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STB\1 R-1\2018\01_Final R1 - Copy\"/>
    </mc:Choice>
  </mc:AlternateContent>
  <bookViews>
    <workbookView xWindow="0" yWindow="0" windowWidth="28800" windowHeight="12135"/>
  </bookViews>
  <sheets>
    <sheet name="240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6" i="1" l="1"/>
  <c r="D87" i="1" l="1"/>
  <c r="E63" i="1" l="1"/>
  <c r="A73" i="1" l="1"/>
  <c r="E87" i="1"/>
  <c r="E48" i="1"/>
  <c r="E51" i="1" s="1"/>
  <c r="E88" i="1" s="1"/>
  <c r="E90" i="1" l="1"/>
  <c r="F96" i="1"/>
  <c r="F95" i="1"/>
  <c r="F90" i="1"/>
  <c r="F89" i="1"/>
  <c r="F87" i="1"/>
  <c r="F86" i="1"/>
  <c r="F85" i="1"/>
  <c r="F84" i="1"/>
  <c r="F83" i="1"/>
  <c r="F82" i="1"/>
  <c r="F81" i="1"/>
  <c r="F63" i="1"/>
  <c r="D63" i="1"/>
  <c r="F62" i="1"/>
  <c r="F61" i="1"/>
  <c r="F60" i="1"/>
  <c r="F59" i="1"/>
  <c r="F57" i="1"/>
  <c r="F56" i="1"/>
  <c r="F50" i="1"/>
  <c r="F48" i="1"/>
  <c r="D48" i="1"/>
  <c r="D51" i="1" s="1"/>
  <c r="F47" i="1"/>
  <c r="F46" i="1"/>
  <c r="F45" i="1"/>
  <c r="F44" i="1"/>
  <c r="F43" i="1"/>
  <c r="F42" i="1"/>
  <c r="F41" i="1"/>
  <c r="F40" i="1"/>
  <c r="D88" i="1" l="1"/>
  <c r="D90" i="1" s="1"/>
</calcChain>
</file>

<file path=xl/sharedStrings.xml><?xml version="1.0" encoding="utf-8"?>
<sst xmlns="http://schemas.openxmlformats.org/spreadsheetml/2006/main" count="150" uniqueCount="79">
  <si>
    <t>240.  STATEMENT OF CASH FLOWS</t>
  </si>
  <si>
    <t>(Dollars in Thousands)</t>
  </si>
  <si>
    <t>Give the information as requested concerning the cash flows during the year.  Either the direct or indirect method can be used.  The direct</t>
  </si>
  <si>
    <t>method shows as its principal components operating cash receipts and payments, such as cash received from customers and cash paid to</t>
  </si>
  <si>
    <t xml:space="preserve">suppliers and employees, the sum of which is net cash flow from operating activities.  The indirect method starts with net income and adjusts it </t>
  </si>
  <si>
    <t>for revenues and expense items that were not the result of operating cash transactions in the current period to reconcile it to net cash flow from</t>
  </si>
  <si>
    <t xml:space="preserve">operating activities If the direct method is used, complete lines 1 through 41.  If the indirect method is used complete lines 10 through 41.  Cash, </t>
  </si>
  <si>
    <t>for the purpose of this schedule, shall include cash and cash equivalents which are short-term, highly liquid investments readily convertible to</t>
  </si>
  <si>
    <t xml:space="preserve">known amounts of cash and so near their maturity that they present insignificant risk of changes in value because of changes in interest rates. </t>
  </si>
  <si>
    <t xml:space="preserve">Information about all investing and finance activities which do not directly affect cash shall be separately disclosed in footnotes to this schedule. </t>
  </si>
  <si>
    <t>They shall clearly relate the cash (if any) and noncash aspects of transactions.  Examples of noncash investing and transactions include</t>
  </si>
  <si>
    <t xml:space="preserve">converting debt to equity, acquiring assets by assuming directly related liabilities, such as purchasing a building by incurring a mortgage to the </t>
  </si>
  <si>
    <t xml:space="preserve">seller; obtaining an asset by entering into a capital lease; and exchanging noncash assets or liabilities for other noncash assets or liabilities. </t>
  </si>
  <si>
    <t xml:space="preserve">Some transactions are part cash and part noncash; only the cash portion shall be reported directly in the statement of cash flows.  Refer to FAS </t>
  </si>
  <si>
    <t>Statement No. 95, Statement of Cash Flows, for further details.</t>
  </si>
  <si>
    <t>CASH FLOWS FROM OPERATING ACTIVITIES</t>
  </si>
  <si>
    <t>Line</t>
  </si>
  <si>
    <t>Cross</t>
  </si>
  <si>
    <t>Description</t>
  </si>
  <si>
    <t>Current Year</t>
  </si>
  <si>
    <t>Previous Year</t>
  </si>
  <si>
    <t>No.</t>
  </si>
  <si>
    <t>Check</t>
  </si>
  <si>
    <t>(a)</t>
  </si>
  <si>
    <t>(b)</t>
  </si>
  <si>
    <t>(c)</t>
  </si>
  <si>
    <t xml:space="preserve">     Cash received from operating revenues</t>
  </si>
  <si>
    <t>N/A</t>
  </si>
  <si>
    <t xml:space="preserve">     Dividends received from affiliates</t>
  </si>
  <si>
    <t xml:space="preserve">     Interest received</t>
  </si>
  <si>
    <t xml:space="preserve">     Other income</t>
  </si>
  <si>
    <t xml:space="preserve">     Cash paid for operating expenses</t>
  </si>
  <si>
    <t xml:space="preserve">     Interest paid (net of amounts capitalized)</t>
  </si>
  <si>
    <t xml:space="preserve">     Income taxes paid</t>
  </si>
  <si>
    <t xml:space="preserve">     Other - net</t>
  </si>
  <si>
    <t>NET CASH PROVIDED BY OPERATING ACTIVITIES (lines 1 through 8)</t>
  </si>
  <si>
    <t>RECONCILIATION OF NET INCOME TO NET CASH PROVIDED BY OPERATING ACTIVITIES</t>
  </si>
  <si>
    <t xml:space="preserve">     Income from continuing operations</t>
  </si>
  <si>
    <t>ADJUSTMENTS TO RECONCILE INCOME FROM CONTINUING OPERATIONS TO NET CASH PROVIDED BY OPERATING ACTIVITIES</t>
  </si>
  <si>
    <t xml:space="preserve">     Loss (gain) on sale or disposal of tangible property and investments</t>
  </si>
  <si>
    <t xml:space="preserve">     Depreciation and amortization expenses</t>
  </si>
  <si>
    <t xml:space="preserve">     Net increase (decrease) in provision for Deferred Income Taxes</t>
  </si>
  <si>
    <t xml:space="preserve">     Net decrease (increase) in undistributed earnings (losses) of affiliates</t>
  </si>
  <si>
    <t xml:space="preserve">     Decrease (increase) in accounts receivable</t>
  </si>
  <si>
    <t xml:space="preserve">     Decrease (increase) in material and supplies and other current assets</t>
  </si>
  <si>
    <t xml:space="preserve">     Increase (decrease) in current liabilities other than debt</t>
  </si>
  <si>
    <t xml:space="preserve">     Increase (decrease) in other - net</t>
  </si>
  <si>
    <t xml:space="preserve">     Net cash provided from continuing operations (lines 10 through 18)</t>
  </si>
  <si>
    <t xml:space="preserve">     Add (Subtract) cash generated (paid) by reason of discontinued</t>
  </si>
  <si>
    <t xml:space="preserve">          operations and extraordinary items</t>
  </si>
  <si>
    <t>NET CASH PROVIDED FROM OPERATING ACTIVITIES (lines 19 and 20)</t>
  </si>
  <si>
    <t>CASH FLOWS FROM INVESTING ACTIVITIES</t>
  </si>
  <si>
    <t xml:space="preserve">     Proceeds from sale of property</t>
  </si>
  <si>
    <t xml:space="preserve">     Capital expenditures</t>
  </si>
  <si>
    <t xml:space="preserve">     Net change in temporary cash investments not qualifying as cash equivalents</t>
  </si>
  <si>
    <t xml:space="preserve">     Proceeds from sale/repayment of investment and advances</t>
  </si>
  <si>
    <t xml:space="preserve">     Purchase price of long-term investment and advances</t>
  </si>
  <si>
    <t xml:space="preserve">     Net decrease (increase) in sinking and other special funds</t>
  </si>
  <si>
    <t>NET CASH USED IN INVESTING ACTIVITIES (lines 22 through 28)</t>
  </si>
  <si>
    <t>(Continued on next page)</t>
  </si>
  <si>
    <t>Railroad Annual Report R-1</t>
  </si>
  <si>
    <t>240.  STATEMENT OF CASH FLOWS (Concluded)</t>
  </si>
  <si>
    <t>CASH FLOWS FROM FINANCING ACTIVITIES</t>
  </si>
  <si>
    <t xml:space="preserve">     Proceeds from issuance of long-term debt</t>
  </si>
  <si>
    <t xml:space="preserve">     Principle payments of long-term debt</t>
  </si>
  <si>
    <t xml:space="preserve">     Proceeds from issuance of capital stock</t>
  </si>
  <si>
    <t xml:space="preserve">     Purchase price of acquiring treasury stock</t>
  </si>
  <si>
    <t xml:space="preserve">     Cash dividends paid</t>
  </si>
  <si>
    <t>NET INCREASE (DECREASE) IN CASH AND CASH EQUIVALENTS (lines 21, 29, and 36)</t>
  </si>
  <si>
    <t>Cash and cash equivalents at beginning of the year</t>
  </si>
  <si>
    <t>CASH AND CASH EQUIVALENTS AT END OF THE YEAR (lines 37 &amp; 38)</t>
  </si>
  <si>
    <t>Footnotes to Schedule</t>
  </si>
  <si>
    <t>Cash paid during the year for:</t>
  </si>
  <si>
    <t>Interest (net of amount capitalized)  *</t>
  </si>
  <si>
    <t>Income taxes  (net)  *</t>
  </si>
  <si>
    <t xml:space="preserve">   * Only applies if indirect method is adopted</t>
  </si>
  <si>
    <t>NOTES AND REMARKS</t>
  </si>
  <si>
    <t>Road Initials:  CSXT     Year:  2018</t>
  </si>
  <si>
    <t>NET CASH USED IN FINANCING ACTIVITIES (lines 30 through 35)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</si>
</sst>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(&quot;$&quot;* #,##0_);_(&quot;$&quot;* \(#,##0\);_(&quot;$&quot;* &quot;-&quot;_);_(@_)"/>
    <numFmt numFmtId="41" formatCode="_(* #,##0_);_(* \(#,##0\);_(* &quot;-&quot;_);_(@_)"/>
  </numFmts>
  <fonts count="5" x14ac:knownFonts="1"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1" fillId="0" borderId="0" xfId="0" applyFont="1" applyFill="1" applyBorder="1"/>
    <xf numFmtId="0" fontId="1" fillId="0" borderId="0" xfId="0" applyFont="1" applyBorder="1"/>
    <xf numFmtId="0" fontId="3" fillId="0" borderId="2" xfId="0" applyFont="1" applyBorder="1" applyAlignment="1">
      <alignment horizontal="centerContinuous"/>
    </xf>
    <xf numFmtId="0" fontId="4" fillId="0" borderId="3" xfId="0" applyFont="1" applyBorder="1" applyAlignment="1">
      <alignment horizontal="centerContinuous"/>
    </xf>
    <xf numFmtId="0" fontId="4" fillId="0" borderId="3" xfId="0" applyFont="1" applyFill="1" applyBorder="1" applyAlignment="1">
      <alignment horizontal="centerContinuous"/>
    </xf>
    <xf numFmtId="0" fontId="4" fillId="0" borderId="4" xfId="0" applyFont="1" applyBorder="1" applyAlignment="1">
      <alignment horizontal="centerContinuous"/>
    </xf>
    <xf numFmtId="0" fontId="4" fillId="0" borderId="0" xfId="0" applyFont="1" applyFill="1"/>
    <xf numFmtId="0" fontId="4" fillId="0" borderId="0" xfId="0" applyFont="1"/>
    <xf numFmtId="0" fontId="1" fillId="0" borderId="0" xfId="0" applyFont="1"/>
    <xf numFmtId="0" fontId="4" fillId="0" borderId="5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0" fontId="3" fillId="0" borderId="6" xfId="0" applyFont="1" applyBorder="1" applyAlignment="1">
      <alignment horizontal="centerContinuous"/>
    </xf>
    <xf numFmtId="0" fontId="3" fillId="0" borderId="5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Fill="1" applyBorder="1"/>
    <xf numFmtId="0" fontId="3" fillId="0" borderId="6" xfId="0" applyFont="1" applyBorder="1"/>
    <xf numFmtId="0" fontId="1" fillId="0" borderId="0" xfId="0" applyFont="1" applyFill="1"/>
    <xf numFmtId="0" fontId="4" fillId="0" borderId="5" xfId="0" applyFont="1" applyBorder="1"/>
    <xf numFmtId="0" fontId="4" fillId="0" borderId="0" xfId="0" applyFont="1" applyBorder="1"/>
    <xf numFmtId="0" fontId="4" fillId="0" borderId="5" xfId="0" applyFont="1" applyBorder="1" applyAlignment="1">
      <alignment horizontal="left"/>
    </xf>
    <xf numFmtId="0" fontId="3" fillId="0" borderId="7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Fill="1" applyBorder="1"/>
    <xf numFmtId="0" fontId="3" fillId="0" borderId="8" xfId="0" applyFont="1" applyBorder="1"/>
    <xf numFmtId="0" fontId="1" fillId="0" borderId="5" xfId="0" applyFont="1" applyBorder="1" applyAlignment="1">
      <alignment horizontal="centerContinuous"/>
    </xf>
    <xf numFmtId="0" fontId="4" fillId="0" borderId="0" xfId="0" applyFont="1" applyFill="1" applyBorder="1" applyAlignment="1">
      <alignment horizontal="centerContinuous"/>
    </xf>
    <xf numFmtId="0" fontId="4" fillId="0" borderId="6" xfId="0" applyFont="1" applyBorder="1" applyAlignment="1">
      <alignment horizontal="centerContinuous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1" fillId="0" borderId="16" xfId="0" applyFont="1" applyBorder="1"/>
    <xf numFmtId="37" fontId="4" fillId="0" borderId="17" xfId="0" applyNumberFormat="1" applyFont="1" applyFill="1" applyBorder="1" applyAlignment="1">
      <alignment horizontal="center"/>
    </xf>
    <xf numFmtId="37" fontId="4" fillId="0" borderId="18" xfId="0" applyNumberFormat="1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37" fontId="4" fillId="0" borderId="20" xfId="0" applyNumberFormat="1" applyFont="1" applyFill="1" applyBorder="1" applyAlignment="1">
      <alignment horizontal="center"/>
    </xf>
    <xf numFmtId="37" fontId="4" fillId="0" borderId="21" xfId="0" applyNumberFormat="1" applyFont="1" applyBorder="1" applyAlignment="1">
      <alignment horizontal="center"/>
    </xf>
    <xf numFmtId="37" fontId="4" fillId="0" borderId="22" xfId="0" applyNumberFormat="1" applyFont="1" applyFill="1" applyBorder="1" applyAlignment="1">
      <alignment horizontal="center"/>
    </xf>
    <xf numFmtId="0" fontId="1" fillId="0" borderId="5" xfId="0" applyFont="1" applyBorder="1"/>
    <xf numFmtId="0" fontId="4" fillId="0" borderId="23" xfId="0" applyFont="1" applyBorder="1" applyAlignment="1">
      <alignment horizontal="center"/>
    </xf>
    <xf numFmtId="42" fontId="4" fillId="0" borderId="24" xfId="0" applyNumberFormat="1" applyFont="1" applyFill="1" applyBorder="1"/>
    <xf numFmtId="42" fontId="4" fillId="0" borderId="16" xfId="0" applyNumberFormat="1" applyFont="1" applyBorder="1"/>
    <xf numFmtId="0" fontId="4" fillId="0" borderId="25" xfId="0" applyFont="1" applyBorder="1" applyAlignment="1">
      <alignment horizontal="center"/>
    </xf>
    <xf numFmtId="41" fontId="4" fillId="0" borderId="0" xfId="0" applyNumberFormat="1" applyFont="1" applyFill="1" applyBorder="1" applyAlignment="1">
      <alignment horizontal="centerContinuous"/>
    </xf>
    <xf numFmtId="41" fontId="4" fillId="0" borderId="0" xfId="0" applyNumberFormat="1" applyFont="1" applyBorder="1" applyAlignment="1">
      <alignment horizontal="centerContinuous"/>
    </xf>
    <xf numFmtId="41" fontId="4" fillId="0" borderId="26" xfId="0" applyNumberFormat="1" applyFont="1" applyFill="1" applyBorder="1" applyAlignment="1">
      <alignment horizontal="center"/>
    </xf>
    <xf numFmtId="41" fontId="4" fillId="0" borderId="27" xfId="0" applyNumberFormat="1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41" fontId="4" fillId="0" borderId="29" xfId="0" applyNumberFormat="1" applyFont="1" applyFill="1" applyBorder="1" applyAlignment="1">
      <alignment horizontal="center"/>
    </xf>
    <xf numFmtId="41" fontId="4" fillId="0" borderId="30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42" fontId="4" fillId="0" borderId="17" xfId="0" applyNumberFormat="1" applyFont="1" applyFill="1" applyBorder="1"/>
    <xf numFmtId="42" fontId="4" fillId="0" borderId="31" xfId="0" applyNumberFormat="1" applyFont="1" applyBorder="1"/>
    <xf numFmtId="41" fontId="4" fillId="0" borderId="20" xfId="0" applyNumberFormat="1" applyFont="1" applyFill="1" applyBorder="1"/>
    <xf numFmtId="41" fontId="4" fillId="0" borderId="21" xfId="0" applyNumberFormat="1" applyFont="1" applyBorder="1"/>
    <xf numFmtId="0" fontId="1" fillId="0" borderId="10" xfId="0" applyFont="1" applyBorder="1"/>
    <xf numFmtId="41" fontId="4" fillId="0" borderId="32" xfId="0" applyNumberFormat="1" applyFont="1" applyFill="1" applyBorder="1"/>
    <xf numFmtId="41" fontId="4" fillId="0" borderId="26" xfId="0" applyNumberFormat="1" applyFont="1" applyBorder="1"/>
    <xf numFmtId="0" fontId="4" fillId="0" borderId="27" xfId="0" applyFont="1" applyBorder="1" applyAlignment="1">
      <alignment horizontal="center"/>
    </xf>
    <xf numFmtId="0" fontId="1" fillId="0" borderId="13" xfId="0" applyFont="1" applyBorder="1"/>
    <xf numFmtId="41" fontId="4" fillId="0" borderId="33" xfId="0" applyNumberFormat="1" applyFont="1" applyFill="1" applyBorder="1"/>
    <xf numFmtId="41" fontId="4" fillId="0" borderId="34" xfId="0" applyNumberFormat="1" applyFont="1" applyBorder="1"/>
    <xf numFmtId="0" fontId="4" fillId="0" borderId="30" xfId="0" applyFont="1" applyBorder="1" applyAlignment="1">
      <alignment horizontal="center"/>
    </xf>
    <xf numFmtId="42" fontId="4" fillId="0" borderId="22" xfId="0" applyNumberFormat="1" applyFont="1" applyFill="1" applyBorder="1"/>
    <xf numFmtId="42" fontId="4" fillId="0" borderId="18" xfId="0" applyNumberFormat="1" applyFont="1" applyBorder="1"/>
    <xf numFmtId="41" fontId="4" fillId="0" borderId="10" xfId="0" applyNumberFormat="1" applyFont="1" applyFill="1" applyBorder="1" applyAlignment="1">
      <alignment horizontal="center"/>
    </xf>
    <xf numFmtId="41" fontId="4" fillId="0" borderId="10" xfId="0" applyNumberFormat="1" applyFont="1" applyBorder="1" applyAlignment="1">
      <alignment horizontal="center"/>
    </xf>
    <xf numFmtId="41" fontId="4" fillId="0" borderId="35" xfId="0" applyNumberFormat="1" applyFont="1" applyFill="1" applyBorder="1" applyAlignment="1">
      <alignment horizontal="center"/>
    </xf>
    <xf numFmtId="41" fontId="4" fillId="0" borderId="13" xfId="0" applyNumberFormat="1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42" fontId="4" fillId="0" borderId="21" xfId="0" applyNumberFormat="1" applyFont="1" applyBorder="1"/>
    <xf numFmtId="0" fontId="4" fillId="0" borderId="5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42" fontId="4" fillId="0" borderId="0" xfId="0" applyNumberFormat="1" applyFont="1" applyFill="1" applyBorder="1"/>
    <xf numFmtId="0" fontId="1" fillId="0" borderId="5" xfId="0" applyFont="1" applyFill="1" applyBorder="1" applyAlignment="1">
      <alignment horizontal="left"/>
    </xf>
    <xf numFmtId="0" fontId="4" fillId="0" borderId="7" xfId="0" applyFont="1" applyBorder="1" applyAlignment="1">
      <alignment horizontal="centerContinuous"/>
    </xf>
    <xf numFmtId="0" fontId="4" fillId="0" borderId="1" xfId="0" applyFont="1" applyBorder="1" applyAlignment="1">
      <alignment horizontal="centerContinuous"/>
    </xf>
    <xf numFmtId="41" fontId="4" fillId="0" borderId="1" xfId="0" applyNumberFormat="1" applyFont="1" applyFill="1" applyBorder="1" applyAlignment="1">
      <alignment horizontal="centerContinuous"/>
    </xf>
    <xf numFmtId="41" fontId="4" fillId="0" borderId="1" xfId="0" applyNumberFormat="1" applyFont="1" applyBorder="1" applyAlignment="1">
      <alignment horizontal="centerContinuous"/>
    </xf>
    <xf numFmtId="0" fontId="4" fillId="0" borderId="8" xfId="0" applyFont="1" applyBorder="1" applyAlignment="1">
      <alignment horizontal="centerContinuous"/>
    </xf>
    <xf numFmtId="0" fontId="2" fillId="0" borderId="3" xfId="0" applyFont="1" applyBorder="1" applyAlignment="1">
      <alignment horizontal="left"/>
    </xf>
    <xf numFmtId="0" fontId="1" fillId="0" borderId="3" xfId="0" applyFont="1" applyBorder="1"/>
    <xf numFmtId="41" fontId="1" fillId="0" borderId="3" xfId="0" applyNumberFormat="1" applyFont="1" applyFill="1" applyBorder="1"/>
    <xf numFmtId="41" fontId="4" fillId="0" borderId="3" xfId="0" applyNumberFormat="1" applyFont="1" applyBorder="1"/>
    <xf numFmtId="0" fontId="2" fillId="0" borderId="3" xfId="0" applyFont="1" applyBorder="1" applyAlignment="1">
      <alignment horizontal="right"/>
    </xf>
    <xf numFmtId="0" fontId="4" fillId="0" borderId="0" xfId="0" applyFont="1" applyFill="1" applyBorder="1"/>
    <xf numFmtId="41" fontId="2" fillId="0" borderId="1" xfId="0" applyNumberFormat="1" applyFont="1" applyFill="1" applyBorder="1"/>
    <xf numFmtId="41" fontId="2" fillId="0" borderId="1" xfId="0" applyNumberFormat="1" applyFont="1" applyBorder="1" applyAlignment="1">
      <alignment horizontal="right"/>
    </xf>
    <xf numFmtId="41" fontId="4" fillId="0" borderId="3" xfId="0" applyNumberFormat="1" applyFont="1" applyFill="1" applyBorder="1" applyAlignment="1">
      <alignment horizontal="centerContinuous"/>
    </xf>
    <xf numFmtId="41" fontId="4" fillId="0" borderId="3" xfId="0" applyNumberFormat="1" applyFont="1" applyBorder="1" applyAlignment="1">
      <alignment horizontal="centerContinuous"/>
    </xf>
    <xf numFmtId="0" fontId="4" fillId="0" borderId="36" xfId="0" applyFont="1" applyBorder="1" applyAlignment="1">
      <alignment horizontal="center"/>
    </xf>
    <xf numFmtId="0" fontId="4" fillId="0" borderId="37" xfId="0" applyFont="1" applyBorder="1"/>
    <xf numFmtId="41" fontId="4" fillId="0" borderId="37" xfId="0" applyNumberFormat="1" applyFont="1" applyFill="1" applyBorder="1"/>
    <xf numFmtId="41" fontId="4" fillId="0" borderId="37" xfId="0" applyNumberFormat="1" applyFont="1" applyBorder="1"/>
    <xf numFmtId="0" fontId="4" fillId="0" borderId="38" xfId="0" applyFont="1" applyBorder="1"/>
    <xf numFmtId="41" fontId="4" fillId="0" borderId="13" xfId="0" applyNumberFormat="1" applyFont="1" applyFill="1" applyBorder="1" applyAlignment="1">
      <alignment horizontal="center"/>
    </xf>
    <xf numFmtId="0" fontId="4" fillId="0" borderId="16" xfId="0" applyFont="1" applyBorder="1"/>
    <xf numFmtId="0" fontId="4" fillId="0" borderId="39" xfId="0" applyFont="1" applyBorder="1" applyAlignment="1">
      <alignment horizontal="center"/>
    </xf>
    <xf numFmtId="0" fontId="4" fillId="0" borderId="40" xfId="0" applyFont="1" applyBorder="1" applyAlignment="1">
      <alignment horizontal="center"/>
    </xf>
    <xf numFmtId="42" fontId="4" fillId="0" borderId="20" xfId="0" applyNumberFormat="1" applyFont="1" applyFill="1" applyBorder="1"/>
    <xf numFmtId="42" fontId="4" fillId="0" borderId="32" xfId="0" applyNumberFormat="1" applyFont="1" applyFill="1" applyBorder="1"/>
    <xf numFmtId="42" fontId="4" fillId="0" borderId="26" xfId="0" applyNumberFormat="1" applyFont="1" applyBorder="1"/>
    <xf numFmtId="0" fontId="4" fillId="0" borderId="41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4" fillId="0" borderId="35" xfId="0" applyFont="1" applyBorder="1"/>
    <xf numFmtId="0" fontId="1" fillId="0" borderId="35" xfId="0" applyFont="1" applyBorder="1"/>
    <xf numFmtId="42" fontId="4" fillId="0" borderId="43" xfId="0" applyNumberFormat="1" applyFont="1" applyFill="1" applyBorder="1"/>
    <xf numFmtId="42" fontId="4" fillId="0" borderId="29" xfId="0" applyNumberFormat="1" applyFont="1" applyBorder="1"/>
    <xf numFmtId="0" fontId="4" fillId="0" borderId="44" xfId="0" applyFont="1" applyBorder="1"/>
    <xf numFmtId="0" fontId="4" fillId="0" borderId="13" xfId="0" applyFont="1" applyBorder="1"/>
    <xf numFmtId="42" fontId="4" fillId="0" borderId="33" xfId="0" applyNumberFormat="1" applyFont="1" applyFill="1" applyBorder="1"/>
    <xf numFmtId="42" fontId="4" fillId="0" borderId="34" xfId="0" applyNumberFormat="1" applyFont="1" applyBorder="1"/>
    <xf numFmtId="0" fontId="4" fillId="0" borderId="45" xfId="0" applyFont="1" applyBorder="1" applyAlignment="1">
      <alignment horizontal="center"/>
    </xf>
    <xf numFmtId="0" fontId="4" fillId="0" borderId="46" xfId="0" applyFont="1" applyBorder="1" applyAlignment="1">
      <alignment horizontal="center"/>
    </xf>
    <xf numFmtId="0" fontId="4" fillId="0" borderId="47" xfId="0" applyFont="1" applyBorder="1" applyAlignment="1">
      <alignment horizontal="center"/>
    </xf>
    <xf numFmtId="0" fontId="4" fillId="0" borderId="48" xfId="0" applyFont="1" applyBorder="1"/>
    <xf numFmtId="0" fontId="4" fillId="0" borderId="48" xfId="0" applyFont="1" applyFill="1" applyBorder="1"/>
    <xf numFmtId="0" fontId="4" fillId="0" borderId="6" xfId="0" applyFont="1" applyBorder="1"/>
    <xf numFmtId="0" fontId="4" fillId="0" borderId="5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4" fillId="0" borderId="37" xfId="0" applyFont="1" applyFill="1" applyBorder="1"/>
    <xf numFmtId="0" fontId="2" fillId="0" borderId="48" xfId="0" applyFont="1" applyBorder="1" applyAlignment="1">
      <alignment horizontal="left"/>
    </xf>
    <xf numFmtId="0" fontId="3" fillId="0" borderId="48" xfId="0" applyFont="1" applyBorder="1" applyAlignment="1">
      <alignment horizontal="center"/>
    </xf>
    <xf numFmtId="0" fontId="2" fillId="0" borderId="48" xfId="0" applyFont="1" applyBorder="1"/>
    <xf numFmtId="0" fontId="3" fillId="0" borderId="48" xfId="0" applyFont="1" applyFill="1" applyBorder="1"/>
    <xf numFmtId="0" fontId="2" fillId="0" borderId="48" xfId="0" applyFont="1" applyBorder="1" applyAlignment="1">
      <alignment horizontal="right"/>
    </xf>
    <xf numFmtId="0" fontId="2" fillId="0" borderId="0" xfId="0" applyFont="1" applyBorder="1"/>
    <xf numFmtId="0" fontId="4" fillId="0" borderId="0" xfId="0" applyFont="1" applyAlignment="1">
      <alignment horizontal="center"/>
    </xf>
    <xf numFmtId="0" fontId="0" fillId="0" borderId="5" xfId="0" applyBorder="1" applyAlignment="1">
      <alignment horizontal="left"/>
    </xf>
    <xf numFmtId="0" fontId="0" fillId="0" borderId="16" xfId="0" applyFont="1" applyBorder="1"/>
    <xf numFmtId="0" fontId="1" fillId="0" borderId="5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6"/>
  <sheetViews>
    <sheetView showGridLines="0" tabSelected="1" topLeftCell="A115" zoomScaleNormal="100" workbookViewId="0">
      <selection activeCell="A144" sqref="A144"/>
    </sheetView>
  </sheetViews>
  <sheetFormatPr defaultRowHeight="11.25" x14ac:dyDescent="0.2"/>
  <cols>
    <col min="1" max="1" width="5.5" style="14" customWidth="1"/>
    <col min="2" max="2" width="5.6640625" style="14" customWidth="1"/>
    <col min="3" max="3" width="73" style="14" customWidth="1"/>
    <col min="4" max="4" width="16.5" style="24" customWidth="1"/>
    <col min="5" max="5" width="16.5" style="14" customWidth="1"/>
    <col min="6" max="6" width="6.1640625" style="14" customWidth="1"/>
    <col min="7" max="16384" width="9.33203125" style="14"/>
  </cols>
  <sheetData>
    <row r="1" spans="1:8" s="7" customFormat="1" x14ac:dyDescent="0.2">
      <c r="A1" s="1">
        <v>26</v>
      </c>
      <c r="B1" s="2"/>
      <c r="C1" s="2"/>
      <c r="D1" s="3"/>
      <c r="E1" s="4"/>
      <c r="F1" s="5" t="s">
        <v>77</v>
      </c>
      <c r="G1" s="6"/>
    </row>
    <row r="2" spans="1:8" x14ac:dyDescent="0.2">
      <c r="A2" s="8" t="s">
        <v>0</v>
      </c>
      <c r="B2" s="9"/>
      <c r="C2" s="9"/>
      <c r="D2" s="10"/>
      <c r="E2" s="9"/>
      <c r="F2" s="11"/>
      <c r="G2" s="12"/>
      <c r="H2" s="13"/>
    </row>
    <row r="3" spans="1:8" x14ac:dyDescent="0.2">
      <c r="A3" s="15" t="s">
        <v>1</v>
      </c>
      <c r="B3" s="16"/>
      <c r="C3" s="17"/>
      <c r="D3" s="18"/>
      <c r="E3" s="17"/>
      <c r="F3" s="19"/>
      <c r="G3" s="12"/>
      <c r="H3" s="13"/>
    </row>
    <row r="4" spans="1:8" x14ac:dyDescent="0.2">
      <c r="A4" s="20"/>
      <c r="B4" s="21"/>
      <c r="C4" s="21"/>
      <c r="D4" s="22"/>
      <c r="E4" s="21"/>
      <c r="F4" s="23"/>
      <c r="G4" s="24"/>
    </row>
    <row r="5" spans="1:8" x14ac:dyDescent="0.2">
      <c r="A5" s="25" t="s">
        <v>2</v>
      </c>
      <c r="B5" s="7"/>
      <c r="C5" s="26"/>
      <c r="D5" s="22"/>
      <c r="E5" s="21"/>
      <c r="F5" s="23"/>
      <c r="G5" s="12"/>
      <c r="H5" s="13"/>
    </row>
    <row r="6" spans="1:8" x14ac:dyDescent="0.2">
      <c r="A6" s="27" t="s">
        <v>3</v>
      </c>
      <c r="B6" s="26"/>
      <c r="C6" s="26"/>
      <c r="D6" s="22"/>
      <c r="E6" s="21"/>
      <c r="F6" s="23"/>
      <c r="G6" s="12"/>
      <c r="H6" s="13"/>
    </row>
    <row r="7" spans="1:8" x14ac:dyDescent="0.2">
      <c r="A7" s="27" t="s">
        <v>4</v>
      </c>
      <c r="B7" s="26"/>
      <c r="C7" s="26"/>
      <c r="D7" s="22"/>
      <c r="E7" s="21"/>
      <c r="F7" s="23"/>
      <c r="G7" s="12"/>
      <c r="H7" s="13"/>
    </row>
    <row r="8" spans="1:8" x14ac:dyDescent="0.2">
      <c r="A8" s="27" t="s">
        <v>5</v>
      </c>
      <c r="B8" s="26"/>
      <c r="C8" s="26"/>
      <c r="D8" s="22"/>
      <c r="E8" s="21"/>
      <c r="F8" s="23"/>
      <c r="G8" s="12"/>
      <c r="H8" s="13"/>
    </row>
    <row r="9" spans="1:8" x14ac:dyDescent="0.2">
      <c r="A9" s="27" t="s">
        <v>6</v>
      </c>
      <c r="B9" s="26"/>
      <c r="C9" s="26"/>
      <c r="D9" s="22"/>
      <c r="E9" s="21"/>
      <c r="F9" s="23"/>
      <c r="G9" s="12"/>
      <c r="H9" s="13"/>
    </row>
    <row r="10" spans="1:8" x14ac:dyDescent="0.2">
      <c r="A10" s="27" t="s">
        <v>7</v>
      </c>
      <c r="B10" s="26"/>
      <c r="C10" s="26"/>
      <c r="D10" s="22"/>
      <c r="E10" s="21"/>
      <c r="F10" s="23"/>
      <c r="G10" s="12"/>
      <c r="H10" s="13"/>
    </row>
    <row r="11" spans="1:8" x14ac:dyDescent="0.2">
      <c r="A11" s="27" t="s">
        <v>8</v>
      </c>
      <c r="B11" s="26"/>
      <c r="C11" s="26"/>
      <c r="D11" s="22"/>
      <c r="E11" s="21"/>
      <c r="F11" s="23"/>
      <c r="G11" s="12"/>
      <c r="H11" s="13"/>
    </row>
    <row r="12" spans="1:8" x14ac:dyDescent="0.2">
      <c r="A12" s="27" t="s">
        <v>9</v>
      </c>
      <c r="B12" s="26"/>
      <c r="C12" s="26"/>
      <c r="D12" s="22"/>
      <c r="E12" s="21"/>
      <c r="F12" s="23"/>
      <c r="G12" s="12"/>
      <c r="H12" s="13"/>
    </row>
    <row r="13" spans="1:8" x14ac:dyDescent="0.2">
      <c r="A13" s="27" t="s">
        <v>10</v>
      </c>
      <c r="B13" s="26"/>
      <c r="C13" s="26"/>
      <c r="D13" s="22"/>
      <c r="E13" s="21"/>
      <c r="F13" s="23"/>
      <c r="G13" s="12"/>
      <c r="H13" s="13"/>
    </row>
    <row r="14" spans="1:8" x14ac:dyDescent="0.2">
      <c r="A14" s="27" t="s">
        <v>11</v>
      </c>
      <c r="B14" s="26"/>
      <c r="C14" s="26"/>
      <c r="D14" s="22"/>
      <c r="E14" s="21"/>
      <c r="F14" s="23"/>
      <c r="G14" s="12"/>
      <c r="H14" s="13"/>
    </row>
    <row r="15" spans="1:8" x14ac:dyDescent="0.2">
      <c r="A15" s="27" t="s">
        <v>12</v>
      </c>
      <c r="B15" s="26"/>
      <c r="C15" s="26"/>
      <c r="D15" s="22"/>
      <c r="E15" s="21"/>
      <c r="F15" s="23"/>
      <c r="G15" s="12"/>
      <c r="H15" s="13"/>
    </row>
    <row r="16" spans="1:8" x14ac:dyDescent="0.2">
      <c r="A16" s="27" t="s">
        <v>13</v>
      </c>
      <c r="B16" s="26"/>
      <c r="C16" s="26"/>
      <c r="D16" s="22"/>
      <c r="E16" s="21"/>
      <c r="F16" s="23"/>
      <c r="G16" s="12"/>
      <c r="H16" s="13"/>
    </row>
    <row r="17" spans="1:8" x14ac:dyDescent="0.2">
      <c r="A17" s="27" t="s">
        <v>14</v>
      </c>
      <c r="B17" s="26"/>
      <c r="C17" s="26"/>
      <c r="D17" s="22"/>
      <c r="E17" s="21"/>
      <c r="F17" s="23"/>
      <c r="G17" s="12"/>
      <c r="H17" s="13"/>
    </row>
    <row r="18" spans="1:8" x14ac:dyDescent="0.2">
      <c r="A18" s="28"/>
      <c r="B18" s="29"/>
      <c r="C18" s="29"/>
      <c r="D18" s="30"/>
      <c r="E18" s="29"/>
      <c r="F18" s="31"/>
      <c r="G18" s="24"/>
    </row>
    <row r="19" spans="1:8" x14ac:dyDescent="0.2">
      <c r="A19" s="32" t="s">
        <v>15</v>
      </c>
      <c r="B19" s="16"/>
      <c r="C19" s="16"/>
      <c r="D19" s="33"/>
      <c r="E19" s="16"/>
      <c r="F19" s="34"/>
      <c r="G19" s="24"/>
    </row>
    <row r="20" spans="1:8" x14ac:dyDescent="0.2">
      <c r="A20" s="35" t="s">
        <v>16</v>
      </c>
      <c r="B20" s="36" t="s">
        <v>17</v>
      </c>
      <c r="C20" s="36" t="s">
        <v>18</v>
      </c>
      <c r="D20" s="37" t="s">
        <v>19</v>
      </c>
      <c r="E20" s="36" t="s">
        <v>20</v>
      </c>
      <c r="F20" s="38" t="s">
        <v>16</v>
      </c>
      <c r="G20" s="12"/>
      <c r="H20" s="13"/>
    </row>
    <row r="21" spans="1:8" ht="12" thickBot="1" x14ac:dyDescent="0.25">
      <c r="A21" s="39" t="s">
        <v>21</v>
      </c>
      <c r="B21" s="40" t="s">
        <v>22</v>
      </c>
      <c r="C21" s="40" t="s">
        <v>23</v>
      </c>
      <c r="D21" s="41" t="s">
        <v>24</v>
      </c>
      <c r="E21" s="40" t="s">
        <v>25</v>
      </c>
      <c r="F21" s="42" t="s">
        <v>21</v>
      </c>
      <c r="G21" s="12"/>
      <c r="H21" s="13"/>
    </row>
    <row r="22" spans="1:8" x14ac:dyDescent="0.2">
      <c r="A22" s="43">
        <v>1</v>
      </c>
      <c r="B22" s="44"/>
      <c r="C22" s="44" t="s">
        <v>26</v>
      </c>
      <c r="D22" s="45" t="s">
        <v>27</v>
      </c>
      <c r="E22" s="46" t="s">
        <v>27</v>
      </c>
      <c r="F22" s="47">
        <v>1</v>
      </c>
      <c r="G22" s="12"/>
      <c r="H22" s="13"/>
    </row>
    <row r="23" spans="1:8" x14ac:dyDescent="0.2">
      <c r="A23" s="43">
        <v>2</v>
      </c>
      <c r="B23" s="44"/>
      <c r="C23" s="44" t="s">
        <v>28</v>
      </c>
      <c r="D23" s="48" t="s">
        <v>27</v>
      </c>
      <c r="E23" s="46" t="s">
        <v>27</v>
      </c>
      <c r="F23" s="47">
        <v>2</v>
      </c>
      <c r="G23" s="12"/>
      <c r="H23" s="13"/>
    </row>
    <row r="24" spans="1:8" x14ac:dyDescent="0.2">
      <c r="A24" s="43">
        <v>3</v>
      </c>
      <c r="B24" s="44"/>
      <c r="C24" s="44" t="s">
        <v>29</v>
      </c>
      <c r="D24" s="48" t="s">
        <v>27</v>
      </c>
      <c r="E24" s="49" t="s">
        <v>27</v>
      </c>
      <c r="F24" s="47">
        <v>3</v>
      </c>
      <c r="G24" s="12"/>
      <c r="H24" s="13"/>
    </row>
    <row r="25" spans="1:8" x14ac:dyDescent="0.2">
      <c r="A25" s="43">
        <v>4</v>
      </c>
      <c r="B25" s="44"/>
      <c r="C25" s="44" t="s">
        <v>30</v>
      </c>
      <c r="D25" s="48" t="s">
        <v>27</v>
      </c>
      <c r="E25" s="49" t="s">
        <v>27</v>
      </c>
      <c r="F25" s="47">
        <v>4</v>
      </c>
      <c r="G25" s="12"/>
      <c r="H25" s="13"/>
    </row>
    <row r="26" spans="1:8" x14ac:dyDescent="0.2">
      <c r="A26" s="43">
        <v>5</v>
      </c>
      <c r="B26" s="44"/>
      <c r="C26" s="44" t="s">
        <v>31</v>
      </c>
      <c r="D26" s="48" t="s">
        <v>27</v>
      </c>
      <c r="E26" s="49" t="s">
        <v>27</v>
      </c>
      <c r="F26" s="47">
        <v>5</v>
      </c>
      <c r="G26" s="12"/>
      <c r="H26" s="13"/>
    </row>
    <row r="27" spans="1:8" x14ac:dyDescent="0.2">
      <c r="A27" s="43">
        <v>6</v>
      </c>
      <c r="B27" s="44"/>
      <c r="C27" s="44" t="s">
        <v>32</v>
      </c>
      <c r="D27" s="48" t="s">
        <v>27</v>
      </c>
      <c r="E27" s="49" t="s">
        <v>27</v>
      </c>
      <c r="F27" s="47">
        <v>6</v>
      </c>
      <c r="G27" s="12"/>
      <c r="H27" s="13"/>
    </row>
    <row r="28" spans="1:8" x14ac:dyDescent="0.2">
      <c r="A28" s="43">
        <v>7</v>
      </c>
      <c r="B28" s="44"/>
      <c r="C28" s="44" t="s">
        <v>33</v>
      </c>
      <c r="D28" s="48" t="s">
        <v>27</v>
      </c>
      <c r="E28" s="49" t="s">
        <v>27</v>
      </c>
      <c r="F28" s="47">
        <v>7</v>
      </c>
      <c r="G28" s="12"/>
      <c r="H28" s="13"/>
    </row>
    <row r="29" spans="1:8" x14ac:dyDescent="0.2">
      <c r="A29" s="43">
        <v>8</v>
      </c>
      <c r="B29" s="44"/>
      <c r="C29" s="44" t="s">
        <v>34</v>
      </c>
      <c r="D29" s="48" t="s">
        <v>27</v>
      </c>
      <c r="E29" s="49" t="s">
        <v>27</v>
      </c>
      <c r="F29" s="47">
        <v>8</v>
      </c>
      <c r="G29" s="12"/>
      <c r="H29" s="13"/>
    </row>
    <row r="30" spans="1:8" ht="12" thickBot="1" x14ac:dyDescent="0.25">
      <c r="A30" s="43">
        <v>9</v>
      </c>
      <c r="B30" s="44"/>
      <c r="C30" s="44" t="s">
        <v>35</v>
      </c>
      <c r="D30" s="50" t="s">
        <v>27</v>
      </c>
      <c r="E30" s="46" t="s">
        <v>27</v>
      </c>
      <c r="F30" s="47">
        <v>9</v>
      </c>
      <c r="G30" s="12"/>
      <c r="H30" s="13"/>
    </row>
    <row r="31" spans="1:8" x14ac:dyDescent="0.2">
      <c r="A31" s="51"/>
      <c r="B31" s="16"/>
      <c r="C31" s="16"/>
      <c r="D31" s="33"/>
      <c r="E31" s="16"/>
      <c r="F31" s="34"/>
      <c r="G31" s="24"/>
      <c r="H31" s="13"/>
    </row>
    <row r="32" spans="1:8" x14ac:dyDescent="0.2">
      <c r="A32" s="32" t="s">
        <v>36</v>
      </c>
      <c r="B32" s="16"/>
      <c r="C32" s="16"/>
      <c r="D32" s="33"/>
      <c r="E32" s="16"/>
      <c r="F32" s="34"/>
      <c r="G32" s="24"/>
      <c r="H32" s="13"/>
    </row>
    <row r="33" spans="1:8" x14ac:dyDescent="0.2">
      <c r="A33" s="35" t="s">
        <v>16</v>
      </c>
      <c r="B33" s="36" t="s">
        <v>17</v>
      </c>
      <c r="C33" s="36" t="s">
        <v>18</v>
      </c>
      <c r="D33" s="37" t="s">
        <v>19</v>
      </c>
      <c r="E33" s="36" t="s">
        <v>20</v>
      </c>
      <c r="F33" s="38" t="s">
        <v>16</v>
      </c>
      <c r="G33" s="12"/>
      <c r="H33" s="13"/>
    </row>
    <row r="34" spans="1:8" ht="12" thickBot="1" x14ac:dyDescent="0.25">
      <c r="A34" s="39" t="s">
        <v>21</v>
      </c>
      <c r="B34" s="40" t="s">
        <v>22</v>
      </c>
      <c r="C34" s="40" t="s">
        <v>23</v>
      </c>
      <c r="D34" s="41" t="s">
        <v>24</v>
      </c>
      <c r="E34" s="40" t="s">
        <v>25</v>
      </c>
      <c r="F34" s="52" t="s">
        <v>21</v>
      </c>
      <c r="G34" s="12"/>
      <c r="H34" s="13"/>
    </row>
    <row r="35" spans="1:8" ht="12" thickBot="1" x14ac:dyDescent="0.25">
      <c r="A35" s="43">
        <v>10</v>
      </c>
      <c r="B35" s="44"/>
      <c r="C35" s="44" t="s">
        <v>37</v>
      </c>
      <c r="D35" s="53">
        <v>3354749</v>
      </c>
      <c r="E35" s="54">
        <v>5488025</v>
      </c>
      <c r="F35" s="55">
        <v>10</v>
      </c>
      <c r="G35" s="12"/>
      <c r="H35" s="13"/>
    </row>
    <row r="36" spans="1:8" x14ac:dyDescent="0.2">
      <c r="A36" s="51"/>
      <c r="B36" s="16"/>
      <c r="C36" s="16"/>
      <c r="D36" s="56"/>
      <c r="E36" s="57"/>
      <c r="F36" s="34"/>
      <c r="G36" s="24"/>
      <c r="H36" s="13"/>
    </row>
    <row r="37" spans="1:8" x14ac:dyDescent="0.2">
      <c r="A37" s="32" t="s">
        <v>38</v>
      </c>
      <c r="B37" s="16"/>
      <c r="C37" s="16"/>
      <c r="D37" s="56"/>
      <c r="E37" s="57"/>
      <c r="F37" s="34"/>
      <c r="G37" s="24"/>
      <c r="H37" s="13"/>
    </row>
    <row r="38" spans="1:8" x14ac:dyDescent="0.2">
      <c r="A38" s="35" t="s">
        <v>16</v>
      </c>
      <c r="B38" s="36" t="s">
        <v>17</v>
      </c>
      <c r="C38" s="36" t="s">
        <v>18</v>
      </c>
      <c r="D38" s="58" t="s">
        <v>19</v>
      </c>
      <c r="E38" s="59" t="s">
        <v>20</v>
      </c>
      <c r="F38" s="60" t="s">
        <v>16</v>
      </c>
      <c r="G38" s="12"/>
      <c r="H38" s="13"/>
    </row>
    <row r="39" spans="1:8" ht="12" thickBot="1" x14ac:dyDescent="0.25">
      <c r="A39" s="39" t="s">
        <v>21</v>
      </c>
      <c r="B39" s="40" t="s">
        <v>22</v>
      </c>
      <c r="C39" s="40" t="s">
        <v>23</v>
      </c>
      <c r="D39" s="61" t="s">
        <v>24</v>
      </c>
      <c r="E39" s="62" t="s">
        <v>25</v>
      </c>
      <c r="F39" s="63" t="s">
        <v>21</v>
      </c>
      <c r="G39" s="12"/>
      <c r="H39" s="13"/>
    </row>
    <row r="40" spans="1:8" x14ac:dyDescent="0.2">
      <c r="A40" s="43">
        <v>11</v>
      </c>
      <c r="B40" s="44"/>
      <c r="C40" s="44" t="s">
        <v>39</v>
      </c>
      <c r="D40" s="64">
        <v>-154092</v>
      </c>
      <c r="E40" s="65">
        <v>-17507</v>
      </c>
      <c r="F40" s="47">
        <f>+A40</f>
        <v>11</v>
      </c>
      <c r="G40" s="12"/>
      <c r="H40" s="13"/>
    </row>
    <row r="41" spans="1:8" x14ac:dyDescent="0.2">
      <c r="A41" s="43">
        <v>12</v>
      </c>
      <c r="B41" s="44"/>
      <c r="C41" s="44" t="s">
        <v>40</v>
      </c>
      <c r="D41" s="66">
        <v>1198809</v>
      </c>
      <c r="E41" s="67">
        <v>1194408</v>
      </c>
      <c r="F41" s="47">
        <f t="shared" ref="F41:F50" si="0">+A41</f>
        <v>12</v>
      </c>
      <c r="G41" s="12"/>
      <c r="H41" s="13"/>
    </row>
    <row r="42" spans="1:8" x14ac:dyDescent="0.2">
      <c r="A42" s="43">
        <v>13</v>
      </c>
      <c r="B42" s="44"/>
      <c r="C42" s="44" t="s">
        <v>41</v>
      </c>
      <c r="D42" s="66">
        <v>228736</v>
      </c>
      <c r="E42" s="67">
        <v>-3173136</v>
      </c>
      <c r="F42" s="47">
        <f t="shared" si="0"/>
        <v>13</v>
      </c>
      <c r="G42" s="12"/>
      <c r="H42" s="13"/>
    </row>
    <row r="43" spans="1:8" x14ac:dyDescent="0.2">
      <c r="A43" s="43">
        <v>14</v>
      </c>
      <c r="B43" s="44"/>
      <c r="C43" s="44" t="s">
        <v>42</v>
      </c>
      <c r="D43" s="66">
        <v>-10882</v>
      </c>
      <c r="E43" s="67">
        <v>-35500</v>
      </c>
      <c r="F43" s="47">
        <f t="shared" si="0"/>
        <v>14</v>
      </c>
      <c r="G43" s="12"/>
      <c r="H43" s="13"/>
    </row>
    <row r="44" spans="1:8" x14ac:dyDescent="0.2">
      <c r="A44" s="43">
        <v>15</v>
      </c>
      <c r="B44" s="44"/>
      <c r="C44" s="44" t="s">
        <v>43</v>
      </c>
      <c r="D44" s="66">
        <v>-3019087</v>
      </c>
      <c r="E44" s="67">
        <v>-1373118</v>
      </c>
      <c r="F44" s="47">
        <f t="shared" si="0"/>
        <v>15</v>
      </c>
      <c r="G44" s="12"/>
      <c r="H44" s="13"/>
    </row>
    <row r="45" spans="1:8" x14ac:dyDescent="0.2">
      <c r="A45" s="43">
        <v>16</v>
      </c>
      <c r="B45" s="44"/>
      <c r="C45" s="44" t="s">
        <v>44</v>
      </c>
      <c r="D45" s="66">
        <v>107647</v>
      </c>
      <c r="E45" s="67">
        <v>-8026</v>
      </c>
      <c r="F45" s="47">
        <f t="shared" si="0"/>
        <v>16</v>
      </c>
      <c r="G45" s="12"/>
      <c r="H45" s="13"/>
    </row>
    <row r="46" spans="1:8" x14ac:dyDescent="0.2">
      <c r="A46" s="43">
        <v>17</v>
      </c>
      <c r="B46" s="44"/>
      <c r="C46" s="44" t="s">
        <v>45</v>
      </c>
      <c r="D46" s="66">
        <v>12101</v>
      </c>
      <c r="E46" s="67">
        <v>135331</v>
      </c>
      <c r="F46" s="47">
        <f t="shared" si="0"/>
        <v>17</v>
      </c>
      <c r="G46" s="12"/>
      <c r="H46" s="13"/>
    </row>
    <row r="47" spans="1:8" x14ac:dyDescent="0.2">
      <c r="A47" s="43">
        <v>18</v>
      </c>
      <c r="B47" s="44"/>
      <c r="C47" s="44" t="s">
        <v>46</v>
      </c>
      <c r="D47" s="66">
        <v>-162034</v>
      </c>
      <c r="E47" s="67">
        <v>-178129</v>
      </c>
      <c r="F47" s="47">
        <f t="shared" si="0"/>
        <v>18</v>
      </c>
      <c r="G47" s="12"/>
      <c r="H47" s="13"/>
    </row>
    <row r="48" spans="1:8" x14ac:dyDescent="0.2">
      <c r="A48" s="43">
        <v>19</v>
      </c>
      <c r="B48" s="44"/>
      <c r="C48" s="44" t="s">
        <v>47</v>
      </c>
      <c r="D48" s="66">
        <f>SUM(D40:D47)+D35</f>
        <v>1555947</v>
      </c>
      <c r="E48" s="67">
        <f>SUM(E40:E47)+E35</f>
        <v>2032348</v>
      </c>
      <c r="F48" s="47">
        <f t="shared" si="0"/>
        <v>19</v>
      </c>
      <c r="G48" s="12"/>
      <c r="H48" s="13"/>
    </row>
    <row r="49" spans="1:8" x14ac:dyDescent="0.2">
      <c r="A49" s="35"/>
      <c r="B49" s="68"/>
      <c r="C49" s="68" t="s">
        <v>48</v>
      </c>
      <c r="D49" s="69"/>
      <c r="E49" s="70"/>
      <c r="F49" s="71"/>
      <c r="G49" s="12"/>
      <c r="H49" s="13"/>
    </row>
    <row r="50" spans="1:8" x14ac:dyDescent="0.2">
      <c r="A50" s="39">
        <v>20</v>
      </c>
      <c r="B50" s="72"/>
      <c r="C50" s="72" t="s">
        <v>49</v>
      </c>
      <c r="D50" s="73">
        <v>0</v>
      </c>
      <c r="E50" s="74">
        <v>0</v>
      </c>
      <c r="F50" s="75">
        <f t="shared" si="0"/>
        <v>20</v>
      </c>
      <c r="G50" s="12"/>
      <c r="H50" s="13"/>
    </row>
    <row r="51" spans="1:8" ht="12" thickBot="1" x14ac:dyDescent="0.25">
      <c r="A51" s="43">
        <v>21</v>
      </c>
      <c r="B51" s="44"/>
      <c r="C51" s="44" t="s">
        <v>50</v>
      </c>
      <c r="D51" s="76">
        <f>D48+D50</f>
        <v>1555947</v>
      </c>
      <c r="E51" s="77">
        <f>E48+E50</f>
        <v>2032348</v>
      </c>
      <c r="F51" s="47">
        <v>21</v>
      </c>
      <c r="G51" s="12"/>
      <c r="H51" s="13"/>
    </row>
    <row r="52" spans="1:8" x14ac:dyDescent="0.2">
      <c r="A52" s="51"/>
      <c r="B52" s="16"/>
      <c r="C52" s="16"/>
      <c r="D52" s="56"/>
      <c r="E52" s="57"/>
      <c r="F52" s="34"/>
      <c r="G52" s="24"/>
      <c r="H52" s="13"/>
    </row>
    <row r="53" spans="1:8" x14ac:dyDescent="0.2">
      <c r="A53" s="32" t="s">
        <v>51</v>
      </c>
      <c r="B53" s="16"/>
      <c r="C53" s="16"/>
      <c r="D53" s="56"/>
      <c r="E53" s="57"/>
      <c r="F53" s="34"/>
      <c r="G53" s="24"/>
      <c r="H53" s="13"/>
    </row>
    <row r="54" spans="1:8" x14ac:dyDescent="0.2">
      <c r="A54" s="35" t="s">
        <v>16</v>
      </c>
      <c r="B54" s="36" t="s">
        <v>17</v>
      </c>
      <c r="C54" s="36" t="s">
        <v>18</v>
      </c>
      <c r="D54" s="78" t="s">
        <v>19</v>
      </c>
      <c r="E54" s="79" t="s">
        <v>20</v>
      </c>
      <c r="F54" s="38" t="s">
        <v>16</v>
      </c>
      <c r="G54" s="12"/>
      <c r="H54" s="13"/>
    </row>
    <row r="55" spans="1:8" ht="12" thickBot="1" x14ac:dyDescent="0.25">
      <c r="A55" s="39" t="s">
        <v>21</v>
      </c>
      <c r="B55" s="40" t="s">
        <v>22</v>
      </c>
      <c r="C55" s="40" t="s">
        <v>23</v>
      </c>
      <c r="D55" s="80" t="s">
        <v>24</v>
      </c>
      <c r="E55" s="81" t="s">
        <v>25</v>
      </c>
      <c r="F55" s="42" t="s">
        <v>21</v>
      </c>
      <c r="G55" s="12"/>
      <c r="H55" s="13"/>
    </row>
    <row r="56" spans="1:8" x14ac:dyDescent="0.2">
      <c r="A56" s="43">
        <v>22</v>
      </c>
      <c r="B56" s="82"/>
      <c r="C56" s="44" t="s">
        <v>52</v>
      </c>
      <c r="D56" s="64">
        <v>318864</v>
      </c>
      <c r="E56" s="83">
        <v>97819.829959999988</v>
      </c>
      <c r="F56" s="47">
        <f>+A56</f>
        <v>22</v>
      </c>
      <c r="G56" s="12"/>
      <c r="H56" s="13"/>
    </row>
    <row r="57" spans="1:8" x14ac:dyDescent="0.2">
      <c r="A57" s="43">
        <v>23</v>
      </c>
      <c r="B57" s="82"/>
      <c r="C57" s="44" t="s">
        <v>53</v>
      </c>
      <c r="D57" s="66">
        <v>-1564189</v>
      </c>
      <c r="E57" s="67">
        <v>-1799511.59693</v>
      </c>
      <c r="F57" s="47">
        <f>+A57</f>
        <v>23</v>
      </c>
      <c r="G57" s="12"/>
      <c r="H57" s="13"/>
    </row>
    <row r="58" spans="1:8" x14ac:dyDescent="0.2">
      <c r="A58" s="35">
        <v>24</v>
      </c>
      <c r="B58" s="36"/>
      <c r="C58" s="68" t="s">
        <v>54</v>
      </c>
      <c r="D58" s="69">
        <v>0</v>
      </c>
      <c r="E58" s="70">
        <v>0</v>
      </c>
      <c r="F58" s="47">
        <v>24</v>
      </c>
      <c r="G58" s="12"/>
      <c r="H58" s="13"/>
    </row>
    <row r="59" spans="1:8" x14ac:dyDescent="0.2">
      <c r="A59" s="43">
        <v>25</v>
      </c>
      <c r="B59" s="82"/>
      <c r="C59" s="44" t="s">
        <v>55</v>
      </c>
      <c r="D59" s="66">
        <v>0</v>
      </c>
      <c r="E59" s="67">
        <v>0</v>
      </c>
      <c r="F59" s="47">
        <f>+A59</f>
        <v>25</v>
      </c>
      <c r="G59" s="12"/>
      <c r="H59" s="13"/>
    </row>
    <row r="60" spans="1:8" x14ac:dyDescent="0.2">
      <c r="A60" s="43">
        <v>26</v>
      </c>
      <c r="B60" s="82"/>
      <c r="C60" s="44" t="s">
        <v>56</v>
      </c>
      <c r="D60" s="66">
        <v>0</v>
      </c>
      <c r="E60" s="67">
        <v>0</v>
      </c>
      <c r="F60" s="47">
        <f>+A60</f>
        <v>26</v>
      </c>
      <c r="G60" s="12"/>
      <c r="H60" s="13"/>
    </row>
    <row r="61" spans="1:8" x14ac:dyDescent="0.2">
      <c r="A61" s="43">
        <v>27</v>
      </c>
      <c r="B61" s="82"/>
      <c r="C61" s="44" t="s">
        <v>57</v>
      </c>
      <c r="D61" s="66">
        <v>0</v>
      </c>
      <c r="E61" s="67">
        <v>0</v>
      </c>
      <c r="F61" s="47">
        <f>+A61</f>
        <v>27</v>
      </c>
      <c r="G61" s="12"/>
      <c r="H61" s="13"/>
    </row>
    <row r="62" spans="1:8" x14ac:dyDescent="0.2">
      <c r="A62" s="43">
        <v>28</v>
      </c>
      <c r="B62" s="82"/>
      <c r="C62" s="44" t="s">
        <v>34</v>
      </c>
      <c r="D62" s="66">
        <v>647756</v>
      </c>
      <c r="E62" s="67">
        <v>53634.274480000007</v>
      </c>
      <c r="F62" s="47">
        <f>+A62</f>
        <v>28</v>
      </c>
      <c r="G62" s="12"/>
      <c r="H62" s="13"/>
    </row>
    <row r="63" spans="1:8" ht="12" thickBot="1" x14ac:dyDescent="0.25">
      <c r="A63" s="43">
        <v>29</v>
      </c>
      <c r="B63" s="44"/>
      <c r="C63" s="44" t="s">
        <v>58</v>
      </c>
      <c r="D63" s="76">
        <f>SUM(D56:D62)</f>
        <v>-597569</v>
      </c>
      <c r="E63" s="77">
        <f>SUM(E56:E62)</f>
        <v>-1648057.4924900001</v>
      </c>
      <c r="F63" s="47">
        <f>+A63</f>
        <v>29</v>
      </c>
      <c r="G63" s="12"/>
      <c r="H63" s="13"/>
    </row>
    <row r="64" spans="1:8" x14ac:dyDescent="0.2">
      <c r="A64" s="84"/>
      <c r="B64" s="85"/>
      <c r="C64" s="6"/>
      <c r="D64" s="86"/>
      <c r="E64" s="86"/>
      <c r="F64" s="63"/>
      <c r="G64" s="12"/>
      <c r="H64" s="13"/>
    </row>
    <row r="65" spans="1:8" x14ac:dyDescent="0.2">
      <c r="A65" s="144" t="s">
        <v>59</v>
      </c>
      <c r="B65" s="145"/>
      <c r="C65" s="145"/>
      <c r="D65" s="145"/>
      <c r="E65" s="145"/>
      <c r="F65" s="146"/>
      <c r="G65" s="12"/>
      <c r="H65" s="13"/>
    </row>
    <row r="66" spans="1:8" x14ac:dyDescent="0.2">
      <c r="A66" s="87"/>
      <c r="B66" s="85"/>
      <c r="C66" s="7"/>
      <c r="D66" s="86"/>
      <c r="E66" s="86"/>
      <c r="F66" s="63"/>
      <c r="G66" s="12"/>
      <c r="H66" s="13"/>
    </row>
    <row r="67" spans="1:8" x14ac:dyDescent="0.2">
      <c r="A67" s="142"/>
      <c r="B67" s="85"/>
      <c r="C67" s="7"/>
      <c r="D67" s="86"/>
      <c r="E67" s="86"/>
      <c r="F67" s="63"/>
      <c r="G67" s="12"/>
      <c r="H67" s="13"/>
    </row>
    <row r="68" spans="1:8" x14ac:dyDescent="0.2">
      <c r="A68" s="87"/>
      <c r="B68" s="85"/>
      <c r="C68" s="7"/>
      <c r="D68" s="86"/>
      <c r="E68" s="86"/>
      <c r="F68" s="63"/>
      <c r="G68" s="12"/>
      <c r="H68" s="13"/>
    </row>
    <row r="69" spans="1:8" x14ac:dyDescent="0.2">
      <c r="A69" s="87"/>
      <c r="B69" s="85"/>
      <c r="C69" s="7"/>
      <c r="D69" s="86"/>
      <c r="E69" s="86"/>
      <c r="F69" s="63"/>
      <c r="G69" s="12"/>
      <c r="H69" s="13"/>
    </row>
    <row r="70" spans="1:8" x14ac:dyDescent="0.2">
      <c r="A70" s="84"/>
      <c r="B70" s="85"/>
      <c r="C70" s="6"/>
      <c r="D70" s="86"/>
      <c r="E70" s="86"/>
      <c r="F70" s="63"/>
      <c r="G70" s="12"/>
      <c r="H70" s="13"/>
    </row>
    <row r="71" spans="1:8" x14ac:dyDescent="0.2">
      <c r="A71" s="88"/>
      <c r="B71" s="89"/>
      <c r="C71" s="89"/>
      <c r="D71" s="90"/>
      <c r="E71" s="91"/>
      <c r="F71" s="92"/>
      <c r="G71" s="12"/>
      <c r="H71" s="13"/>
    </row>
    <row r="72" spans="1:8" s="7" customFormat="1" x14ac:dyDescent="0.2">
      <c r="A72" s="93" t="s">
        <v>60</v>
      </c>
      <c r="B72" s="94"/>
      <c r="C72" s="94"/>
      <c r="D72" s="95"/>
      <c r="E72" s="96"/>
      <c r="F72" s="97"/>
      <c r="G72" s="98"/>
      <c r="H72" s="26"/>
    </row>
    <row r="73" spans="1:8" s="7" customFormat="1" x14ac:dyDescent="0.2">
      <c r="A73" s="1" t="str">
        <f>F1</f>
        <v>Road Initials:  CSXT     Year:  2018</v>
      </c>
      <c r="B73" s="2"/>
      <c r="C73" s="4"/>
      <c r="D73" s="99"/>
      <c r="E73" s="100"/>
      <c r="F73" s="5">
        <v>27</v>
      </c>
      <c r="G73" s="6"/>
      <c r="H73" s="26"/>
    </row>
    <row r="74" spans="1:8" x14ac:dyDescent="0.2">
      <c r="A74" s="8" t="s">
        <v>61</v>
      </c>
      <c r="B74" s="9"/>
      <c r="C74" s="9"/>
      <c r="D74" s="101"/>
      <c r="E74" s="102"/>
      <c r="F74" s="11"/>
      <c r="G74" s="12"/>
      <c r="H74" s="13"/>
    </row>
    <row r="75" spans="1:8" x14ac:dyDescent="0.2">
      <c r="A75" s="15" t="s">
        <v>1</v>
      </c>
      <c r="B75" s="16"/>
      <c r="C75" s="16"/>
      <c r="D75" s="56"/>
      <c r="E75" s="57"/>
      <c r="F75" s="34"/>
      <c r="G75" s="12"/>
      <c r="H75" s="13"/>
    </row>
    <row r="76" spans="1:8" x14ac:dyDescent="0.2">
      <c r="A76" s="103"/>
      <c r="B76" s="104"/>
      <c r="C76" s="104"/>
      <c r="D76" s="105"/>
      <c r="E76" s="106"/>
      <c r="F76" s="107"/>
      <c r="G76" s="12"/>
      <c r="H76" s="13"/>
    </row>
    <row r="77" spans="1:8" x14ac:dyDescent="0.2">
      <c r="A77" s="51"/>
      <c r="B77" s="16"/>
      <c r="C77" s="16"/>
      <c r="D77" s="56"/>
      <c r="E77" s="57"/>
      <c r="F77" s="34"/>
      <c r="G77" s="24"/>
      <c r="H77" s="13"/>
    </row>
    <row r="78" spans="1:8" x14ac:dyDescent="0.2">
      <c r="A78" s="32" t="s">
        <v>62</v>
      </c>
      <c r="B78" s="16"/>
      <c r="C78" s="16"/>
      <c r="D78" s="56"/>
      <c r="E78" s="57"/>
      <c r="F78" s="34"/>
      <c r="G78" s="24"/>
      <c r="H78" s="13"/>
    </row>
    <row r="79" spans="1:8" x14ac:dyDescent="0.2">
      <c r="A79" s="35" t="s">
        <v>16</v>
      </c>
      <c r="B79" s="36" t="s">
        <v>17</v>
      </c>
      <c r="C79" s="36" t="s">
        <v>18</v>
      </c>
      <c r="D79" s="78" t="s">
        <v>19</v>
      </c>
      <c r="E79" s="79" t="s">
        <v>20</v>
      </c>
      <c r="F79" s="38" t="s">
        <v>16</v>
      </c>
      <c r="G79" s="24"/>
      <c r="H79" s="13"/>
    </row>
    <row r="80" spans="1:8" ht="12" thickBot="1" x14ac:dyDescent="0.25">
      <c r="A80" s="39" t="s">
        <v>21</v>
      </c>
      <c r="B80" s="40" t="s">
        <v>22</v>
      </c>
      <c r="C80" s="40" t="s">
        <v>23</v>
      </c>
      <c r="D80" s="108" t="s">
        <v>24</v>
      </c>
      <c r="E80" s="81" t="s">
        <v>25</v>
      </c>
      <c r="F80" s="42" t="s">
        <v>21</v>
      </c>
      <c r="G80" s="24"/>
      <c r="H80" s="13"/>
    </row>
    <row r="81" spans="1:8" x14ac:dyDescent="0.2">
      <c r="A81" s="43">
        <v>30</v>
      </c>
      <c r="B81" s="109"/>
      <c r="C81" s="44" t="s">
        <v>63</v>
      </c>
      <c r="D81" s="64">
        <v>50000</v>
      </c>
      <c r="E81" s="83">
        <v>85000</v>
      </c>
      <c r="F81" s="110">
        <f t="shared" ref="F81:F87" si="1">+A81</f>
        <v>30</v>
      </c>
      <c r="G81" s="24"/>
      <c r="H81" s="13"/>
    </row>
    <row r="82" spans="1:8" x14ac:dyDescent="0.2">
      <c r="A82" s="43">
        <v>31</v>
      </c>
      <c r="B82" s="109"/>
      <c r="C82" s="44" t="s">
        <v>64</v>
      </c>
      <c r="D82" s="66">
        <v>-18427</v>
      </c>
      <c r="E82" s="67">
        <v>-20068</v>
      </c>
      <c r="F82" s="111">
        <f t="shared" si="1"/>
        <v>31</v>
      </c>
      <c r="G82" s="24"/>
      <c r="H82" s="13"/>
    </row>
    <row r="83" spans="1:8" x14ac:dyDescent="0.2">
      <c r="A83" s="43">
        <v>32</v>
      </c>
      <c r="B83" s="109"/>
      <c r="C83" s="44" t="s">
        <v>65</v>
      </c>
      <c r="D83" s="66">
        <v>0</v>
      </c>
      <c r="E83" s="67">
        <v>0</v>
      </c>
      <c r="F83" s="111">
        <f t="shared" si="1"/>
        <v>32</v>
      </c>
      <c r="G83" s="24"/>
      <c r="H83" s="13"/>
    </row>
    <row r="84" spans="1:8" x14ac:dyDescent="0.2">
      <c r="A84" s="43">
        <v>33</v>
      </c>
      <c r="B84" s="109"/>
      <c r="C84" s="44" t="s">
        <v>66</v>
      </c>
      <c r="D84" s="66">
        <v>0</v>
      </c>
      <c r="E84" s="67">
        <v>0</v>
      </c>
      <c r="F84" s="111">
        <f t="shared" si="1"/>
        <v>33</v>
      </c>
      <c r="G84" s="24"/>
      <c r="H84" s="13"/>
    </row>
    <row r="85" spans="1:8" x14ac:dyDescent="0.2">
      <c r="A85" s="43">
        <v>34</v>
      </c>
      <c r="B85" s="109"/>
      <c r="C85" s="44" t="s">
        <v>67</v>
      </c>
      <c r="D85" s="66">
        <v>-1000000</v>
      </c>
      <c r="E85" s="67">
        <v>-600000</v>
      </c>
      <c r="F85" s="111">
        <f t="shared" si="1"/>
        <v>34</v>
      </c>
      <c r="G85" s="24"/>
      <c r="H85" s="13"/>
    </row>
    <row r="86" spans="1:8" x14ac:dyDescent="0.2">
      <c r="A86" s="43">
        <v>35</v>
      </c>
      <c r="B86" s="109"/>
      <c r="C86" s="44" t="s">
        <v>34</v>
      </c>
      <c r="D86" s="66">
        <f>-1986-1</f>
        <v>-1987</v>
      </c>
      <c r="E86" s="67">
        <v>-6554</v>
      </c>
      <c r="F86" s="111">
        <f t="shared" si="1"/>
        <v>35</v>
      </c>
      <c r="G86" s="24"/>
      <c r="H86" s="13"/>
    </row>
    <row r="87" spans="1:8" x14ac:dyDescent="0.2">
      <c r="A87" s="43">
        <v>36</v>
      </c>
      <c r="B87" s="109"/>
      <c r="C87" s="143" t="s">
        <v>78</v>
      </c>
      <c r="D87" s="112">
        <f>SUM(D81:D86)</f>
        <v>-970414</v>
      </c>
      <c r="E87" s="83">
        <f>SUM(E81:E86)</f>
        <v>-541622</v>
      </c>
      <c r="F87" s="111">
        <f t="shared" si="1"/>
        <v>36</v>
      </c>
      <c r="G87" s="24"/>
      <c r="H87" s="13"/>
    </row>
    <row r="88" spans="1:8" x14ac:dyDescent="0.2">
      <c r="A88" s="35">
        <v>37</v>
      </c>
      <c r="B88" s="68"/>
      <c r="C88" s="68" t="s">
        <v>68</v>
      </c>
      <c r="D88" s="113">
        <f>D51+D63+D87</f>
        <v>-12036</v>
      </c>
      <c r="E88" s="114">
        <f>E51+E63+E87</f>
        <v>-157331.49249000009</v>
      </c>
      <c r="F88" s="115">
        <v>37</v>
      </c>
      <c r="G88" s="12"/>
      <c r="H88" s="13"/>
    </row>
    <row r="89" spans="1:8" x14ac:dyDescent="0.2">
      <c r="A89" s="43">
        <v>38</v>
      </c>
      <c r="B89" s="109"/>
      <c r="C89" s="44" t="s">
        <v>69</v>
      </c>
      <c r="D89" s="112">
        <v>15824</v>
      </c>
      <c r="E89" s="83">
        <v>173155</v>
      </c>
      <c r="F89" s="111">
        <f>+A89</f>
        <v>38</v>
      </c>
      <c r="G89" s="24"/>
      <c r="H89" s="13"/>
    </row>
    <row r="90" spans="1:8" x14ac:dyDescent="0.2">
      <c r="A90" s="43">
        <v>39</v>
      </c>
      <c r="B90" s="109"/>
      <c r="C90" s="44" t="s">
        <v>70</v>
      </c>
      <c r="D90" s="112">
        <f>D88+D89</f>
        <v>3788</v>
      </c>
      <c r="E90" s="83">
        <f>E88+E89</f>
        <v>15823.507509999909</v>
      </c>
      <c r="F90" s="111">
        <f>+A90</f>
        <v>39</v>
      </c>
      <c r="G90" s="24"/>
      <c r="H90" s="13"/>
    </row>
    <row r="91" spans="1:8" x14ac:dyDescent="0.2">
      <c r="A91" s="116"/>
      <c r="B91" s="117"/>
      <c r="C91" s="118"/>
      <c r="D91" s="119"/>
      <c r="E91" s="120"/>
      <c r="F91" s="121"/>
      <c r="G91" s="24"/>
      <c r="H91" s="13"/>
    </row>
    <row r="92" spans="1:8" x14ac:dyDescent="0.2">
      <c r="A92" s="116"/>
      <c r="B92" s="117"/>
      <c r="C92" s="118" t="s">
        <v>71</v>
      </c>
      <c r="D92" s="119"/>
      <c r="E92" s="120"/>
      <c r="F92" s="121"/>
      <c r="G92" s="24"/>
      <c r="H92" s="13"/>
    </row>
    <row r="93" spans="1:8" x14ac:dyDescent="0.2">
      <c r="A93" s="116"/>
      <c r="B93" s="117"/>
      <c r="C93" s="118" t="s">
        <v>72</v>
      </c>
      <c r="D93" s="119"/>
      <c r="E93" s="120"/>
      <c r="F93" s="121"/>
      <c r="G93" s="24"/>
      <c r="H93" s="13"/>
    </row>
    <row r="94" spans="1:8" x14ac:dyDescent="0.2">
      <c r="A94" s="116"/>
      <c r="B94" s="117"/>
      <c r="C94" s="117"/>
      <c r="D94" s="119"/>
      <c r="E94" s="120"/>
      <c r="F94" s="121"/>
      <c r="G94" s="24"/>
      <c r="H94" s="13"/>
    </row>
    <row r="95" spans="1:8" x14ac:dyDescent="0.2">
      <c r="A95" s="39">
        <v>40</v>
      </c>
      <c r="B95" s="122"/>
      <c r="C95" s="72" t="s">
        <v>73</v>
      </c>
      <c r="D95" s="123">
        <v>43463</v>
      </c>
      <c r="E95" s="124">
        <v>24850</v>
      </c>
      <c r="F95" s="125">
        <f>+A95</f>
        <v>40</v>
      </c>
      <c r="G95" s="24"/>
      <c r="H95" s="13"/>
    </row>
    <row r="96" spans="1:8" ht="12" thickBot="1" x14ac:dyDescent="0.25">
      <c r="A96" s="43">
        <v>41</v>
      </c>
      <c r="B96" s="109"/>
      <c r="C96" s="44" t="s">
        <v>74</v>
      </c>
      <c r="D96" s="76">
        <v>826594</v>
      </c>
      <c r="E96" s="77">
        <v>303721</v>
      </c>
      <c r="F96" s="126">
        <f>+A96</f>
        <v>41</v>
      </c>
      <c r="G96" s="24"/>
      <c r="H96" s="13"/>
    </row>
    <row r="97" spans="1:8" x14ac:dyDescent="0.2">
      <c r="A97" s="127"/>
      <c r="B97" s="128"/>
      <c r="C97" s="128"/>
      <c r="D97" s="129"/>
      <c r="E97" s="128"/>
      <c r="F97" s="130"/>
      <c r="H97" s="13"/>
    </row>
    <row r="98" spans="1:8" x14ac:dyDescent="0.2">
      <c r="A98" s="131"/>
      <c r="B98" s="26"/>
      <c r="C98" s="26"/>
      <c r="D98" s="98"/>
      <c r="E98" s="26"/>
      <c r="F98" s="130"/>
      <c r="H98" s="13"/>
    </row>
    <row r="99" spans="1:8" x14ac:dyDescent="0.2">
      <c r="A99" s="27" t="s">
        <v>75</v>
      </c>
      <c r="B99" s="132"/>
      <c r="C99" s="26"/>
      <c r="D99" s="98"/>
      <c r="E99" s="26"/>
      <c r="F99" s="130"/>
      <c r="H99" s="13"/>
    </row>
    <row r="100" spans="1:8" x14ac:dyDescent="0.2">
      <c r="A100" s="131"/>
      <c r="B100" s="132"/>
      <c r="C100" s="26"/>
      <c r="D100" s="98"/>
      <c r="E100" s="26"/>
      <c r="F100" s="130"/>
      <c r="H100" s="13"/>
    </row>
    <row r="101" spans="1:8" x14ac:dyDescent="0.2">
      <c r="A101" s="15" t="s">
        <v>76</v>
      </c>
      <c r="B101" s="16"/>
      <c r="C101" s="16"/>
      <c r="D101" s="33"/>
      <c r="E101" s="16"/>
      <c r="F101" s="34"/>
      <c r="H101" s="13"/>
    </row>
    <row r="102" spans="1:8" x14ac:dyDescent="0.2">
      <c r="A102" s="131"/>
      <c r="B102" s="132"/>
      <c r="C102" s="26"/>
      <c r="D102" s="98"/>
      <c r="E102" s="26"/>
      <c r="F102" s="130"/>
      <c r="H102" s="13"/>
    </row>
    <row r="103" spans="1:8" x14ac:dyDescent="0.2">
      <c r="A103" s="131"/>
      <c r="B103" s="132"/>
      <c r="C103" s="26"/>
      <c r="D103" s="98"/>
      <c r="E103" s="26"/>
      <c r="F103" s="130"/>
      <c r="H103" s="13"/>
    </row>
    <row r="104" spans="1:8" x14ac:dyDescent="0.2">
      <c r="A104" s="131"/>
      <c r="B104" s="132"/>
      <c r="C104" s="26"/>
      <c r="D104" s="98"/>
      <c r="E104" s="26"/>
      <c r="F104" s="130"/>
      <c r="H104" s="13"/>
    </row>
    <row r="105" spans="1:8" x14ac:dyDescent="0.2">
      <c r="A105" s="131"/>
      <c r="B105" s="132"/>
      <c r="C105" s="26"/>
      <c r="D105" s="98"/>
      <c r="E105" s="26"/>
      <c r="F105" s="130"/>
      <c r="H105" s="13"/>
    </row>
    <row r="106" spans="1:8" x14ac:dyDescent="0.2">
      <c r="A106" s="131"/>
      <c r="B106" s="132"/>
      <c r="C106" s="26"/>
      <c r="D106" s="98"/>
      <c r="E106" s="26"/>
      <c r="F106" s="130"/>
      <c r="H106" s="13"/>
    </row>
    <row r="107" spans="1:8" x14ac:dyDescent="0.2">
      <c r="A107" s="131"/>
      <c r="B107" s="132"/>
      <c r="C107" s="26"/>
      <c r="D107" s="98"/>
      <c r="E107" s="26"/>
      <c r="F107" s="130"/>
      <c r="H107" s="13"/>
    </row>
    <row r="108" spans="1:8" x14ac:dyDescent="0.2">
      <c r="A108" s="131"/>
      <c r="B108" s="132"/>
      <c r="C108" s="26"/>
      <c r="D108" s="98"/>
      <c r="E108" s="26"/>
      <c r="F108" s="130"/>
      <c r="H108" s="13"/>
    </row>
    <row r="109" spans="1:8" x14ac:dyDescent="0.2">
      <c r="A109" s="131"/>
      <c r="B109" s="132"/>
      <c r="C109" s="26"/>
      <c r="D109" s="98"/>
      <c r="E109" s="26"/>
      <c r="F109" s="130"/>
      <c r="H109" s="13"/>
    </row>
    <row r="110" spans="1:8" x14ac:dyDescent="0.2">
      <c r="A110" s="131"/>
      <c r="B110" s="132"/>
      <c r="C110" s="26"/>
      <c r="D110" s="98"/>
      <c r="E110" s="26"/>
      <c r="F110" s="130"/>
      <c r="H110" s="13"/>
    </row>
    <row r="111" spans="1:8" x14ac:dyDescent="0.2">
      <c r="A111" s="131"/>
      <c r="B111" s="132"/>
      <c r="C111" s="26"/>
      <c r="D111" s="98"/>
      <c r="E111" s="26"/>
      <c r="F111" s="130"/>
      <c r="H111" s="13"/>
    </row>
    <row r="112" spans="1:8" x14ac:dyDescent="0.2">
      <c r="A112" s="131"/>
      <c r="B112" s="132"/>
      <c r="C112" s="26"/>
      <c r="D112" s="98"/>
      <c r="E112" s="26"/>
      <c r="F112" s="130"/>
      <c r="H112" s="13"/>
    </row>
    <row r="113" spans="1:8" x14ac:dyDescent="0.2">
      <c r="A113" s="131"/>
      <c r="B113" s="132"/>
      <c r="C113" s="26"/>
      <c r="D113" s="98"/>
      <c r="E113" s="26"/>
      <c r="F113" s="130"/>
      <c r="H113" s="13"/>
    </row>
    <row r="114" spans="1:8" x14ac:dyDescent="0.2">
      <c r="A114" s="131"/>
      <c r="B114" s="132"/>
      <c r="C114" s="26"/>
      <c r="D114" s="98"/>
      <c r="E114" s="26"/>
      <c r="F114" s="130"/>
      <c r="H114" s="13"/>
    </row>
    <row r="115" spans="1:8" x14ac:dyDescent="0.2">
      <c r="A115" s="131"/>
      <c r="B115" s="132"/>
      <c r="C115" s="26"/>
      <c r="D115" s="98"/>
      <c r="E115" s="26"/>
      <c r="F115" s="130"/>
      <c r="H115" s="13"/>
    </row>
    <row r="116" spans="1:8" x14ac:dyDescent="0.2">
      <c r="A116" s="131"/>
      <c r="B116" s="132"/>
      <c r="C116" s="26"/>
      <c r="D116" s="98"/>
      <c r="E116" s="26"/>
      <c r="F116" s="130"/>
      <c r="H116" s="13"/>
    </row>
    <row r="117" spans="1:8" x14ac:dyDescent="0.2">
      <c r="A117" s="131"/>
      <c r="B117" s="132"/>
      <c r="C117" s="26"/>
      <c r="D117" s="98"/>
      <c r="E117" s="26"/>
      <c r="F117" s="130"/>
      <c r="H117" s="13"/>
    </row>
    <row r="118" spans="1:8" x14ac:dyDescent="0.2">
      <c r="A118" s="131"/>
      <c r="B118" s="132"/>
      <c r="C118" s="26"/>
      <c r="D118" s="98"/>
      <c r="E118" s="26"/>
      <c r="F118" s="130"/>
      <c r="H118" s="13"/>
    </row>
    <row r="119" spans="1:8" x14ac:dyDescent="0.2">
      <c r="A119" s="131"/>
      <c r="B119" s="132"/>
      <c r="C119" s="26"/>
      <c r="D119" s="98"/>
      <c r="E119" s="26"/>
      <c r="F119" s="130"/>
      <c r="H119" s="13"/>
    </row>
    <row r="120" spans="1:8" x14ac:dyDescent="0.2">
      <c r="A120" s="131"/>
      <c r="B120" s="132"/>
      <c r="C120" s="26"/>
      <c r="D120" s="98"/>
      <c r="E120" s="26"/>
      <c r="F120" s="130"/>
      <c r="H120" s="13"/>
    </row>
    <row r="121" spans="1:8" x14ac:dyDescent="0.2">
      <c r="A121" s="131"/>
      <c r="B121" s="132"/>
      <c r="C121" s="26"/>
      <c r="D121" s="98"/>
      <c r="E121" s="26"/>
      <c r="F121" s="130"/>
      <c r="H121" s="13"/>
    </row>
    <row r="122" spans="1:8" x14ac:dyDescent="0.2">
      <c r="A122" s="131"/>
      <c r="B122" s="132"/>
      <c r="C122" s="26"/>
      <c r="D122" s="98"/>
      <c r="E122" s="26"/>
      <c r="F122" s="130"/>
      <c r="H122" s="13"/>
    </row>
    <row r="123" spans="1:8" x14ac:dyDescent="0.2">
      <c r="A123" s="131"/>
      <c r="B123" s="132"/>
      <c r="C123" s="26"/>
      <c r="D123" s="98"/>
      <c r="E123" s="26"/>
      <c r="F123" s="130"/>
      <c r="H123" s="13"/>
    </row>
    <row r="124" spans="1:8" x14ac:dyDescent="0.2">
      <c r="A124" s="131"/>
      <c r="B124" s="132"/>
      <c r="C124" s="26"/>
      <c r="D124" s="98"/>
      <c r="E124" s="26"/>
      <c r="F124" s="130"/>
      <c r="H124" s="13"/>
    </row>
    <row r="125" spans="1:8" x14ac:dyDescent="0.2">
      <c r="A125" s="131"/>
      <c r="B125" s="132"/>
      <c r="C125" s="26"/>
      <c r="D125" s="98"/>
      <c r="E125" s="26"/>
      <c r="F125" s="130"/>
      <c r="H125" s="13"/>
    </row>
    <row r="126" spans="1:8" x14ac:dyDescent="0.2">
      <c r="A126" s="131"/>
      <c r="B126" s="132"/>
      <c r="C126" s="26"/>
      <c r="D126" s="98"/>
      <c r="E126" s="26"/>
      <c r="F126" s="130"/>
      <c r="H126" s="13"/>
    </row>
    <row r="127" spans="1:8" x14ac:dyDescent="0.2">
      <c r="A127" s="131"/>
      <c r="B127" s="132"/>
      <c r="C127" s="26"/>
      <c r="D127" s="98"/>
      <c r="E127" s="26"/>
      <c r="F127" s="130"/>
      <c r="H127" s="13"/>
    </row>
    <row r="128" spans="1:8" x14ac:dyDescent="0.2">
      <c r="A128" s="131"/>
      <c r="B128" s="132"/>
      <c r="C128" s="26"/>
      <c r="D128" s="98"/>
      <c r="E128" s="26"/>
      <c r="F128" s="130"/>
      <c r="H128" s="13"/>
    </row>
    <row r="129" spans="1:8" x14ac:dyDescent="0.2">
      <c r="A129" s="131"/>
      <c r="B129" s="132"/>
      <c r="C129" s="26"/>
      <c r="D129" s="98"/>
      <c r="E129" s="26"/>
      <c r="F129" s="130"/>
      <c r="H129" s="13"/>
    </row>
    <row r="130" spans="1:8" x14ac:dyDescent="0.2">
      <c r="A130" s="131"/>
      <c r="B130" s="132"/>
      <c r="C130" s="26"/>
      <c r="D130" s="98"/>
      <c r="E130" s="26"/>
      <c r="F130" s="130"/>
      <c r="H130" s="13"/>
    </row>
    <row r="131" spans="1:8" x14ac:dyDescent="0.2">
      <c r="A131" s="131"/>
      <c r="B131" s="132"/>
      <c r="C131" s="26"/>
      <c r="D131" s="98"/>
      <c r="E131" s="26"/>
      <c r="F131" s="130"/>
      <c r="H131" s="13"/>
    </row>
    <row r="132" spans="1:8" x14ac:dyDescent="0.2">
      <c r="A132" s="131"/>
      <c r="B132" s="132"/>
      <c r="C132" s="26"/>
      <c r="D132" s="98"/>
      <c r="E132" s="26"/>
      <c r="F132" s="130"/>
      <c r="H132" s="13"/>
    </row>
    <row r="133" spans="1:8" x14ac:dyDescent="0.2">
      <c r="A133" s="131"/>
      <c r="B133" s="132"/>
      <c r="C133" s="26"/>
      <c r="D133" s="98"/>
      <c r="E133" s="26"/>
      <c r="F133" s="130"/>
      <c r="H133" s="13"/>
    </row>
    <row r="134" spans="1:8" x14ac:dyDescent="0.2">
      <c r="A134" s="131"/>
      <c r="B134" s="132"/>
      <c r="C134" s="26"/>
      <c r="D134" s="98"/>
      <c r="E134" s="26"/>
      <c r="F134" s="130"/>
      <c r="H134" s="13"/>
    </row>
    <row r="135" spans="1:8" x14ac:dyDescent="0.2">
      <c r="A135" s="131"/>
      <c r="B135" s="132"/>
      <c r="C135" s="26"/>
      <c r="D135" s="98"/>
      <c r="E135" s="26"/>
      <c r="F135" s="130"/>
      <c r="H135" s="13"/>
    </row>
    <row r="136" spans="1:8" x14ac:dyDescent="0.2">
      <c r="A136" s="131"/>
      <c r="B136" s="132"/>
      <c r="C136" s="26"/>
      <c r="D136" s="98"/>
      <c r="E136" s="26"/>
      <c r="F136" s="130"/>
      <c r="H136" s="13"/>
    </row>
    <row r="137" spans="1:8" x14ac:dyDescent="0.2">
      <c r="A137" s="131"/>
      <c r="B137" s="132"/>
      <c r="C137" s="26"/>
      <c r="D137" s="98"/>
      <c r="E137" s="26"/>
      <c r="F137" s="130"/>
      <c r="H137" s="13"/>
    </row>
    <row r="138" spans="1:8" x14ac:dyDescent="0.2">
      <c r="A138" s="131"/>
      <c r="B138" s="132"/>
      <c r="C138" s="26"/>
      <c r="D138" s="98"/>
      <c r="E138" s="26"/>
      <c r="F138" s="130"/>
      <c r="H138" s="13"/>
    </row>
    <row r="139" spans="1:8" x14ac:dyDescent="0.2">
      <c r="A139" s="131"/>
      <c r="B139" s="132"/>
      <c r="C139" s="26"/>
      <c r="D139" s="98"/>
      <c r="E139" s="26"/>
      <c r="F139" s="130"/>
      <c r="H139" s="13"/>
    </row>
    <row r="140" spans="1:8" x14ac:dyDescent="0.2">
      <c r="A140" s="131"/>
      <c r="B140" s="132"/>
      <c r="C140" s="26"/>
      <c r="D140" s="98"/>
      <c r="E140" s="26"/>
      <c r="F140" s="130"/>
      <c r="H140" s="13"/>
    </row>
    <row r="141" spans="1:8" x14ac:dyDescent="0.2">
      <c r="A141" s="131"/>
      <c r="B141" s="132"/>
      <c r="C141" s="26"/>
      <c r="D141" s="98"/>
      <c r="E141" s="26"/>
      <c r="F141" s="130"/>
      <c r="H141" s="13"/>
    </row>
    <row r="142" spans="1:8" x14ac:dyDescent="0.2">
      <c r="A142" s="131"/>
      <c r="B142" s="132"/>
      <c r="C142" s="26"/>
      <c r="D142" s="98"/>
      <c r="E142" s="26"/>
      <c r="F142" s="130"/>
      <c r="H142" s="13"/>
    </row>
    <row r="143" spans="1:8" x14ac:dyDescent="0.2">
      <c r="A143" s="103"/>
      <c r="B143" s="133"/>
      <c r="C143" s="104"/>
      <c r="D143" s="134"/>
      <c r="E143" s="104"/>
      <c r="F143" s="107"/>
      <c r="H143" s="13"/>
    </row>
    <row r="144" spans="1:8" s="140" customFormat="1" x14ac:dyDescent="0.2">
      <c r="A144" s="135"/>
      <c r="B144" s="136"/>
      <c r="C144" s="137"/>
      <c r="D144" s="138"/>
      <c r="E144" s="137"/>
      <c r="F144" s="139" t="s">
        <v>60</v>
      </c>
      <c r="H144" s="21"/>
    </row>
    <row r="145" spans="1:8" x14ac:dyDescent="0.2">
      <c r="A145" s="141"/>
      <c r="B145" s="141"/>
      <c r="D145" s="12"/>
      <c r="H145" s="13"/>
    </row>
    <row r="146" spans="1:8" x14ac:dyDescent="0.2">
      <c r="H146" s="13"/>
    </row>
    <row r="147" spans="1:8" x14ac:dyDescent="0.2">
      <c r="H147" s="13"/>
    </row>
    <row r="148" spans="1:8" x14ac:dyDescent="0.2">
      <c r="H148" s="13"/>
    </row>
    <row r="149" spans="1:8" x14ac:dyDescent="0.2">
      <c r="H149" s="13"/>
    </row>
    <row r="150" spans="1:8" x14ac:dyDescent="0.2">
      <c r="H150" s="13"/>
    </row>
    <row r="151" spans="1:8" x14ac:dyDescent="0.2">
      <c r="H151" s="13"/>
    </row>
    <row r="152" spans="1:8" x14ac:dyDescent="0.2">
      <c r="H152" s="13"/>
    </row>
    <row r="153" spans="1:8" x14ac:dyDescent="0.2">
      <c r="H153" s="13"/>
    </row>
    <row r="154" spans="1:8" x14ac:dyDescent="0.2">
      <c r="H154" s="13"/>
    </row>
    <row r="155" spans="1:8" x14ac:dyDescent="0.2">
      <c r="H155" s="13"/>
    </row>
    <row r="156" spans="1:8" x14ac:dyDescent="0.2">
      <c r="H156" s="13"/>
    </row>
  </sheetData>
  <mergeCells count="1">
    <mergeCell ref="A65:F65"/>
  </mergeCells>
  <pageMargins left="0.75" right="0.75" top="0.75" bottom="0.75" header="0.5" footer="0.5"/>
  <pageSetup scale="93" orientation="portrait" r:id="rId1"/>
  <headerFooter alignWithMargins="0"/>
  <rowBreaks count="1" manualBreakCount="1">
    <brk id="7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240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2018-03-01T01:10:41Z</cp:lastPrinted>
  <dcterms:created xsi:type="dcterms:W3CDTF">2018-01-22T21:51:23Z</dcterms:created>
  <dcterms:modified xsi:type="dcterms:W3CDTF">2019-03-12T13:20:05Z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