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435" activeTab="2"/>
  </bookViews>
  <sheets>
    <sheet name="Blank Page" sheetId="3" r:id="rId1"/>
    <sheet name="330 Inst." sheetId="1" r:id="rId2"/>
    <sheet name="330" sheetId="2" r:id="rId3"/>
  </sheets>
  <externalReferences>
    <externalReference r:id="rId4"/>
    <externalReference r:id="rId5"/>
    <externalReference r:id="rId6"/>
  </externalReferences>
  <definedNames>
    <definedName name="_45" localSheetId="0">'[1]410-P51'!#REF!</definedName>
    <definedName name="_45">'[1]410-P51'!#REF!</definedName>
    <definedName name="_46" localSheetId="0">'[1]410-P51'!#REF!</definedName>
    <definedName name="_46">'[1]410-P51'!#REF!</definedName>
    <definedName name="_47" localSheetId="0">'[1]410-P51'!#REF!</definedName>
    <definedName name="_47">'[1]410-P51'!#REF!</definedName>
    <definedName name="_48" localSheetId="0">'[1]410-P51'!#REF!</definedName>
    <definedName name="_48">'[1]410-P51'!#REF!</definedName>
    <definedName name="_49" localSheetId="0">'[1]410-P51'!#REF!</definedName>
    <definedName name="_49">'[1]410-P51'!#REF!</definedName>
    <definedName name="_50" localSheetId="0">'[1]410-P51'!#REF!</definedName>
    <definedName name="_50">'[1]410-P51'!#REF!</definedName>
    <definedName name="GTWLevelPayments" localSheetId="0">#REF!</definedName>
    <definedName name="GTWLevelPayments">#REF!</definedName>
    <definedName name="_xlnm.Print_Area" localSheetId="2">'330'!$A$1:$O$74</definedName>
    <definedName name="Print_Area_MI">'[2]Oath-P98'!$B$1:$D$65</definedName>
    <definedName name="Print_Titles_MI">'[3]710Inst-P77'!$A$1:$IV$13</definedName>
    <definedName name="QRYGTWLEVELEXPENSES" localSheetId="0">#REF!</definedName>
    <definedName name="QRYGTWLEVELEXPENSES">#REF!</definedName>
    <definedName name="QRYICLEASESEXPENSES" localSheetId="0">#REF!</definedName>
    <definedName name="QRYICLEASESEXPENSES">#REF!</definedName>
    <definedName name="QRYWCLEASESEXPENSES" localSheetId="0">#REF!</definedName>
    <definedName name="QRYWCLEASESEXPENSES">#REF!</definedName>
    <definedName name="qryYearlyForAllOperatingLeaseNBGTW" localSheetId="0">#REF!</definedName>
    <definedName name="qryYearlyForAllOperatingLeaseNBGTW">#REF!</definedName>
    <definedName name="Query_CN" localSheetId="0">#REF!</definedName>
    <definedName name="Query_CN">#REF!</definedName>
    <definedName name="Z_4095EAE0_09D5_4E29_9353_57BE8D9E0DE0_.wvu.PrintArea" localSheetId="2" hidden="1">'330'!$A$1:$O$74</definedName>
    <definedName name="Z_B4382265_C345_4F78_A0C9_5C84571AE8A3_.wvu.PrintArea" localSheetId="2" hidden="1">'330'!$A$1:$O$74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2" l="1"/>
  <c r="N53" i="2" s="1"/>
  <c r="L50" i="2"/>
  <c r="K50" i="2"/>
  <c r="G50" i="2"/>
  <c r="F50" i="2"/>
  <c r="E50" i="2"/>
  <c r="M49" i="2"/>
  <c r="N49" i="2" s="1"/>
  <c r="M48" i="2"/>
  <c r="N48" i="2" s="1"/>
  <c r="M47" i="2"/>
  <c r="N47" i="2" s="1"/>
  <c r="M46" i="2"/>
  <c r="N46" i="2" s="1"/>
  <c r="M45" i="2"/>
  <c r="N45" i="2" s="1"/>
  <c r="M44" i="2"/>
  <c r="N44" i="2" s="1"/>
  <c r="C44" i="2"/>
  <c r="C45" i="2" s="1"/>
  <c r="C46" i="2" s="1"/>
  <c r="C47" i="2" s="1"/>
  <c r="C48" i="2" s="1"/>
  <c r="C49" i="2" s="1"/>
  <c r="M43" i="2"/>
  <c r="N43" i="2" s="1"/>
  <c r="C43" i="2"/>
  <c r="M42" i="2"/>
  <c r="N42" i="2" s="1"/>
  <c r="L41" i="2"/>
  <c r="K41" i="2"/>
  <c r="G41" i="2"/>
  <c r="G54" i="2" s="1"/>
  <c r="F41" i="2"/>
  <c r="F54" i="2" s="1"/>
  <c r="E41" i="2"/>
  <c r="M40" i="2"/>
  <c r="N40" i="2" s="1"/>
  <c r="M39" i="2"/>
  <c r="N39" i="2" s="1"/>
  <c r="M38" i="2"/>
  <c r="N38" i="2" s="1"/>
  <c r="M37" i="2"/>
  <c r="N37" i="2" s="1"/>
  <c r="M36" i="2"/>
  <c r="N36" i="2" s="1"/>
  <c r="M35" i="2"/>
  <c r="N35" i="2" s="1"/>
  <c r="M34" i="2"/>
  <c r="N34" i="2" s="1"/>
  <c r="M33" i="2"/>
  <c r="N33" i="2" s="1"/>
  <c r="M32" i="2"/>
  <c r="N32" i="2" s="1"/>
  <c r="M31" i="2"/>
  <c r="N31" i="2" s="1"/>
  <c r="M30" i="2"/>
  <c r="N30" i="2" s="1"/>
  <c r="M29" i="2"/>
  <c r="N29" i="2" s="1"/>
  <c r="M28" i="2"/>
  <c r="N28" i="2" s="1"/>
  <c r="C28" i="2"/>
  <c r="C29" i="2" s="1"/>
  <c r="C30" i="2" s="1"/>
  <c r="C31" i="2" s="1"/>
  <c r="C32" i="2" s="1"/>
  <c r="M27" i="2"/>
  <c r="N27" i="2" s="1"/>
  <c r="M26" i="2"/>
  <c r="N26" i="2" s="1"/>
  <c r="M25" i="2"/>
  <c r="N25" i="2" s="1"/>
  <c r="M24" i="2"/>
  <c r="N24" i="2" s="1"/>
  <c r="M23" i="2"/>
  <c r="N23" i="2" s="1"/>
  <c r="C23" i="2"/>
  <c r="C24" i="2" s="1"/>
  <c r="C25" i="2" s="1"/>
  <c r="C26" i="2" s="1"/>
  <c r="M22" i="2"/>
  <c r="N22" i="2" s="1"/>
  <c r="M21" i="2"/>
  <c r="N21" i="2" s="1"/>
  <c r="N20" i="2"/>
  <c r="M20" i="2"/>
  <c r="M19" i="2"/>
  <c r="N19" i="2" s="1"/>
  <c r="M18" i="2"/>
  <c r="N18" i="2" s="1"/>
  <c r="M17" i="2"/>
  <c r="N17" i="2" s="1"/>
  <c r="M16" i="2"/>
  <c r="N16" i="2" s="1"/>
  <c r="M15" i="2"/>
  <c r="N15" i="2" s="1"/>
  <c r="C15" i="2"/>
  <c r="C16" i="2" s="1"/>
  <c r="C17" i="2" s="1"/>
  <c r="C18" i="2" s="1"/>
  <c r="C19" i="2" s="1"/>
  <c r="M14" i="2"/>
  <c r="N14" i="2" s="1"/>
  <c r="C14" i="2"/>
  <c r="M13" i="2"/>
  <c r="N13" i="2" s="1"/>
  <c r="M12" i="2"/>
  <c r="M41" i="2" l="1"/>
  <c r="K54" i="2"/>
  <c r="E54" i="2"/>
  <c r="L54" i="2"/>
  <c r="M50" i="2"/>
  <c r="M54" i="2" s="1"/>
  <c r="N50" i="2"/>
  <c r="N12" i="2"/>
  <c r="N41" i="2"/>
  <c r="N54" i="2" l="1"/>
</calcChain>
</file>

<file path=xl/sharedStrings.xml><?xml version="1.0" encoding="utf-8"?>
<sst xmlns="http://schemas.openxmlformats.org/spreadsheetml/2006/main" count="141" uniqueCount="121">
  <si>
    <t>INSTRUCTIONS CONCERNING RETURNS TO BE MADE IN SCHEDULE 330</t>
  </si>
  <si>
    <t>1.</t>
  </si>
  <si>
    <t>Give particulars of balances at the beginning and close of the year and of all changes during the year in Account No. 731, Road and Equipment</t>
  </si>
  <si>
    <t>Property" and Account No. 732, "Improvements on Leased Property" classified by primary accounts in accordance with the Uniform System</t>
  </si>
  <si>
    <t>of Accounts for Railroad Companies.  The balances, by primary accounts, should, insofar as known, be stated in column (b) and all changes</t>
  </si>
  <si>
    <t>made during the year should be analyzed in columns (c) to (f), inclusive.  Column (g) should be the net of the amounts in columns (c) through</t>
  </si>
  <si>
    <t>(f).  Column (h) is the aggregate of columns (b) through (f), inclusive.  Grand totals of columns (b) and (h) should equal the sum of Accounts</t>
  </si>
  <si>
    <t>731 and 732 for the respective periods; if not, a full explanation should be made in a footnote.</t>
  </si>
  <si>
    <t>2.</t>
  </si>
  <si>
    <t>In column (c), show disbursements made for the specific purpose of purchasing, constructing, and equipping new lines, and for the extension</t>
  </si>
  <si>
    <t>of old lines, as provided for in Instruction 2-1, :Items to be charged" in the Uniform System of Accounts for Railroad Companies for such</t>
  </si>
  <si>
    <t>items.</t>
  </si>
  <si>
    <t>3.</t>
  </si>
  <si>
    <t>In column (d), show the cost of a railway or portion thereof, acquired as an operating entity or system by purchase, merger, consolidation,</t>
  </si>
  <si>
    <t>reorganization, receivership sale or transfer, or otherwise.</t>
  </si>
  <si>
    <t>4.</t>
  </si>
  <si>
    <t>Columns (c) and (e) should include all entries covering expenditures for additions and betterments, as defined, whether or not replacing</t>
  </si>
  <si>
    <t>other property.</t>
  </si>
  <si>
    <t>5.</t>
  </si>
  <si>
    <t>All credits representing property sold, abandoned, or otherwise retires should be shown in column (f).</t>
  </si>
  <si>
    <t>6.</t>
  </si>
  <si>
    <t>Both the debit and credit involved in each transfer, adjustment, or clearance, between road and equipment accounts, should be included in the</t>
  </si>
  <si>
    <t>column in which the item was initially included.  Also, the transfer of prior years' debits or credits from investment in road and equipment to</t>
  </si>
  <si>
    <t>operating expenses or other accounts, or vice versa, should be included in the column applicable to current items of like nature.  Each such</t>
  </si>
  <si>
    <t>transfer, adjustment, or clearance should be fully explained when in excess of $100,000.</t>
  </si>
  <si>
    <t>7.</t>
  </si>
  <si>
    <t>If during the year an individual charge of $100,000 or more was made to Account No. 2, "Land for Transportation Purposes," state the cost,</t>
  </si>
  <si>
    <t>location, area, and other details which will identify the property in a footnote.</t>
  </si>
  <si>
    <t>8.</t>
  </si>
  <si>
    <t>Report on line 29, amounts not included in the primary road accounts.  The items reported should be briefly identified and explained under</t>
  </si>
  <si>
    <t>Notes and Remarks," below.  Amounts should be reported on this line only under special circumstances, usually after permission is</t>
  </si>
  <si>
    <t>obtained from the Board for exceptions to prescribed accounting.  Reference to such authority should be made when explaining the amounts</t>
  </si>
  <si>
    <t>reported.  Respondents must not make arbitrary changes to the printed stub or column headings without specific authority from the Board.</t>
  </si>
  <si>
    <t>9.</t>
  </si>
  <si>
    <t>If during the year a segment of transportation property was acquired, state in a footnote the name of the vendor, the mileage acquired, and</t>
  </si>
  <si>
    <t>the date of acquisition, giving location and cost of the property to the respondent.  Also furnish a statement of the amount included in</t>
  </si>
  <si>
    <t>each primary account representing such property acquired, referring to the column or columns in which the entries appear.</t>
  </si>
  <si>
    <t>10.</t>
  </si>
  <si>
    <t>If an amount of less than $5,000 is used as the minimum for additions and betterments to property investment accounts as provided for in</t>
  </si>
  <si>
    <t>Instruction 2-2 of the Uniform System of Accounts for Railroad Companies, state the amount used in a footnote.</t>
  </si>
  <si>
    <t>NOTES AND REMARKS</t>
  </si>
  <si>
    <t>( ) = Credits</t>
  </si>
  <si>
    <t>Railroad Annual Report R-1</t>
  </si>
  <si>
    <t>330.  ROAD PROPERTY AND EQUIPMENT AND IMPROVEMENTS TO LEASED PROPERTY AND EQUIPMENT</t>
  </si>
  <si>
    <t>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</si>
  <si>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</si>
  <si>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</si>
  <si>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</si>
  <si>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</si>
  <si>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</si>
  <si>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</si>
  <si>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</si>
  <si>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</si>
  <si>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</si>
  <si>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</si>
  <si>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</si>
  <si>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</si>
  <si>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</si>
  <si>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</si>
  <si>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</si>
  <si>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</si>
  <si>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</si>
  <si>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</si>
  <si>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</si>
  <si>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</si>
  <si>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</si>
  <si>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</si>
  <si>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</si>
  <si>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</si>
  <si>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</si>
  <si>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</si>
  <si>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</si>
  <si>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</si>
  <si>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</si>
  <si>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</si>
  <si>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</si>
  <si>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</si>
  <si>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</si>
  <si>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</si>
  <si>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</si>
  <si>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</si>
  <si>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</si>
  <si>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</si>
  <si>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</si>
  <si>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</si>
  <si>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</si>
  <si>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</si>
  <si>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</si>
  <si>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</si>
  <si>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</si>
  <si>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</si>
  <si>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</si>
  <si>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</si>
  <si>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</si>
  <si>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</si>
  <si>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</si>
  <si>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</si>
  <si>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</si>
  <si>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</si>
  <si>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</si>
  <si>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</si>
  <si>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</si>
  <si>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</si>
  <si>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</si>
  <si>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</si>
  <si>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</si>
  <si>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</si>
  <si>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</si>
  <si>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</si>
  <si>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</si>
  <si>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</si>
  <si>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</si>
  <si>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</si>
  <si>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</si>
  <si>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</si>
  <si>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</si>
  <si>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</si>
  <si>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</si>
  <si>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See notes on page 41.</t>
  </si>
  <si>
    <t>THIS PAGE INTENTIONALLY LEFT BLANK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</si>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</sst>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Protection="1"/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0" xfId="0" quotePrefix="1" applyFont="1" applyBorder="1" applyProtection="1"/>
    <xf numFmtId="0" fontId="1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1" fillId="0" borderId="7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/>
    <xf numFmtId="37" fontId="1" fillId="0" borderId="1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1" fillId="0" borderId="7" xfId="0" applyFont="1" applyBorder="1" applyProtection="1"/>
    <xf numFmtId="0" fontId="1" fillId="0" borderId="7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2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Protection="1"/>
    <xf numFmtId="0" fontId="3" fillId="0" borderId="19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3" fillId="0" borderId="23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2" fillId="0" borderId="24" xfId="0" applyFont="1" applyBorder="1" applyProtection="1"/>
    <xf numFmtId="0" fontId="2" fillId="0" borderId="23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Protection="1"/>
    <xf numFmtId="164" fontId="2" fillId="0" borderId="25" xfId="0" applyNumberFormat="1" applyFont="1" applyBorder="1" applyProtection="1"/>
    <xf numFmtId="164" fontId="2" fillId="0" borderId="26" xfId="0" applyNumberFormat="1" applyFont="1" applyBorder="1" applyProtection="1"/>
    <xf numFmtId="164" fontId="2" fillId="0" borderId="27" xfId="0" applyNumberFormat="1" applyFont="1" applyBorder="1" applyProtection="1"/>
    <xf numFmtId="0" fontId="2" fillId="0" borderId="24" xfId="0" applyFont="1" applyBorder="1" applyAlignment="1" applyProtection="1">
      <alignment horizontal="center"/>
    </xf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5" fontId="2" fillId="0" borderId="29" xfId="0" applyNumberFormat="1" applyFont="1" applyBorder="1" applyProtection="1"/>
    <xf numFmtId="0" fontId="2" fillId="0" borderId="22" xfId="0" applyFont="1" applyBorder="1" applyAlignment="1" applyProtection="1">
      <alignment horizontal="center"/>
    </xf>
    <xf numFmtId="164" fontId="2" fillId="0" borderId="28" xfId="0" applyNumberFormat="1" applyFont="1" applyBorder="1" applyProtection="1"/>
    <xf numFmtId="164" fontId="2" fillId="0" borderId="21" xfId="0" applyNumberFormat="1" applyFont="1" applyBorder="1" applyProtection="1"/>
    <xf numFmtId="164" fontId="2" fillId="0" borderId="29" xfId="0" applyNumberFormat="1" applyFont="1" applyBorder="1" applyProtection="1"/>
    <xf numFmtId="42" fontId="2" fillId="0" borderId="28" xfId="0" applyNumberFormat="1" applyFont="1" applyBorder="1" applyProtection="1"/>
    <xf numFmtId="42" fontId="2" fillId="0" borderId="21" xfId="0" applyNumberFormat="1" applyFont="1" applyBorder="1" applyProtection="1"/>
    <xf numFmtId="42" fontId="2" fillId="0" borderId="29" xfId="0" applyNumberFormat="1" applyFont="1" applyBorder="1" applyProtection="1"/>
    <xf numFmtId="37" fontId="2" fillId="0" borderId="22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31" xfId="0" applyNumberFormat="1" applyFont="1" applyBorder="1" applyProtection="1"/>
    <xf numFmtId="164" fontId="2" fillId="0" borderId="32" xfId="0" applyNumberFormat="1" applyFont="1" applyBorder="1" applyProtection="1"/>
    <xf numFmtId="0" fontId="2" fillId="0" borderId="33" xfId="0" applyFont="1" applyBorder="1" applyProtection="1"/>
    <xf numFmtId="0" fontId="2" fillId="0" borderId="34" xfId="0" applyFont="1" applyBorder="1" applyProtection="1"/>
    <xf numFmtId="37" fontId="2" fillId="0" borderId="34" xfId="0" applyNumberFormat="1" applyFont="1" applyBorder="1" applyProtection="1"/>
    <xf numFmtId="0" fontId="2" fillId="0" borderId="35" xfId="0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1" fillId="0" borderId="0" xfId="0" applyFont="1" applyBorder="1" applyAlignment="1" applyProtection="1">
      <alignment horizontal="right"/>
    </xf>
    <xf numFmtId="37" fontId="2" fillId="0" borderId="0" xfId="0" applyNumberFormat="1" applyFont="1" applyProtection="1"/>
    <xf numFmtId="0" fontId="1" fillId="0" borderId="0" xfId="0" applyFont="1" applyBorder="1" applyAlignment="1" applyProtection="1">
      <alignment horizontal="center"/>
    </xf>
    <xf numFmtId="0" fontId="1" fillId="0" borderId="8" xfId="0" applyFont="1" applyBorder="1"/>
    <xf numFmtId="37" fontId="1" fillId="0" borderId="9" xfId="0" applyNumberFormat="1" applyFont="1" applyBorder="1" applyAlignment="1" applyProtection="1">
      <alignment horizontal="center"/>
    </xf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165" fontId="2" fillId="0" borderId="39" xfId="0" applyNumberFormat="1" applyFont="1" applyBorder="1" applyProtection="1"/>
    <xf numFmtId="164" fontId="2" fillId="0" borderId="39" xfId="0" applyNumberFormat="1" applyFont="1" applyBorder="1" applyProtection="1"/>
    <xf numFmtId="42" fontId="2" fillId="0" borderId="39" xfId="0" applyNumberFormat="1" applyFont="1" applyBorder="1" applyProtection="1"/>
    <xf numFmtId="165" fontId="2" fillId="0" borderId="23" xfId="0" applyNumberFormat="1" applyFont="1" applyBorder="1" applyProtection="1"/>
    <xf numFmtId="164" fontId="2" fillId="0" borderId="23" xfId="0" applyNumberFormat="1" applyFont="1" applyBorder="1" applyProtection="1"/>
    <xf numFmtId="42" fontId="2" fillId="0" borderId="23" xfId="0" applyNumberFormat="1" applyFont="1" applyBorder="1" applyProtection="1"/>
    <xf numFmtId="164" fontId="2" fillId="0" borderId="40" xfId="0" applyNumberFormat="1" applyFont="1" applyBorder="1" applyProtection="1"/>
    <xf numFmtId="165" fontId="2" fillId="0" borderId="38" xfId="0" applyNumberFormat="1" applyFont="1" applyBorder="1" applyProtection="1"/>
    <xf numFmtId="164" fontId="2" fillId="0" borderId="38" xfId="0" applyNumberFormat="1" applyFont="1" applyBorder="1" applyProtection="1"/>
    <xf numFmtId="42" fontId="2" fillId="0" borderId="38" xfId="0" applyNumberFormat="1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readingOrder="1"/>
    </xf>
    <xf numFmtId="0" fontId="1" fillId="0" borderId="0" xfId="0" applyFont="1" applyBorder="1" applyAlignment="1" applyProtection="1">
      <alignment horizontal="center" readingOrder="1"/>
    </xf>
    <xf numFmtId="0" fontId="1" fillId="0" borderId="3" xfId="0" applyFont="1" applyBorder="1" applyAlignment="1" applyProtection="1">
      <alignment horizont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topLeftCell="A40" zoomScaleNormal="100" workbookViewId="0">
      <selection activeCell="C73" sqref="C73"/>
    </sheetView>
  </sheetViews>
  <sheetFormatPr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>
        <v>40</v>
      </c>
      <c r="B1" s="2"/>
      <c r="C1" s="3" t="s">
        <v>120</v>
      </c>
      <c r="D1" s="108"/>
      <c r="E1" s="5"/>
    </row>
    <row r="2" spans="1:8" x14ac:dyDescent="0.2">
      <c r="A2" s="109"/>
      <c r="B2" s="28"/>
      <c r="C2" s="110"/>
      <c r="D2" s="10"/>
      <c r="E2" s="11"/>
    </row>
    <row r="3" spans="1:8" s="6" customFormat="1" x14ac:dyDescent="0.2">
      <c r="A3" s="7"/>
      <c r="B3" s="8"/>
      <c r="C3" s="9"/>
      <c r="D3" s="108"/>
      <c r="E3" s="5"/>
    </row>
    <row r="4" spans="1:8" x14ac:dyDescent="0.2">
      <c r="A4" s="13"/>
      <c r="B4" s="14"/>
      <c r="C4" s="15"/>
    </row>
    <row r="5" spans="1:8" x14ac:dyDescent="0.2">
      <c r="A5" s="16"/>
      <c r="B5" s="8"/>
      <c r="C5" s="17"/>
    </row>
    <row r="6" spans="1:8" x14ac:dyDescent="0.2">
      <c r="A6" s="18"/>
      <c r="B6" s="19"/>
      <c r="C6" s="17"/>
      <c r="D6" s="20"/>
      <c r="E6" s="20"/>
      <c r="F6" s="20"/>
      <c r="G6" s="20"/>
      <c r="H6" s="20"/>
    </row>
    <row r="7" spans="1:8" x14ac:dyDescent="0.2">
      <c r="A7" s="16"/>
      <c r="B7" s="19"/>
      <c r="C7" s="17"/>
      <c r="D7" s="20"/>
      <c r="E7" s="20"/>
      <c r="F7" s="20"/>
      <c r="G7" s="20"/>
      <c r="H7" s="20"/>
    </row>
    <row r="8" spans="1:8" x14ac:dyDescent="0.2">
      <c r="A8" s="16"/>
      <c r="B8" s="19"/>
      <c r="C8" s="17"/>
      <c r="D8" s="20"/>
      <c r="E8" s="20"/>
      <c r="F8" s="20"/>
      <c r="G8" s="20"/>
      <c r="H8" s="20"/>
    </row>
    <row r="9" spans="1:8" x14ac:dyDescent="0.2">
      <c r="A9" s="16"/>
      <c r="B9" s="19"/>
      <c r="C9" s="17"/>
      <c r="D9" s="20"/>
      <c r="E9" s="20"/>
      <c r="F9" s="20"/>
      <c r="G9" s="20"/>
      <c r="H9" s="20"/>
    </row>
    <row r="10" spans="1:8" x14ac:dyDescent="0.2">
      <c r="A10" s="16"/>
      <c r="B10" s="19"/>
      <c r="C10" s="17"/>
      <c r="D10" s="20"/>
      <c r="E10" s="20"/>
      <c r="F10" s="20"/>
      <c r="G10" s="20"/>
      <c r="H10" s="20"/>
    </row>
    <row r="11" spans="1:8" x14ac:dyDescent="0.2">
      <c r="A11" s="16"/>
      <c r="B11" s="19"/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/>
      <c r="B13" s="19"/>
      <c r="C13" s="17"/>
      <c r="D13" s="20"/>
      <c r="E13" s="20"/>
      <c r="F13" s="20"/>
      <c r="G13" s="20"/>
      <c r="H13" s="20"/>
    </row>
    <row r="14" spans="1:8" x14ac:dyDescent="0.2">
      <c r="A14" s="16"/>
      <c r="B14" s="19"/>
      <c r="C14" s="17"/>
      <c r="D14" s="20"/>
      <c r="E14" s="20"/>
      <c r="F14" s="20"/>
      <c r="G14" s="20"/>
      <c r="H14" s="20"/>
    </row>
    <row r="15" spans="1:8" x14ac:dyDescent="0.2">
      <c r="A15" s="16"/>
      <c r="B15" s="19"/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/>
      <c r="B17" s="19"/>
      <c r="C17" s="17"/>
      <c r="D17" s="20"/>
      <c r="E17" s="20"/>
      <c r="F17" s="20"/>
      <c r="G17" s="20"/>
      <c r="H17" s="20"/>
    </row>
    <row r="18" spans="1:8" x14ac:dyDescent="0.2">
      <c r="A18" s="16"/>
      <c r="B18" s="19"/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/>
      <c r="B20" s="19"/>
      <c r="C20" s="17"/>
      <c r="D20" s="20"/>
      <c r="E20" s="20"/>
      <c r="F20" s="20"/>
      <c r="G20" s="20"/>
      <c r="H20" s="20"/>
    </row>
    <row r="21" spans="1:8" x14ac:dyDescent="0.2">
      <c r="A21" s="16"/>
      <c r="B21" s="19"/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/>
      <c r="B23" s="19"/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/>
      <c r="B25" s="19"/>
      <c r="C25" s="17"/>
      <c r="D25" s="20"/>
      <c r="E25" s="20"/>
      <c r="F25" s="20"/>
      <c r="G25" s="20"/>
      <c r="H25" s="20"/>
    </row>
    <row r="26" spans="1:8" x14ac:dyDescent="0.2">
      <c r="A26" s="16"/>
      <c r="B26" s="19"/>
      <c r="C26" s="17"/>
      <c r="D26" s="20"/>
      <c r="E26" s="20"/>
      <c r="F26" s="20"/>
      <c r="G26" s="20"/>
      <c r="H26" s="20"/>
    </row>
    <row r="27" spans="1:8" x14ac:dyDescent="0.2">
      <c r="A27" s="16"/>
      <c r="B27" s="19"/>
      <c r="C27" s="17"/>
      <c r="D27" s="20"/>
      <c r="E27" s="20"/>
      <c r="F27" s="20"/>
      <c r="G27" s="20"/>
      <c r="H27" s="20"/>
    </row>
    <row r="28" spans="1:8" x14ac:dyDescent="0.2">
      <c r="A28" s="16"/>
      <c r="B28" s="19"/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/>
      <c r="B30" s="19"/>
      <c r="C30" s="17"/>
      <c r="D30" s="20"/>
      <c r="E30" s="20"/>
      <c r="F30" s="20"/>
      <c r="G30" s="20"/>
      <c r="H30" s="20"/>
    </row>
    <row r="31" spans="1:8" x14ac:dyDescent="0.2">
      <c r="A31" s="16"/>
      <c r="B31" s="19"/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/>
      <c r="B33" s="19"/>
      <c r="C33" s="17"/>
      <c r="D33" s="20"/>
      <c r="E33" s="20"/>
      <c r="F33" s="20"/>
      <c r="G33" s="20"/>
      <c r="H33" s="20"/>
    </row>
    <row r="34" spans="1:8" x14ac:dyDescent="0.2">
      <c r="A34" s="16"/>
      <c r="B34" s="19"/>
      <c r="C34" s="17"/>
      <c r="D34" s="20"/>
      <c r="E34" s="20"/>
      <c r="F34" s="20"/>
      <c r="G34" s="20"/>
      <c r="H34" s="20"/>
    </row>
    <row r="35" spans="1:8" x14ac:dyDescent="0.2">
      <c r="A35" s="16"/>
      <c r="B35" s="113" t="s">
        <v>119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/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/>
      <c r="B38" s="19"/>
      <c r="C38" s="17"/>
      <c r="D38" s="20"/>
      <c r="E38" s="20"/>
      <c r="F38" s="20"/>
      <c r="G38" s="20"/>
      <c r="H38" s="20"/>
    </row>
    <row r="39" spans="1:8" x14ac:dyDescent="0.2">
      <c r="A39" s="16"/>
      <c r="B39" s="19"/>
      <c r="C39" s="17"/>
      <c r="D39" s="20"/>
      <c r="E39" s="20"/>
      <c r="F39" s="20"/>
      <c r="G39" s="20"/>
      <c r="H39" s="20"/>
    </row>
    <row r="40" spans="1:8" x14ac:dyDescent="0.2">
      <c r="A40" s="16"/>
      <c r="B40" s="19"/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/>
      <c r="B42" s="19"/>
      <c r="C42" s="17"/>
      <c r="D42" s="20"/>
      <c r="E42" s="20"/>
      <c r="F42" s="20"/>
      <c r="G42" s="20"/>
      <c r="H42" s="20"/>
    </row>
    <row r="43" spans="1:8" x14ac:dyDescent="0.2">
      <c r="A43" s="16"/>
      <c r="B43" s="19"/>
      <c r="C43" s="17"/>
      <c r="D43" s="20"/>
      <c r="E43" s="20"/>
      <c r="F43" s="20"/>
      <c r="G43" s="20"/>
      <c r="H43" s="20"/>
    </row>
    <row r="44" spans="1:8" x14ac:dyDescent="0.2">
      <c r="A44" s="16"/>
      <c r="B44" s="19"/>
      <c r="C44" s="17"/>
      <c r="D44" s="20"/>
      <c r="E44" s="20"/>
      <c r="F44" s="20"/>
      <c r="G44" s="20"/>
      <c r="H44" s="20"/>
    </row>
    <row r="45" spans="1:8" x14ac:dyDescent="0.2">
      <c r="A45" s="13"/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/>
      <c r="C47" s="17"/>
      <c r="D47" s="20"/>
      <c r="E47" s="20"/>
      <c r="F47" s="20"/>
      <c r="G47" s="20"/>
      <c r="H47" s="20"/>
    </row>
    <row r="48" spans="1:8" x14ac:dyDescent="0.2">
      <c r="A48" s="16"/>
      <c r="B48" s="8"/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11"/>
      <c r="B72" s="2"/>
      <c r="C72" s="112"/>
      <c r="D72" s="20"/>
      <c r="E72" s="20"/>
      <c r="F72" s="20"/>
      <c r="G72" s="20"/>
      <c r="H72" s="20"/>
    </row>
    <row r="73" spans="1:8" s="6" customFormat="1" x14ac:dyDescent="0.2">
      <c r="A73" s="27" t="s">
        <v>42</v>
      </c>
      <c r="B73" s="28"/>
      <c r="C73" s="29"/>
      <c r="D73" s="8"/>
      <c r="E73" s="8"/>
      <c r="F73" s="8"/>
      <c r="G73" s="8"/>
      <c r="H73" s="8"/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topLeftCell="A34" zoomScaleNormal="100" workbookViewId="0">
      <selection activeCell="A73" sqref="A73"/>
    </sheetView>
  </sheetViews>
  <sheetFormatPr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 t="s">
        <v>120</v>
      </c>
      <c r="B1" s="2"/>
      <c r="C1" s="3">
        <v>41</v>
      </c>
      <c r="D1" s="4"/>
      <c r="E1" s="5"/>
    </row>
    <row r="2" spans="1:8" x14ac:dyDescent="0.2">
      <c r="A2" s="7"/>
      <c r="B2" s="8"/>
      <c r="C2" s="9"/>
      <c r="D2" s="10"/>
      <c r="E2" s="11"/>
    </row>
    <row r="3" spans="1:8" s="6" customFormat="1" x14ac:dyDescent="0.2">
      <c r="A3" s="7"/>
      <c r="B3" s="8"/>
      <c r="C3" s="9"/>
      <c r="D3" s="4"/>
      <c r="E3" s="5"/>
    </row>
    <row r="4" spans="1:8" x14ac:dyDescent="0.2">
      <c r="A4" s="13" t="s">
        <v>0</v>
      </c>
      <c r="B4" s="14"/>
      <c r="C4" s="15"/>
    </row>
    <row r="5" spans="1:8" x14ac:dyDescent="0.2">
      <c r="A5" s="16"/>
      <c r="B5" s="8"/>
      <c r="C5" s="17"/>
    </row>
    <row r="6" spans="1:8" x14ac:dyDescent="0.2">
      <c r="A6" s="18" t="s">
        <v>1</v>
      </c>
      <c r="B6" s="19" t="s">
        <v>2</v>
      </c>
      <c r="C6" s="17"/>
      <c r="D6" s="20"/>
      <c r="E6" s="20"/>
      <c r="F6" s="20"/>
      <c r="G6" s="20"/>
      <c r="H6" s="20"/>
    </row>
    <row r="7" spans="1:8" x14ac:dyDescent="0.2">
      <c r="A7" s="16"/>
      <c r="B7" s="19" t="s">
        <v>3</v>
      </c>
      <c r="C7" s="17"/>
      <c r="D7" s="20"/>
      <c r="E7" s="20"/>
      <c r="F7" s="20"/>
      <c r="G7" s="20"/>
      <c r="H7" s="20"/>
    </row>
    <row r="8" spans="1:8" x14ac:dyDescent="0.2">
      <c r="A8" s="16"/>
      <c r="B8" s="19" t="s">
        <v>4</v>
      </c>
      <c r="C8" s="17"/>
      <c r="D8" s="20"/>
      <c r="E8" s="20"/>
      <c r="F8" s="20"/>
      <c r="G8" s="20"/>
      <c r="H8" s="20"/>
    </row>
    <row r="9" spans="1:8" x14ac:dyDescent="0.2">
      <c r="A9" s="16"/>
      <c r="B9" s="19" t="s">
        <v>5</v>
      </c>
      <c r="C9" s="17"/>
      <c r="D9" s="20"/>
      <c r="E9" s="20"/>
      <c r="F9" s="20"/>
      <c r="G9" s="20"/>
      <c r="H9" s="20"/>
    </row>
    <row r="10" spans="1:8" x14ac:dyDescent="0.2">
      <c r="A10" s="16"/>
      <c r="B10" s="19" t="s">
        <v>6</v>
      </c>
      <c r="C10" s="17"/>
      <c r="D10" s="20"/>
      <c r="E10" s="20"/>
      <c r="F10" s="20"/>
      <c r="G10" s="20"/>
      <c r="H10" s="20"/>
    </row>
    <row r="11" spans="1:8" x14ac:dyDescent="0.2">
      <c r="A11" s="16"/>
      <c r="B11" s="19" t="s">
        <v>7</v>
      </c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 t="s">
        <v>8</v>
      </c>
      <c r="B13" s="19" t="s">
        <v>9</v>
      </c>
      <c r="C13" s="17"/>
      <c r="D13" s="20"/>
      <c r="E13" s="20"/>
      <c r="F13" s="20"/>
      <c r="G13" s="20"/>
      <c r="H13" s="20"/>
    </row>
    <row r="14" spans="1:8" x14ac:dyDescent="0.2">
      <c r="A14" s="16"/>
      <c r="B14" s="19" t="s">
        <v>10</v>
      </c>
      <c r="C14" s="17"/>
      <c r="D14" s="20"/>
      <c r="E14" s="20"/>
      <c r="F14" s="20"/>
      <c r="G14" s="20"/>
      <c r="H14" s="20"/>
    </row>
    <row r="15" spans="1:8" x14ac:dyDescent="0.2">
      <c r="A15" s="16"/>
      <c r="B15" s="19" t="s">
        <v>11</v>
      </c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 t="s">
        <v>12</v>
      </c>
      <c r="B17" s="19" t="s">
        <v>13</v>
      </c>
      <c r="C17" s="17"/>
      <c r="D17" s="20"/>
      <c r="E17" s="20"/>
      <c r="F17" s="20"/>
      <c r="G17" s="20"/>
      <c r="H17" s="20"/>
    </row>
    <row r="18" spans="1:8" x14ac:dyDescent="0.2">
      <c r="A18" s="16"/>
      <c r="B18" s="19" t="s">
        <v>14</v>
      </c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 t="s">
        <v>15</v>
      </c>
      <c r="B20" s="19" t="s">
        <v>16</v>
      </c>
      <c r="C20" s="17"/>
      <c r="D20" s="20"/>
      <c r="E20" s="20"/>
      <c r="F20" s="20"/>
      <c r="G20" s="20"/>
      <c r="H20" s="20"/>
    </row>
    <row r="21" spans="1:8" x14ac:dyDescent="0.2">
      <c r="A21" s="16"/>
      <c r="B21" s="19" t="s">
        <v>17</v>
      </c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 t="s">
        <v>18</v>
      </c>
      <c r="B23" s="19" t="s">
        <v>19</v>
      </c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 t="s">
        <v>20</v>
      </c>
      <c r="B25" s="19" t="s">
        <v>21</v>
      </c>
      <c r="C25" s="17"/>
      <c r="D25" s="20"/>
      <c r="E25" s="20"/>
      <c r="F25" s="20"/>
      <c r="G25" s="20"/>
      <c r="H25" s="20"/>
    </row>
    <row r="26" spans="1:8" x14ac:dyDescent="0.2">
      <c r="A26" s="16"/>
      <c r="B26" s="19" t="s">
        <v>22</v>
      </c>
      <c r="C26" s="17"/>
      <c r="D26" s="20"/>
      <c r="E26" s="20"/>
      <c r="F26" s="20"/>
      <c r="G26" s="20"/>
      <c r="H26" s="20"/>
    </row>
    <row r="27" spans="1:8" x14ac:dyDescent="0.2">
      <c r="A27" s="16"/>
      <c r="B27" s="19" t="s">
        <v>23</v>
      </c>
      <c r="C27" s="17"/>
      <c r="D27" s="20"/>
      <c r="E27" s="20"/>
      <c r="F27" s="20"/>
      <c r="G27" s="20"/>
      <c r="H27" s="20"/>
    </row>
    <row r="28" spans="1:8" x14ac:dyDescent="0.2">
      <c r="A28" s="16"/>
      <c r="B28" s="19" t="s">
        <v>24</v>
      </c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 t="s">
        <v>25</v>
      </c>
      <c r="B30" s="19" t="s">
        <v>26</v>
      </c>
      <c r="C30" s="17"/>
      <c r="D30" s="20"/>
      <c r="E30" s="20"/>
      <c r="F30" s="20"/>
      <c r="G30" s="20"/>
      <c r="H30" s="20"/>
    </row>
    <row r="31" spans="1:8" x14ac:dyDescent="0.2">
      <c r="A31" s="16"/>
      <c r="B31" s="19" t="s">
        <v>27</v>
      </c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 t="s">
        <v>28</v>
      </c>
      <c r="B33" s="19" t="s">
        <v>29</v>
      </c>
      <c r="C33" s="17"/>
      <c r="D33" s="20"/>
      <c r="E33" s="20"/>
      <c r="F33" s="20"/>
      <c r="G33" s="20"/>
      <c r="H33" s="20"/>
    </row>
    <row r="34" spans="1:8" x14ac:dyDescent="0.2">
      <c r="A34" s="16"/>
      <c r="B34" s="19" t="s">
        <v>30</v>
      </c>
      <c r="C34" s="17"/>
      <c r="D34" s="20"/>
      <c r="E34" s="20"/>
      <c r="F34" s="20"/>
      <c r="G34" s="20"/>
      <c r="H34" s="20"/>
    </row>
    <row r="35" spans="1:8" x14ac:dyDescent="0.2">
      <c r="A35" s="16"/>
      <c r="B35" s="19" t="s">
        <v>31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 t="s">
        <v>32</v>
      </c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 t="s">
        <v>33</v>
      </c>
      <c r="B38" s="19" t="s">
        <v>34</v>
      </c>
      <c r="C38" s="17"/>
      <c r="D38" s="20"/>
      <c r="E38" s="20"/>
      <c r="F38" s="20"/>
      <c r="G38" s="20"/>
      <c r="H38" s="20"/>
    </row>
    <row r="39" spans="1:8" x14ac:dyDescent="0.2">
      <c r="A39" s="16"/>
      <c r="B39" s="19" t="s">
        <v>35</v>
      </c>
      <c r="C39" s="17"/>
      <c r="D39" s="20"/>
      <c r="E39" s="20"/>
      <c r="F39" s="20"/>
      <c r="G39" s="20"/>
      <c r="H39" s="20"/>
    </row>
    <row r="40" spans="1:8" x14ac:dyDescent="0.2">
      <c r="A40" s="16"/>
      <c r="B40" s="19" t="s">
        <v>36</v>
      </c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 t="s">
        <v>37</v>
      </c>
      <c r="B42" s="19" t="s">
        <v>38</v>
      </c>
      <c r="C42" s="17"/>
      <c r="D42" s="20"/>
      <c r="E42" s="20"/>
      <c r="F42" s="20"/>
      <c r="G42" s="20"/>
      <c r="H42" s="20"/>
    </row>
    <row r="43" spans="1:8" x14ac:dyDescent="0.2">
      <c r="A43" s="16"/>
      <c r="B43" s="19" t="s">
        <v>39</v>
      </c>
      <c r="C43" s="17"/>
      <c r="D43" s="20"/>
      <c r="E43" s="20"/>
      <c r="F43" s="20"/>
      <c r="G43" s="20"/>
      <c r="H43" s="20"/>
    </row>
    <row r="44" spans="1:8" x14ac:dyDescent="0.2">
      <c r="A44" s="21"/>
      <c r="B44" s="22"/>
      <c r="C44" s="23"/>
      <c r="D44" s="20"/>
      <c r="E44" s="20"/>
      <c r="F44" s="20"/>
      <c r="G44" s="20"/>
      <c r="H44" s="20"/>
    </row>
    <row r="45" spans="1:8" x14ac:dyDescent="0.2">
      <c r="A45" s="13" t="s">
        <v>40</v>
      </c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 t="s">
        <v>41</v>
      </c>
      <c r="C47" s="17"/>
      <c r="D47" s="20"/>
      <c r="E47" s="20"/>
      <c r="F47" s="20"/>
      <c r="G47" s="20"/>
      <c r="H47" s="20"/>
    </row>
    <row r="48" spans="1:8" x14ac:dyDescent="0.2">
      <c r="A48" s="16"/>
      <c r="B48" s="8"/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6"/>
      <c r="B72" s="8"/>
      <c r="C72" s="17"/>
      <c r="D72" s="20"/>
      <c r="E72" s="20"/>
      <c r="F72" s="20"/>
      <c r="G72" s="20"/>
      <c r="H72" s="20"/>
    </row>
    <row r="73" spans="1:8" s="6" customFormat="1" x14ac:dyDescent="0.2">
      <c r="A73" s="27"/>
      <c r="B73" s="28"/>
      <c r="C73" s="29" t="s">
        <v>42</v>
      </c>
      <c r="D73" s="8"/>
      <c r="E73" s="8"/>
      <c r="F73" s="8"/>
      <c r="G73" s="8"/>
      <c r="H73" s="8"/>
    </row>
  </sheetData>
  <pageMargins left="0.75" right="0.75" top="0.75" bottom="0.75" header="0.5" footer="0.5"/>
  <pageSetup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showGridLines="0" tabSelected="1" topLeftCell="A34" zoomScaleNormal="100" workbookViewId="0">
      <selection activeCell="H74" sqref="H74:I74"/>
    </sheetView>
  </sheetViews>
  <sheetFormatPr defaultRowHeight="11.25" x14ac:dyDescent="0.2"/>
  <cols>
    <col min="1" max="1" width="5" style="12" customWidth="1"/>
    <col min="2" max="2" width="6" style="12" bestFit="1" customWidth="1"/>
    <col min="3" max="3" width="4.6640625" style="12" customWidth="1"/>
    <col min="4" max="4" width="42.5" style="12" bestFit="1" customWidth="1"/>
    <col min="5" max="5" width="24.1640625" style="12" customWidth="1"/>
    <col min="6" max="7" width="19.5" style="12" customWidth="1"/>
    <col min="8" max="8" width="5.33203125" style="12" customWidth="1"/>
    <col min="9" max="9" width="9.33203125" style="12"/>
    <col min="10" max="10" width="6" style="12" customWidth="1"/>
    <col min="11" max="14" width="23.83203125" style="12" customWidth="1"/>
    <col min="15" max="15" width="10.5" style="12" customWidth="1"/>
    <col min="16" max="16384" width="9.33203125" style="12"/>
  </cols>
  <sheetData>
    <row r="1" spans="1:18" s="6" customFormat="1" x14ac:dyDescent="0.2">
      <c r="A1" s="30">
        <v>42</v>
      </c>
      <c r="B1" s="31"/>
      <c r="C1" s="31"/>
      <c r="D1" s="2"/>
      <c r="E1" s="2"/>
      <c r="F1" s="32"/>
      <c r="G1" s="3"/>
      <c r="H1" s="3" t="s">
        <v>120</v>
      </c>
      <c r="I1" s="33" t="s">
        <v>120</v>
      </c>
      <c r="J1" s="2"/>
      <c r="K1" s="2"/>
      <c r="L1" s="2"/>
      <c r="M1" s="2"/>
      <c r="N1" s="2"/>
      <c r="O1" s="34">
        <v>43</v>
      </c>
    </row>
    <row r="2" spans="1:18" s="6" customFormat="1" x14ac:dyDescent="0.2">
      <c r="A2" s="35"/>
      <c r="B2" s="36"/>
      <c r="C2" s="36"/>
      <c r="D2" s="28"/>
      <c r="E2" s="28"/>
      <c r="F2" s="37"/>
      <c r="G2" s="38"/>
      <c r="H2" s="39"/>
      <c r="I2" s="7"/>
      <c r="J2" s="8"/>
      <c r="K2" s="8"/>
      <c r="L2" s="8"/>
      <c r="M2" s="8"/>
      <c r="N2" s="8"/>
      <c r="O2" s="9"/>
    </row>
    <row r="3" spans="1:18" s="6" customFormat="1" x14ac:dyDescent="0.2">
      <c r="A3" s="40"/>
      <c r="B3" s="41"/>
      <c r="C3" s="41"/>
      <c r="D3" s="8"/>
      <c r="E3" s="8"/>
      <c r="F3" s="42"/>
      <c r="G3" s="43"/>
      <c r="H3" s="44"/>
      <c r="I3" s="7"/>
      <c r="J3" s="8"/>
      <c r="K3" s="8"/>
      <c r="L3" s="8"/>
      <c r="M3" s="8"/>
      <c r="N3" s="8"/>
      <c r="O3" s="9"/>
    </row>
    <row r="4" spans="1:18" x14ac:dyDescent="0.2">
      <c r="A4" s="124" t="s">
        <v>43</v>
      </c>
      <c r="B4" s="125"/>
      <c r="C4" s="125"/>
      <c r="D4" s="125"/>
      <c r="E4" s="125"/>
      <c r="F4" s="125"/>
      <c r="G4" s="125"/>
      <c r="H4" s="126"/>
      <c r="I4" s="127" t="s">
        <v>44</v>
      </c>
      <c r="J4" s="128"/>
      <c r="K4" s="128"/>
      <c r="L4" s="128"/>
      <c r="M4" s="128"/>
      <c r="N4" s="128"/>
      <c r="O4" s="129"/>
    </row>
    <row r="5" spans="1:18" x14ac:dyDescent="0.2">
      <c r="A5" s="45" t="s">
        <v>45</v>
      </c>
      <c r="B5" s="14"/>
      <c r="C5" s="14"/>
      <c r="D5" s="14"/>
      <c r="E5" s="14"/>
      <c r="F5" s="14"/>
      <c r="G5" s="14"/>
      <c r="H5" s="15"/>
      <c r="I5" s="45" t="s">
        <v>45</v>
      </c>
      <c r="J5" s="14"/>
      <c r="K5" s="14"/>
      <c r="L5" s="14"/>
      <c r="M5" s="14"/>
      <c r="N5" s="14"/>
      <c r="O5" s="15"/>
    </row>
    <row r="6" spans="1:18" x14ac:dyDescent="0.2">
      <c r="A6" s="21"/>
      <c r="B6" s="46"/>
      <c r="C6" s="46"/>
      <c r="D6" s="46"/>
      <c r="E6" s="46"/>
      <c r="F6" s="46"/>
      <c r="G6" s="46"/>
      <c r="H6" s="23"/>
      <c r="I6" s="21"/>
      <c r="J6" s="46"/>
      <c r="K6" s="46"/>
      <c r="L6" s="46"/>
      <c r="M6" s="46"/>
      <c r="N6" s="46"/>
      <c r="O6" s="23"/>
    </row>
    <row r="7" spans="1:18" x14ac:dyDescent="0.2">
      <c r="A7" s="47"/>
      <c r="B7" s="48"/>
      <c r="C7" s="49"/>
      <c r="D7" s="50"/>
      <c r="E7" s="51"/>
      <c r="F7" s="51" t="s">
        <v>46</v>
      </c>
      <c r="G7" s="51" t="s">
        <v>46</v>
      </c>
      <c r="H7" s="52"/>
      <c r="I7" s="53"/>
      <c r="J7" s="48"/>
      <c r="K7" s="54"/>
      <c r="L7" s="54"/>
      <c r="M7" s="54"/>
      <c r="N7" s="54"/>
      <c r="O7" s="17"/>
      <c r="P7" s="20"/>
      <c r="Q7" s="20"/>
      <c r="R7" s="20"/>
    </row>
    <row r="8" spans="1:18" x14ac:dyDescent="0.2">
      <c r="A8" s="55"/>
      <c r="B8" s="56"/>
      <c r="C8" s="57"/>
      <c r="D8" s="54"/>
      <c r="E8" s="58" t="s">
        <v>47</v>
      </c>
      <c r="F8" s="58" t="s">
        <v>48</v>
      </c>
      <c r="G8" s="58" t="s">
        <v>49</v>
      </c>
      <c r="H8" s="59"/>
      <c r="I8" s="60"/>
      <c r="J8" s="56"/>
      <c r="K8" s="54"/>
      <c r="L8" s="54"/>
      <c r="M8" s="54"/>
      <c r="N8" s="54"/>
      <c r="O8" s="17"/>
      <c r="P8" s="20"/>
      <c r="Q8" s="20"/>
      <c r="R8" s="20"/>
    </row>
    <row r="9" spans="1:18" x14ac:dyDescent="0.2">
      <c r="A9" s="61" t="s">
        <v>50</v>
      </c>
      <c r="B9" s="62" t="s">
        <v>51</v>
      </c>
      <c r="C9" s="63"/>
      <c r="D9" s="54"/>
      <c r="E9" s="58" t="s">
        <v>52</v>
      </c>
      <c r="F9" s="58" t="s">
        <v>53</v>
      </c>
      <c r="G9" s="58" t="s">
        <v>54</v>
      </c>
      <c r="H9" s="64" t="s">
        <v>50</v>
      </c>
      <c r="I9" s="61" t="s">
        <v>50</v>
      </c>
      <c r="J9" s="62" t="s">
        <v>51</v>
      </c>
      <c r="K9" s="65" t="s">
        <v>55</v>
      </c>
      <c r="L9" s="65" t="s">
        <v>56</v>
      </c>
      <c r="M9" s="65" t="s">
        <v>57</v>
      </c>
      <c r="N9" s="65" t="s">
        <v>47</v>
      </c>
      <c r="O9" s="64" t="s">
        <v>50</v>
      </c>
      <c r="P9" s="66"/>
      <c r="Q9" s="20"/>
      <c r="R9" s="20"/>
    </row>
    <row r="10" spans="1:18" x14ac:dyDescent="0.2">
      <c r="A10" s="61" t="s">
        <v>58</v>
      </c>
      <c r="B10" s="62" t="s">
        <v>58</v>
      </c>
      <c r="C10" s="67"/>
      <c r="D10" s="65" t="s">
        <v>59</v>
      </c>
      <c r="E10" s="62" t="s">
        <v>60</v>
      </c>
      <c r="F10" s="58" t="s">
        <v>61</v>
      </c>
      <c r="G10" s="58" t="s">
        <v>62</v>
      </c>
      <c r="H10" s="64" t="s">
        <v>58</v>
      </c>
      <c r="I10" s="61" t="s">
        <v>58</v>
      </c>
      <c r="J10" s="62" t="s">
        <v>58</v>
      </c>
      <c r="K10" s="65" t="s">
        <v>63</v>
      </c>
      <c r="L10" s="65" t="s">
        <v>63</v>
      </c>
      <c r="M10" s="65" t="s">
        <v>63</v>
      </c>
      <c r="N10" s="65" t="s">
        <v>64</v>
      </c>
      <c r="O10" s="64" t="s">
        <v>58</v>
      </c>
      <c r="P10" s="66"/>
      <c r="Q10" s="20"/>
      <c r="R10" s="20"/>
    </row>
    <row r="11" spans="1:18" ht="12" thickBot="1" x14ac:dyDescent="0.25">
      <c r="A11" s="68"/>
      <c r="B11" s="69"/>
      <c r="C11" s="70"/>
      <c r="D11" s="71" t="s">
        <v>65</v>
      </c>
      <c r="E11" s="72" t="s">
        <v>66</v>
      </c>
      <c r="F11" s="73" t="s">
        <v>67</v>
      </c>
      <c r="G11" s="73" t="s">
        <v>68</v>
      </c>
      <c r="H11" s="74"/>
      <c r="I11" s="68"/>
      <c r="J11" s="69"/>
      <c r="K11" s="75" t="s">
        <v>69</v>
      </c>
      <c r="L11" s="75" t="s">
        <v>70</v>
      </c>
      <c r="M11" s="75" t="s">
        <v>71</v>
      </c>
      <c r="N11" s="75" t="s">
        <v>72</v>
      </c>
      <c r="O11" s="76"/>
      <c r="P11" s="66"/>
      <c r="Q11" s="20"/>
      <c r="R11" s="20"/>
    </row>
    <row r="12" spans="1:18" x14ac:dyDescent="0.2">
      <c r="A12" s="77">
        <v>1</v>
      </c>
      <c r="B12" s="69"/>
      <c r="C12" s="78" t="s">
        <v>73</v>
      </c>
      <c r="D12" s="79" t="s">
        <v>74</v>
      </c>
      <c r="E12" s="80">
        <v>1602729</v>
      </c>
      <c r="F12" s="81">
        <v>0</v>
      </c>
      <c r="G12" s="82">
        <v>0</v>
      </c>
      <c r="H12" s="83">
        <v>1</v>
      </c>
      <c r="I12" s="77">
        <v>1</v>
      </c>
      <c r="J12" s="69"/>
      <c r="K12" s="80">
        <v>10251</v>
      </c>
      <c r="L12" s="120">
        <v>19861</v>
      </c>
      <c r="M12" s="81">
        <f t="shared" ref="M12:M40" si="0">K12-L12</f>
        <v>-9610</v>
      </c>
      <c r="N12" s="82">
        <f t="shared" ref="N12:N40" si="1">E12+M12</f>
        <v>1593119</v>
      </c>
      <c r="O12" s="83">
        <v>1</v>
      </c>
      <c r="P12" s="66"/>
      <c r="Q12" s="20"/>
      <c r="R12" s="20"/>
    </row>
    <row r="13" spans="1:18" x14ac:dyDescent="0.2">
      <c r="A13" s="77">
        <v>2</v>
      </c>
      <c r="B13" s="69"/>
      <c r="C13" s="78">
        <v>-3</v>
      </c>
      <c r="D13" s="79" t="s">
        <v>75</v>
      </c>
      <c r="E13" s="84">
        <v>2658037</v>
      </c>
      <c r="F13" s="85">
        <v>0</v>
      </c>
      <c r="G13" s="86">
        <v>0</v>
      </c>
      <c r="H13" s="83">
        <v>2</v>
      </c>
      <c r="I13" s="77">
        <v>2</v>
      </c>
      <c r="J13" s="69"/>
      <c r="K13" s="114">
        <v>101790</v>
      </c>
      <c r="L13" s="121">
        <v>6353</v>
      </c>
      <c r="M13" s="117">
        <f t="shared" si="0"/>
        <v>95437</v>
      </c>
      <c r="N13" s="86">
        <f t="shared" si="1"/>
        <v>2753474</v>
      </c>
      <c r="O13" s="83">
        <v>2</v>
      </c>
      <c r="P13" s="66"/>
      <c r="Q13" s="20"/>
      <c r="R13" s="20"/>
    </row>
    <row r="14" spans="1:18" x14ac:dyDescent="0.2">
      <c r="A14" s="77">
        <v>3</v>
      </c>
      <c r="B14" s="69"/>
      <c r="C14" s="78">
        <f t="shared" ref="C14:C19" si="2">C13-1</f>
        <v>-4</v>
      </c>
      <c r="D14" s="79" t="s">
        <v>76</v>
      </c>
      <c r="E14" s="84">
        <v>10050</v>
      </c>
      <c r="F14" s="85">
        <v>0</v>
      </c>
      <c r="G14" s="86">
        <v>0</v>
      </c>
      <c r="H14" s="83">
        <v>3</v>
      </c>
      <c r="I14" s="77">
        <v>3</v>
      </c>
      <c r="J14" s="69"/>
      <c r="K14" s="114">
        <v>3</v>
      </c>
      <c r="L14" s="121">
        <v>35</v>
      </c>
      <c r="M14" s="117">
        <f t="shared" si="0"/>
        <v>-32</v>
      </c>
      <c r="N14" s="86">
        <f t="shared" si="1"/>
        <v>10018</v>
      </c>
      <c r="O14" s="83">
        <v>3</v>
      </c>
      <c r="P14" s="66"/>
      <c r="Q14" s="20"/>
      <c r="R14" s="20"/>
    </row>
    <row r="15" spans="1:18" x14ac:dyDescent="0.2">
      <c r="A15" s="77">
        <v>4</v>
      </c>
      <c r="B15" s="69"/>
      <c r="C15" s="78">
        <f t="shared" si="2"/>
        <v>-5</v>
      </c>
      <c r="D15" s="79" t="s">
        <v>77</v>
      </c>
      <c r="E15" s="84">
        <v>320576</v>
      </c>
      <c r="F15" s="85">
        <v>0</v>
      </c>
      <c r="G15" s="86">
        <v>0</v>
      </c>
      <c r="H15" s="83">
        <v>4</v>
      </c>
      <c r="I15" s="77">
        <v>4</v>
      </c>
      <c r="J15" s="69"/>
      <c r="K15" s="114">
        <v>78718</v>
      </c>
      <c r="L15" s="121">
        <v>0</v>
      </c>
      <c r="M15" s="117">
        <f t="shared" si="0"/>
        <v>78718</v>
      </c>
      <c r="N15" s="86">
        <f t="shared" si="1"/>
        <v>399294</v>
      </c>
      <c r="O15" s="83">
        <v>4</v>
      </c>
      <c r="P15" s="66"/>
      <c r="Q15" s="20"/>
      <c r="R15" s="20"/>
    </row>
    <row r="16" spans="1:18" x14ac:dyDescent="0.2">
      <c r="A16" s="77">
        <v>5</v>
      </c>
      <c r="B16" s="69"/>
      <c r="C16" s="78">
        <f t="shared" si="2"/>
        <v>-6</v>
      </c>
      <c r="D16" s="79" t="s">
        <v>78</v>
      </c>
      <c r="E16" s="84">
        <v>2317197</v>
      </c>
      <c r="F16" s="85">
        <v>0</v>
      </c>
      <c r="G16" s="86">
        <v>0</v>
      </c>
      <c r="H16" s="83">
        <v>5</v>
      </c>
      <c r="I16" s="77">
        <v>5</v>
      </c>
      <c r="J16" s="69"/>
      <c r="K16" s="114">
        <v>132816</v>
      </c>
      <c r="L16" s="121">
        <v>32238</v>
      </c>
      <c r="M16" s="117">
        <f t="shared" si="0"/>
        <v>100578</v>
      </c>
      <c r="N16" s="86">
        <f t="shared" si="1"/>
        <v>2417775</v>
      </c>
      <c r="O16" s="83">
        <v>5</v>
      </c>
      <c r="P16" s="66"/>
      <c r="Q16" s="20"/>
      <c r="R16" s="20"/>
    </row>
    <row r="17" spans="1:18" x14ac:dyDescent="0.2">
      <c r="A17" s="77">
        <v>6</v>
      </c>
      <c r="B17" s="69"/>
      <c r="C17" s="78">
        <f t="shared" si="2"/>
        <v>-7</v>
      </c>
      <c r="D17" s="79" t="s">
        <v>79</v>
      </c>
      <c r="E17" s="84">
        <v>0</v>
      </c>
      <c r="F17" s="85">
        <v>0</v>
      </c>
      <c r="G17" s="86">
        <v>0</v>
      </c>
      <c r="H17" s="83">
        <v>6</v>
      </c>
      <c r="I17" s="77">
        <v>6</v>
      </c>
      <c r="J17" s="69"/>
      <c r="K17" s="114">
        <v>0</v>
      </c>
      <c r="L17" s="121">
        <v>0</v>
      </c>
      <c r="M17" s="117">
        <f t="shared" si="0"/>
        <v>0</v>
      </c>
      <c r="N17" s="86">
        <f t="shared" si="1"/>
        <v>0</v>
      </c>
      <c r="O17" s="83">
        <v>6</v>
      </c>
      <c r="P17" s="66"/>
      <c r="Q17" s="20"/>
      <c r="R17" s="20"/>
    </row>
    <row r="18" spans="1:18" x14ac:dyDescent="0.2">
      <c r="A18" s="77">
        <v>7</v>
      </c>
      <c r="B18" s="69"/>
      <c r="C18" s="78">
        <f t="shared" si="2"/>
        <v>-8</v>
      </c>
      <c r="D18" s="79" t="s">
        <v>80</v>
      </c>
      <c r="E18" s="84">
        <v>5541149</v>
      </c>
      <c r="F18" s="85">
        <v>0</v>
      </c>
      <c r="G18" s="86">
        <v>0</v>
      </c>
      <c r="H18" s="83">
        <v>7</v>
      </c>
      <c r="I18" s="77">
        <v>7</v>
      </c>
      <c r="J18" s="69"/>
      <c r="K18" s="114">
        <v>300753</v>
      </c>
      <c r="L18" s="121">
        <v>107031</v>
      </c>
      <c r="M18" s="117">
        <f t="shared" si="0"/>
        <v>193722</v>
      </c>
      <c r="N18" s="86">
        <f t="shared" si="1"/>
        <v>5734871</v>
      </c>
      <c r="O18" s="83">
        <v>7</v>
      </c>
      <c r="P18" s="66"/>
      <c r="Q18" s="20"/>
      <c r="R18" s="20"/>
    </row>
    <row r="19" spans="1:18" x14ac:dyDescent="0.2">
      <c r="A19" s="77">
        <v>8</v>
      </c>
      <c r="B19" s="69"/>
      <c r="C19" s="78">
        <f t="shared" si="2"/>
        <v>-9</v>
      </c>
      <c r="D19" s="79" t="s">
        <v>81</v>
      </c>
      <c r="E19" s="84">
        <v>7344664</v>
      </c>
      <c r="F19" s="85">
        <v>0</v>
      </c>
      <c r="G19" s="86">
        <v>0</v>
      </c>
      <c r="H19" s="83">
        <v>8</v>
      </c>
      <c r="I19" s="77">
        <v>8</v>
      </c>
      <c r="J19" s="69"/>
      <c r="K19" s="114">
        <v>407335</v>
      </c>
      <c r="L19" s="121">
        <v>154968</v>
      </c>
      <c r="M19" s="117">
        <f t="shared" si="0"/>
        <v>252367</v>
      </c>
      <c r="N19" s="86">
        <f t="shared" si="1"/>
        <v>7597031</v>
      </c>
      <c r="O19" s="83">
        <v>8</v>
      </c>
      <c r="P19" s="66"/>
      <c r="Q19" s="20"/>
      <c r="R19" s="20"/>
    </row>
    <row r="20" spans="1:18" x14ac:dyDescent="0.2">
      <c r="A20" s="77">
        <v>9</v>
      </c>
      <c r="B20" s="69"/>
      <c r="C20" s="78">
        <v>-11</v>
      </c>
      <c r="D20" s="79" t="s">
        <v>82</v>
      </c>
      <c r="E20" s="84">
        <v>2932366</v>
      </c>
      <c r="F20" s="85">
        <v>0</v>
      </c>
      <c r="G20" s="86">
        <v>0</v>
      </c>
      <c r="H20" s="83">
        <v>9</v>
      </c>
      <c r="I20" s="77">
        <v>9</v>
      </c>
      <c r="J20" s="69"/>
      <c r="K20" s="114">
        <v>119972</v>
      </c>
      <c r="L20" s="121">
        <v>36961</v>
      </c>
      <c r="M20" s="117">
        <f t="shared" si="0"/>
        <v>83011</v>
      </c>
      <c r="N20" s="86">
        <f t="shared" si="1"/>
        <v>3015377</v>
      </c>
      <c r="O20" s="83">
        <v>9</v>
      </c>
      <c r="P20" s="66"/>
      <c r="Q20" s="20"/>
      <c r="R20" s="20"/>
    </row>
    <row r="21" spans="1:18" x14ac:dyDescent="0.2">
      <c r="A21" s="77">
        <v>10</v>
      </c>
      <c r="B21" s="69"/>
      <c r="C21" s="78">
        <v>-13</v>
      </c>
      <c r="D21" s="79" t="s">
        <v>83</v>
      </c>
      <c r="E21" s="84">
        <v>24454</v>
      </c>
      <c r="F21" s="85">
        <v>0</v>
      </c>
      <c r="G21" s="86">
        <v>0</v>
      </c>
      <c r="H21" s="83">
        <v>10</v>
      </c>
      <c r="I21" s="77">
        <v>10</v>
      </c>
      <c r="J21" s="69"/>
      <c r="K21" s="114">
        <v>550</v>
      </c>
      <c r="L21" s="121">
        <v>0</v>
      </c>
      <c r="M21" s="117">
        <f t="shared" si="0"/>
        <v>550</v>
      </c>
      <c r="N21" s="86">
        <f t="shared" si="1"/>
        <v>25004</v>
      </c>
      <c r="O21" s="83">
        <v>10</v>
      </c>
      <c r="P21" s="66"/>
      <c r="Q21" s="20"/>
      <c r="R21" s="20"/>
    </row>
    <row r="22" spans="1:18" x14ac:dyDescent="0.2">
      <c r="A22" s="77">
        <v>11</v>
      </c>
      <c r="B22" s="69"/>
      <c r="C22" s="78">
        <v>-16</v>
      </c>
      <c r="D22" s="79" t="s">
        <v>84</v>
      </c>
      <c r="E22" s="84">
        <v>1098215</v>
      </c>
      <c r="F22" s="85">
        <v>0</v>
      </c>
      <c r="G22" s="86">
        <v>0</v>
      </c>
      <c r="H22" s="83">
        <v>11</v>
      </c>
      <c r="I22" s="77">
        <v>11</v>
      </c>
      <c r="J22" s="69"/>
      <c r="K22" s="114">
        <v>65340</v>
      </c>
      <c r="L22" s="121">
        <v>17510</v>
      </c>
      <c r="M22" s="117">
        <f t="shared" si="0"/>
        <v>47830</v>
      </c>
      <c r="N22" s="86">
        <f t="shared" si="1"/>
        <v>1146045</v>
      </c>
      <c r="O22" s="83">
        <v>11</v>
      </c>
      <c r="P22" s="66"/>
      <c r="Q22" s="20"/>
      <c r="R22" s="20"/>
    </row>
    <row r="23" spans="1:18" x14ac:dyDescent="0.2">
      <c r="A23" s="77">
        <v>12</v>
      </c>
      <c r="B23" s="69"/>
      <c r="C23" s="78">
        <f>C22-1</f>
        <v>-17</v>
      </c>
      <c r="D23" s="79" t="s">
        <v>85</v>
      </c>
      <c r="E23" s="84">
        <v>20469</v>
      </c>
      <c r="F23" s="85">
        <v>0</v>
      </c>
      <c r="G23" s="86">
        <v>0</v>
      </c>
      <c r="H23" s="83">
        <v>12</v>
      </c>
      <c r="I23" s="77">
        <v>12</v>
      </c>
      <c r="J23" s="69"/>
      <c r="K23" s="114">
        <v>354</v>
      </c>
      <c r="L23" s="121">
        <v>15</v>
      </c>
      <c r="M23" s="117">
        <f t="shared" si="0"/>
        <v>339</v>
      </c>
      <c r="N23" s="86">
        <f t="shared" si="1"/>
        <v>20808</v>
      </c>
      <c r="O23" s="83">
        <v>12</v>
      </c>
      <c r="P23" s="66"/>
      <c r="Q23" s="20"/>
      <c r="R23" s="20"/>
    </row>
    <row r="24" spans="1:18" x14ac:dyDescent="0.2">
      <c r="A24" s="77">
        <v>13</v>
      </c>
      <c r="B24" s="69"/>
      <c r="C24" s="78">
        <f>C23-1</f>
        <v>-18</v>
      </c>
      <c r="D24" s="79" t="s">
        <v>86</v>
      </c>
      <c r="E24" s="84">
        <v>0</v>
      </c>
      <c r="F24" s="85">
        <v>0</v>
      </c>
      <c r="G24" s="86">
        <v>0</v>
      </c>
      <c r="H24" s="83">
        <v>13</v>
      </c>
      <c r="I24" s="77">
        <v>13</v>
      </c>
      <c r="J24" s="69"/>
      <c r="K24" s="114">
        <v>0</v>
      </c>
      <c r="L24" s="121">
        <v>0</v>
      </c>
      <c r="M24" s="117">
        <f t="shared" si="0"/>
        <v>0</v>
      </c>
      <c r="N24" s="86">
        <f t="shared" si="1"/>
        <v>0</v>
      </c>
      <c r="O24" s="83">
        <v>13</v>
      </c>
      <c r="P24" s="66"/>
      <c r="Q24" s="20"/>
      <c r="R24" s="20"/>
    </row>
    <row r="25" spans="1:18" x14ac:dyDescent="0.2">
      <c r="A25" s="77">
        <v>14</v>
      </c>
      <c r="B25" s="69"/>
      <c r="C25" s="78">
        <f>C24-1</f>
        <v>-19</v>
      </c>
      <c r="D25" s="79" t="s">
        <v>87</v>
      </c>
      <c r="E25" s="84">
        <v>119002</v>
      </c>
      <c r="F25" s="85">
        <v>0</v>
      </c>
      <c r="G25" s="86">
        <v>0</v>
      </c>
      <c r="H25" s="83">
        <v>14</v>
      </c>
      <c r="I25" s="77">
        <v>14</v>
      </c>
      <c r="J25" s="69"/>
      <c r="K25" s="114">
        <v>763</v>
      </c>
      <c r="L25" s="121">
        <v>253</v>
      </c>
      <c r="M25" s="117">
        <f t="shared" si="0"/>
        <v>510</v>
      </c>
      <c r="N25" s="86">
        <f t="shared" si="1"/>
        <v>119512</v>
      </c>
      <c r="O25" s="83">
        <v>14</v>
      </c>
      <c r="P25" s="66"/>
      <c r="Q25" s="20"/>
      <c r="R25" s="20"/>
    </row>
    <row r="26" spans="1:18" x14ac:dyDescent="0.2">
      <c r="A26" s="77">
        <v>15</v>
      </c>
      <c r="B26" s="69"/>
      <c r="C26" s="78">
        <f>C25-1</f>
        <v>-20</v>
      </c>
      <c r="D26" s="79" t="s">
        <v>88</v>
      </c>
      <c r="E26" s="84">
        <v>351423</v>
      </c>
      <c r="F26" s="85">
        <v>0</v>
      </c>
      <c r="G26" s="86">
        <v>0</v>
      </c>
      <c r="H26" s="83">
        <v>15</v>
      </c>
      <c r="I26" s="77">
        <v>15</v>
      </c>
      <c r="J26" s="69"/>
      <c r="K26" s="114">
        <v>15610</v>
      </c>
      <c r="L26" s="121">
        <v>2450</v>
      </c>
      <c r="M26" s="117">
        <f t="shared" si="0"/>
        <v>13160</v>
      </c>
      <c r="N26" s="86">
        <f t="shared" si="1"/>
        <v>364583</v>
      </c>
      <c r="O26" s="83">
        <v>15</v>
      </c>
      <c r="P26" s="66"/>
      <c r="Q26" s="20"/>
      <c r="R26" s="20"/>
    </row>
    <row r="27" spans="1:18" x14ac:dyDescent="0.2">
      <c r="A27" s="77">
        <v>16</v>
      </c>
      <c r="B27" s="69"/>
      <c r="C27" s="78">
        <v>-22</v>
      </c>
      <c r="D27" s="79" t="s">
        <v>89</v>
      </c>
      <c r="E27" s="84">
        <v>5591</v>
      </c>
      <c r="F27" s="85">
        <v>0</v>
      </c>
      <c r="G27" s="86">
        <v>0</v>
      </c>
      <c r="H27" s="83">
        <v>16</v>
      </c>
      <c r="I27" s="77">
        <v>16</v>
      </c>
      <c r="J27" s="69"/>
      <c r="K27" s="114">
        <v>0</v>
      </c>
      <c r="L27" s="121">
        <v>0</v>
      </c>
      <c r="M27" s="117">
        <f t="shared" si="0"/>
        <v>0</v>
      </c>
      <c r="N27" s="86">
        <f t="shared" si="1"/>
        <v>5591</v>
      </c>
      <c r="O27" s="83">
        <v>16</v>
      </c>
      <c r="P27" s="66"/>
      <c r="Q27" s="20"/>
      <c r="R27" s="20"/>
    </row>
    <row r="28" spans="1:18" x14ac:dyDescent="0.2">
      <c r="A28" s="77">
        <v>17</v>
      </c>
      <c r="B28" s="69"/>
      <c r="C28" s="78">
        <f>C27-1</f>
        <v>-23</v>
      </c>
      <c r="D28" s="79" t="s">
        <v>90</v>
      </c>
      <c r="E28" s="84">
        <v>12467</v>
      </c>
      <c r="F28" s="85">
        <v>0</v>
      </c>
      <c r="G28" s="86">
        <v>0</v>
      </c>
      <c r="H28" s="83">
        <v>17</v>
      </c>
      <c r="I28" s="77">
        <v>17</v>
      </c>
      <c r="J28" s="69"/>
      <c r="K28" s="114">
        <v>0</v>
      </c>
      <c r="L28" s="121">
        <v>0</v>
      </c>
      <c r="M28" s="117">
        <f t="shared" si="0"/>
        <v>0</v>
      </c>
      <c r="N28" s="86">
        <f t="shared" si="1"/>
        <v>12467</v>
      </c>
      <c r="O28" s="83">
        <v>17</v>
      </c>
      <c r="P28" s="66"/>
      <c r="Q28" s="20"/>
      <c r="R28" s="20"/>
    </row>
    <row r="29" spans="1:18" x14ac:dyDescent="0.2">
      <c r="A29" s="77">
        <v>18</v>
      </c>
      <c r="B29" s="69"/>
      <c r="C29" s="78">
        <f>C28-1</f>
        <v>-24</v>
      </c>
      <c r="D29" s="79" t="s">
        <v>91</v>
      </c>
      <c r="E29" s="84">
        <v>260033</v>
      </c>
      <c r="F29" s="85">
        <v>0</v>
      </c>
      <c r="G29" s="86">
        <v>0</v>
      </c>
      <c r="H29" s="83">
        <v>18</v>
      </c>
      <c r="I29" s="77">
        <v>18</v>
      </c>
      <c r="J29" s="69"/>
      <c r="K29" s="114">
        <v>4745</v>
      </c>
      <c r="L29" s="121">
        <v>5645</v>
      </c>
      <c r="M29" s="117">
        <f t="shared" si="0"/>
        <v>-900</v>
      </c>
      <c r="N29" s="86">
        <f t="shared" si="1"/>
        <v>259133</v>
      </c>
      <c r="O29" s="83">
        <v>18</v>
      </c>
      <c r="P29" s="66"/>
      <c r="Q29" s="20"/>
      <c r="R29" s="20"/>
    </row>
    <row r="30" spans="1:18" x14ac:dyDescent="0.2">
      <c r="A30" s="77">
        <v>19</v>
      </c>
      <c r="B30" s="69"/>
      <c r="C30" s="78">
        <f>C29-1</f>
        <v>-25</v>
      </c>
      <c r="D30" s="79" t="s">
        <v>92</v>
      </c>
      <c r="E30" s="84">
        <v>95120</v>
      </c>
      <c r="F30" s="85">
        <v>0</v>
      </c>
      <c r="G30" s="86">
        <v>0</v>
      </c>
      <c r="H30" s="83">
        <v>19</v>
      </c>
      <c r="I30" s="77">
        <v>19</v>
      </c>
      <c r="J30" s="69"/>
      <c r="K30" s="114">
        <v>0</v>
      </c>
      <c r="L30" s="121">
        <v>1687</v>
      </c>
      <c r="M30" s="117">
        <f t="shared" si="0"/>
        <v>-1687</v>
      </c>
      <c r="N30" s="86">
        <f t="shared" si="1"/>
        <v>93433</v>
      </c>
      <c r="O30" s="83">
        <v>19</v>
      </c>
      <c r="P30" s="66"/>
      <c r="Q30" s="20"/>
      <c r="R30" s="20"/>
    </row>
    <row r="31" spans="1:18" x14ac:dyDescent="0.2">
      <c r="A31" s="77">
        <v>20</v>
      </c>
      <c r="B31" s="69"/>
      <c r="C31" s="78">
        <f>C30-1</f>
        <v>-26</v>
      </c>
      <c r="D31" s="79" t="s">
        <v>93</v>
      </c>
      <c r="E31" s="84">
        <v>744866</v>
      </c>
      <c r="F31" s="85">
        <v>0</v>
      </c>
      <c r="G31" s="86">
        <v>0</v>
      </c>
      <c r="H31" s="83">
        <v>20</v>
      </c>
      <c r="I31" s="77">
        <v>20</v>
      </c>
      <c r="J31" s="69"/>
      <c r="K31" s="114">
        <v>57953</v>
      </c>
      <c r="L31" s="121">
        <v>19844</v>
      </c>
      <c r="M31" s="117">
        <f t="shared" si="0"/>
        <v>38109</v>
      </c>
      <c r="N31" s="86">
        <f t="shared" si="1"/>
        <v>782975</v>
      </c>
      <c r="O31" s="83">
        <v>20</v>
      </c>
      <c r="P31" s="66"/>
      <c r="Q31" s="20"/>
      <c r="R31" s="20"/>
    </row>
    <row r="32" spans="1:18" x14ac:dyDescent="0.2">
      <c r="A32" s="77">
        <v>21</v>
      </c>
      <c r="B32" s="69"/>
      <c r="C32" s="78">
        <f>C31-1</f>
        <v>-27</v>
      </c>
      <c r="D32" s="79" t="s">
        <v>94</v>
      </c>
      <c r="E32" s="84">
        <v>2736892</v>
      </c>
      <c r="F32" s="85">
        <v>0</v>
      </c>
      <c r="G32" s="86">
        <v>0</v>
      </c>
      <c r="H32" s="83">
        <v>21</v>
      </c>
      <c r="I32" s="77">
        <v>21</v>
      </c>
      <c r="J32" s="69"/>
      <c r="K32" s="114">
        <v>239008</v>
      </c>
      <c r="L32" s="121">
        <v>21966</v>
      </c>
      <c r="M32" s="117">
        <f t="shared" si="0"/>
        <v>217042</v>
      </c>
      <c r="N32" s="86">
        <f t="shared" si="1"/>
        <v>2953934</v>
      </c>
      <c r="O32" s="83">
        <v>21</v>
      </c>
      <c r="P32" s="66"/>
      <c r="Q32" s="20"/>
      <c r="R32" s="20"/>
    </row>
    <row r="33" spans="1:18" x14ac:dyDescent="0.2">
      <c r="A33" s="77">
        <v>22</v>
      </c>
      <c r="B33" s="69"/>
      <c r="C33" s="78">
        <v>-29</v>
      </c>
      <c r="D33" s="79" t="s">
        <v>95</v>
      </c>
      <c r="E33" s="84">
        <v>2024</v>
      </c>
      <c r="F33" s="85">
        <v>0</v>
      </c>
      <c r="G33" s="86">
        <v>0</v>
      </c>
      <c r="H33" s="83">
        <v>22</v>
      </c>
      <c r="I33" s="77">
        <v>22</v>
      </c>
      <c r="J33" s="69"/>
      <c r="K33" s="114">
        <v>229</v>
      </c>
      <c r="L33" s="121">
        <v>79</v>
      </c>
      <c r="M33" s="117">
        <f t="shared" si="0"/>
        <v>150</v>
      </c>
      <c r="N33" s="86">
        <f t="shared" si="1"/>
        <v>2174</v>
      </c>
      <c r="O33" s="83">
        <v>22</v>
      </c>
      <c r="P33" s="66"/>
      <c r="Q33" s="20"/>
      <c r="R33" s="20"/>
    </row>
    <row r="34" spans="1:18" x14ac:dyDescent="0.2">
      <c r="A34" s="77">
        <v>23</v>
      </c>
      <c r="B34" s="69"/>
      <c r="C34" s="78">
        <v>-31</v>
      </c>
      <c r="D34" s="79" t="s">
        <v>96</v>
      </c>
      <c r="E34" s="84">
        <v>47974</v>
      </c>
      <c r="F34" s="85">
        <v>0</v>
      </c>
      <c r="G34" s="86">
        <v>0</v>
      </c>
      <c r="H34" s="83">
        <v>23</v>
      </c>
      <c r="I34" s="77">
        <v>23</v>
      </c>
      <c r="J34" s="69"/>
      <c r="K34" s="114">
        <v>1650</v>
      </c>
      <c r="L34" s="121">
        <v>134</v>
      </c>
      <c r="M34" s="117">
        <f t="shared" si="0"/>
        <v>1516</v>
      </c>
      <c r="N34" s="86">
        <f t="shared" si="1"/>
        <v>49490</v>
      </c>
      <c r="O34" s="83">
        <v>23</v>
      </c>
      <c r="P34" s="66"/>
      <c r="Q34" s="20"/>
      <c r="R34" s="20"/>
    </row>
    <row r="35" spans="1:18" x14ac:dyDescent="0.2">
      <c r="A35" s="77">
        <v>24</v>
      </c>
      <c r="B35" s="69"/>
      <c r="C35" s="78">
        <v>-35</v>
      </c>
      <c r="D35" s="79" t="s">
        <v>97</v>
      </c>
      <c r="E35" s="84">
        <v>0</v>
      </c>
      <c r="F35" s="85">
        <v>0</v>
      </c>
      <c r="G35" s="86">
        <v>0</v>
      </c>
      <c r="H35" s="83">
        <v>24</v>
      </c>
      <c r="I35" s="77">
        <v>24</v>
      </c>
      <c r="J35" s="69"/>
      <c r="K35" s="114">
        <v>0</v>
      </c>
      <c r="L35" s="121">
        <v>0</v>
      </c>
      <c r="M35" s="117">
        <f t="shared" si="0"/>
        <v>0</v>
      </c>
      <c r="N35" s="86">
        <f t="shared" si="1"/>
        <v>0</v>
      </c>
      <c r="O35" s="83">
        <v>24</v>
      </c>
      <c r="P35" s="66"/>
      <c r="Q35" s="20"/>
      <c r="R35" s="20"/>
    </row>
    <row r="36" spans="1:18" x14ac:dyDescent="0.2">
      <c r="A36" s="77">
        <v>25</v>
      </c>
      <c r="B36" s="69"/>
      <c r="C36" s="78">
        <v>-37</v>
      </c>
      <c r="D36" s="79" t="s">
        <v>98</v>
      </c>
      <c r="E36" s="84">
        <v>625194</v>
      </c>
      <c r="F36" s="85">
        <v>0</v>
      </c>
      <c r="G36" s="86">
        <v>0</v>
      </c>
      <c r="H36" s="83">
        <v>25</v>
      </c>
      <c r="I36" s="77">
        <v>25</v>
      </c>
      <c r="J36" s="69"/>
      <c r="K36" s="114">
        <v>76698</v>
      </c>
      <c r="L36" s="121">
        <v>9685</v>
      </c>
      <c r="M36" s="117">
        <f t="shared" si="0"/>
        <v>67013</v>
      </c>
      <c r="N36" s="86">
        <f t="shared" si="1"/>
        <v>692207</v>
      </c>
      <c r="O36" s="83">
        <v>25</v>
      </c>
      <c r="P36" s="66"/>
      <c r="Q36" s="20"/>
      <c r="R36" s="20"/>
    </row>
    <row r="37" spans="1:18" x14ac:dyDescent="0.2">
      <c r="A37" s="77">
        <v>26</v>
      </c>
      <c r="B37" s="69"/>
      <c r="C37" s="78">
        <v>-39</v>
      </c>
      <c r="D37" s="79" t="s">
        <v>99</v>
      </c>
      <c r="E37" s="84">
        <v>709091</v>
      </c>
      <c r="F37" s="85">
        <v>0</v>
      </c>
      <c r="G37" s="86">
        <v>0</v>
      </c>
      <c r="H37" s="83">
        <v>26</v>
      </c>
      <c r="I37" s="77">
        <v>26</v>
      </c>
      <c r="J37" s="69"/>
      <c r="K37" s="114">
        <v>53797</v>
      </c>
      <c r="L37" s="121">
        <v>42023</v>
      </c>
      <c r="M37" s="117">
        <f t="shared" si="0"/>
        <v>11774</v>
      </c>
      <c r="N37" s="86">
        <f t="shared" si="1"/>
        <v>720865</v>
      </c>
      <c r="O37" s="83">
        <v>26</v>
      </c>
      <c r="P37" s="66"/>
      <c r="Q37" s="20"/>
      <c r="R37" s="20"/>
    </row>
    <row r="38" spans="1:18" x14ac:dyDescent="0.2">
      <c r="A38" s="77">
        <v>27</v>
      </c>
      <c r="B38" s="69"/>
      <c r="C38" s="78" t="s">
        <v>100</v>
      </c>
      <c r="D38" s="79" t="s">
        <v>101</v>
      </c>
      <c r="E38" s="84">
        <v>162653</v>
      </c>
      <c r="F38" s="85">
        <v>0</v>
      </c>
      <c r="G38" s="86">
        <v>0</v>
      </c>
      <c r="H38" s="83">
        <v>27</v>
      </c>
      <c r="I38" s="77">
        <v>27</v>
      </c>
      <c r="J38" s="69"/>
      <c r="K38" s="114">
        <v>10243</v>
      </c>
      <c r="L38" s="121">
        <v>1851</v>
      </c>
      <c r="M38" s="117">
        <f t="shared" si="0"/>
        <v>8392</v>
      </c>
      <c r="N38" s="86">
        <f t="shared" si="1"/>
        <v>171045</v>
      </c>
      <c r="O38" s="83">
        <v>27</v>
      </c>
      <c r="P38" s="66"/>
      <c r="Q38" s="20"/>
      <c r="R38" s="20"/>
    </row>
    <row r="39" spans="1:18" x14ac:dyDescent="0.2">
      <c r="A39" s="77">
        <v>28</v>
      </c>
      <c r="B39" s="69"/>
      <c r="C39" s="78">
        <v>-45</v>
      </c>
      <c r="D39" s="79" t="s">
        <v>102</v>
      </c>
      <c r="E39" s="84">
        <v>2446</v>
      </c>
      <c r="F39" s="85">
        <v>0</v>
      </c>
      <c r="G39" s="86">
        <v>0</v>
      </c>
      <c r="H39" s="83">
        <v>28</v>
      </c>
      <c r="I39" s="77">
        <v>28</v>
      </c>
      <c r="J39" s="69"/>
      <c r="K39" s="114">
        <v>0</v>
      </c>
      <c r="L39" s="121">
        <v>0</v>
      </c>
      <c r="M39" s="117">
        <f t="shared" si="0"/>
        <v>0</v>
      </c>
      <c r="N39" s="86">
        <f t="shared" si="1"/>
        <v>2446</v>
      </c>
      <c r="O39" s="83">
        <v>28</v>
      </c>
      <c r="P39" s="66"/>
      <c r="Q39" s="20"/>
      <c r="R39" s="20"/>
    </row>
    <row r="40" spans="1:18" x14ac:dyDescent="0.2">
      <c r="A40" s="77">
        <v>29</v>
      </c>
      <c r="B40" s="69"/>
      <c r="C40" s="78"/>
      <c r="D40" s="79" t="s">
        <v>103</v>
      </c>
      <c r="E40" s="84">
        <v>0</v>
      </c>
      <c r="F40" s="85">
        <v>0</v>
      </c>
      <c r="G40" s="86">
        <v>0</v>
      </c>
      <c r="H40" s="83">
        <v>29</v>
      </c>
      <c r="I40" s="77">
        <v>29</v>
      </c>
      <c r="J40" s="69"/>
      <c r="K40" s="114">
        <v>0</v>
      </c>
      <c r="L40" s="121">
        <v>0</v>
      </c>
      <c r="M40" s="117">
        <f t="shared" si="0"/>
        <v>0</v>
      </c>
      <c r="N40" s="86">
        <f t="shared" si="1"/>
        <v>0</v>
      </c>
      <c r="O40" s="83">
        <v>29</v>
      </c>
      <c r="P40" s="66"/>
      <c r="Q40" s="20"/>
      <c r="R40" s="20"/>
    </row>
    <row r="41" spans="1:18" x14ac:dyDescent="0.2">
      <c r="A41" s="77">
        <v>30</v>
      </c>
      <c r="B41" s="69"/>
      <c r="C41" s="87"/>
      <c r="D41" s="79" t="s">
        <v>104</v>
      </c>
      <c r="E41" s="88">
        <f>SUM(E12:E40)</f>
        <v>29744682</v>
      </c>
      <c r="F41" s="89">
        <f>SUM(F12:F40)</f>
        <v>0</v>
      </c>
      <c r="G41" s="90">
        <f>SUM(G12:G40)</f>
        <v>0</v>
      </c>
      <c r="H41" s="83">
        <v>30</v>
      </c>
      <c r="I41" s="77">
        <v>30</v>
      </c>
      <c r="J41" s="69"/>
      <c r="K41" s="115">
        <f>SUM(K12:K40)</f>
        <v>1678578</v>
      </c>
      <c r="L41" s="122">
        <f>SUM(L12:L40)</f>
        <v>480589</v>
      </c>
      <c r="M41" s="118">
        <f>SUM(M12:M40)</f>
        <v>1197989</v>
      </c>
      <c r="N41" s="90">
        <f>SUM(N12:N40)</f>
        <v>30942671</v>
      </c>
      <c r="O41" s="83">
        <v>30</v>
      </c>
      <c r="P41" s="66"/>
      <c r="Q41" s="20"/>
      <c r="R41" s="20"/>
    </row>
    <row r="42" spans="1:18" x14ac:dyDescent="0.2">
      <c r="A42" s="77">
        <v>31</v>
      </c>
      <c r="B42" s="69"/>
      <c r="C42" s="78">
        <v>-52</v>
      </c>
      <c r="D42" s="79" t="s">
        <v>105</v>
      </c>
      <c r="E42" s="91">
        <v>6022730</v>
      </c>
      <c r="F42" s="92">
        <v>0</v>
      </c>
      <c r="G42" s="93">
        <v>0</v>
      </c>
      <c r="H42" s="83">
        <v>31</v>
      </c>
      <c r="I42" s="77">
        <v>31</v>
      </c>
      <c r="J42" s="69"/>
      <c r="K42" s="116">
        <v>69261</v>
      </c>
      <c r="L42" s="123">
        <v>431622</v>
      </c>
      <c r="M42" s="119">
        <f t="shared" ref="M42:M49" si="3">K42-L42</f>
        <v>-362361</v>
      </c>
      <c r="N42" s="93">
        <f t="shared" ref="N42:N49" si="4">E42+M42</f>
        <v>5660369</v>
      </c>
      <c r="O42" s="83">
        <v>31</v>
      </c>
      <c r="P42" s="66"/>
      <c r="Q42" s="20"/>
      <c r="R42" s="20"/>
    </row>
    <row r="43" spans="1:18" x14ac:dyDescent="0.2">
      <c r="A43" s="77">
        <v>32</v>
      </c>
      <c r="B43" s="69"/>
      <c r="C43" s="78">
        <f t="shared" ref="C43:C49" si="5">C42-1</f>
        <v>-53</v>
      </c>
      <c r="D43" s="79" t="s">
        <v>106</v>
      </c>
      <c r="E43" s="84">
        <v>3254542</v>
      </c>
      <c r="F43" s="85">
        <v>0</v>
      </c>
      <c r="G43" s="86">
        <v>0</v>
      </c>
      <c r="H43" s="83">
        <v>32</v>
      </c>
      <c r="I43" s="77">
        <v>32</v>
      </c>
      <c r="J43" s="69"/>
      <c r="K43" s="114">
        <v>11924</v>
      </c>
      <c r="L43" s="121">
        <v>237895</v>
      </c>
      <c r="M43" s="117">
        <f t="shared" si="3"/>
        <v>-225971</v>
      </c>
      <c r="N43" s="86">
        <f t="shared" si="4"/>
        <v>3028571</v>
      </c>
      <c r="O43" s="83">
        <v>32</v>
      </c>
      <c r="P43" s="66"/>
      <c r="Q43" s="20"/>
      <c r="R43" s="20"/>
    </row>
    <row r="44" spans="1:18" x14ac:dyDescent="0.2">
      <c r="A44" s="77">
        <v>33</v>
      </c>
      <c r="B44" s="69"/>
      <c r="C44" s="78">
        <f t="shared" si="5"/>
        <v>-54</v>
      </c>
      <c r="D44" s="79" t="s">
        <v>107</v>
      </c>
      <c r="E44" s="84">
        <v>1846</v>
      </c>
      <c r="F44" s="85">
        <v>0</v>
      </c>
      <c r="G44" s="86">
        <v>0</v>
      </c>
      <c r="H44" s="83">
        <v>33</v>
      </c>
      <c r="I44" s="77">
        <v>33</v>
      </c>
      <c r="J44" s="69"/>
      <c r="K44" s="114">
        <v>0</v>
      </c>
      <c r="L44" s="121">
        <v>13</v>
      </c>
      <c r="M44" s="117">
        <f t="shared" si="3"/>
        <v>-13</v>
      </c>
      <c r="N44" s="86">
        <f t="shared" si="4"/>
        <v>1833</v>
      </c>
      <c r="O44" s="83">
        <v>33</v>
      </c>
      <c r="P44" s="66"/>
      <c r="Q44" s="20"/>
      <c r="R44" s="20"/>
    </row>
    <row r="45" spans="1:18" x14ac:dyDescent="0.2">
      <c r="A45" s="77">
        <v>34</v>
      </c>
      <c r="B45" s="69"/>
      <c r="C45" s="78">
        <f t="shared" si="5"/>
        <v>-55</v>
      </c>
      <c r="D45" s="79" t="s">
        <v>108</v>
      </c>
      <c r="E45" s="84">
        <v>0</v>
      </c>
      <c r="F45" s="85">
        <v>0</v>
      </c>
      <c r="G45" s="86">
        <v>0</v>
      </c>
      <c r="H45" s="83">
        <v>34</v>
      </c>
      <c r="I45" s="77">
        <v>34</v>
      </c>
      <c r="J45" s="69"/>
      <c r="K45" s="114">
        <v>0</v>
      </c>
      <c r="L45" s="121">
        <v>0</v>
      </c>
      <c r="M45" s="117">
        <f t="shared" si="3"/>
        <v>0</v>
      </c>
      <c r="N45" s="86">
        <f t="shared" si="4"/>
        <v>0</v>
      </c>
      <c r="O45" s="83">
        <v>34</v>
      </c>
      <c r="P45" s="66"/>
      <c r="Q45" s="20"/>
      <c r="R45" s="20"/>
    </row>
    <row r="46" spans="1:18" x14ac:dyDescent="0.2">
      <c r="A46" s="77">
        <v>35</v>
      </c>
      <c r="B46" s="69"/>
      <c r="C46" s="78">
        <f t="shared" si="5"/>
        <v>-56</v>
      </c>
      <c r="D46" s="79" t="s">
        <v>109</v>
      </c>
      <c r="E46" s="84">
        <v>1062</v>
      </c>
      <c r="F46" s="85">
        <v>0</v>
      </c>
      <c r="G46" s="86">
        <v>0</v>
      </c>
      <c r="H46" s="83">
        <v>35</v>
      </c>
      <c r="I46" s="77">
        <v>35</v>
      </c>
      <c r="J46" s="69"/>
      <c r="K46" s="114">
        <v>0</v>
      </c>
      <c r="L46" s="121">
        <v>0</v>
      </c>
      <c r="M46" s="117">
        <f t="shared" si="3"/>
        <v>0</v>
      </c>
      <c r="N46" s="86">
        <f t="shared" si="4"/>
        <v>1062</v>
      </c>
      <c r="O46" s="83">
        <v>35</v>
      </c>
      <c r="P46" s="66"/>
      <c r="Q46" s="20"/>
      <c r="R46" s="20"/>
    </row>
    <row r="47" spans="1:18" x14ac:dyDescent="0.2">
      <c r="A47" s="77">
        <v>36</v>
      </c>
      <c r="B47" s="69"/>
      <c r="C47" s="78">
        <f t="shared" si="5"/>
        <v>-57</v>
      </c>
      <c r="D47" s="79" t="s">
        <v>110</v>
      </c>
      <c r="E47" s="84">
        <v>174940</v>
      </c>
      <c r="F47" s="85">
        <v>0</v>
      </c>
      <c r="G47" s="86">
        <v>0</v>
      </c>
      <c r="H47" s="83">
        <v>36</v>
      </c>
      <c r="I47" s="77">
        <v>36</v>
      </c>
      <c r="J47" s="69"/>
      <c r="K47" s="114">
        <v>1701</v>
      </c>
      <c r="L47" s="121">
        <v>14989</v>
      </c>
      <c r="M47" s="117">
        <f t="shared" si="3"/>
        <v>-13288</v>
      </c>
      <c r="N47" s="86">
        <f t="shared" si="4"/>
        <v>161652</v>
      </c>
      <c r="O47" s="83">
        <v>36</v>
      </c>
      <c r="P47" s="66"/>
      <c r="Q47" s="20"/>
      <c r="R47" s="20"/>
    </row>
    <row r="48" spans="1:18" x14ac:dyDescent="0.2">
      <c r="A48" s="77">
        <v>37</v>
      </c>
      <c r="B48" s="69"/>
      <c r="C48" s="78">
        <f t="shared" si="5"/>
        <v>-58</v>
      </c>
      <c r="D48" s="79" t="s">
        <v>111</v>
      </c>
      <c r="E48" s="84">
        <v>404376</v>
      </c>
      <c r="F48" s="85">
        <v>0</v>
      </c>
      <c r="G48" s="86">
        <v>0</v>
      </c>
      <c r="H48" s="83">
        <v>37</v>
      </c>
      <c r="I48" s="77">
        <v>37</v>
      </c>
      <c r="J48" s="69"/>
      <c r="K48" s="114">
        <v>54675</v>
      </c>
      <c r="L48" s="121">
        <v>21376</v>
      </c>
      <c r="M48" s="117">
        <f t="shared" si="3"/>
        <v>33299</v>
      </c>
      <c r="N48" s="86">
        <f t="shared" si="4"/>
        <v>437675</v>
      </c>
      <c r="O48" s="83">
        <v>37</v>
      </c>
      <c r="P48" s="66"/>
      <c r="Q48" s="20"/>
      <c r="R48" s="20"/>
    </row>
    <row r="49" spans="1:18" x14ac:dyDescent="0.2">
      <c r="A49" s="77">
        <v>38</v>
      </c>
      <c r="B49" s="69"/>
      <c r="C49" s="78">
        <f t="shared" si="5"/>
        <v>-59</v>
      </c>
      <c r="D49" s="79" t="s">
        <v>112</v>
      </c>
      <c r="E49" s="84">
        <v>225810</v>
      </c>
      <c r="F49" s="85">
        <v>0</v>
      </c>
      <c r="G49" s="86">
        <v>0</v>
      </c>
      <c r="H49" s="83">
        <v>38</v>
      </c>
      <c r="I49" s="77">
        <v>38</v>
      </c>
      <c r="J49" s="69"/>
      <c r="K49" s="114">
        <v>38329</v>
      </c>
      <c r="L49" s="121">
        <v>116</v>
      </c>
      <c r="M49" s="117">
        <f t="shared" si="3"/>
        <v>38213</v>
      </c>
      <c r="N49" s="86">
        <f t="shared" si="4"/>
        <v>264023</v>
      </c>
      <c r="O49" s="83">
        <v>38</v>
      </c>
      <c r="P49" s="66"/>
      <c r="Q49" s="20"/>
      <c r="R49" s="20"/>
    </row>
    <row r="50" spans="1:18" x14ac:dyDescent="0.2">
      <c r="A50" s="77">
        <v>39</v>
      </c>
      <c r="B50" s="69"/>
      <c r="C50" s="78"/>
      <c r="D50" s="79" t="s">
        <v>113</v>
      </c>
      <c r="E50" s="88">
        <f>SUM(E42:E49)</f>
        <v>10085306</v>
      </c>
      <c r="F50" s="89">
        <f>SUM(F42:F49)</f>
        <v>0</v>
      </c>
      <c r="G50" s="90">
        <f>SUM(G42:G49)</f>
        <v>0</v>
      </c>
      <c r="H50" s="83">
        <v>39</v>
      </c>
      <c r="I50" s="77">
        <v>39</v>
      </c>
      <c r="J50" s="69"/>
      <c r="K50" s="88">
        <f>SUM(K42:K49)</f>
        <v>175890</v>
      </c>
      <c r="L50" s="89">
        <f>SUM(L42:L49)</f>
        <v>706011</v>
      </c>
      <c r="M50" s="89">
        <f>SUM(M42:M49)</f>
        <v>-530121</v>
      </c>
      <c r="N50" s="90">
        <f>SUM(N42:N49)</f>
        <v>9555185</v>
      </c>
      <c r="O50" s="83">
        <v>39</v>
      </c>
      <c r="P50" s="66"/>
      <c r="Q50" s="20"/>
      <c r="R50" s="20"/>
    </row>
    <row r="51" spans="1:18" x14ac:dyDescent="0.2">
      <c r="A51" s="77">
        <v>40</v>
      </c>
      <c r="B51" s="69"/>
      <c r="C51" s="78">
        <v>-76</v>
      </c>
      <c r="D51" s="79" t="s">
        <v>114</v>
      </c>
      <c r="E51" s="91">
        <v>0</v>
      </c>
      <c r="F51" s="92">
        <v>0</v>
      </c>
      <c r="G51" s="93">
        <v>0</v>
      </c>
      <c r="H51" s="83">
        <v>40</v>
      </c>
      <c r="I51" s="77">
        <v>40</v>
      </c>
      <c r="J51" s="69"/>
      <c r="K51" s="91">
        <v>0</v>
      </c>
      <c r="L51" s="92">
        <v>0</v>
      </c>
      <c r="M51" s="92">
        <v>0</v>
      </c>
      <c r="N51" s="93">
        <v>0</v>
      </c>
      <c r="O51" s="83">
        <v>40</v>
      </c>
      <c r="P51" s="66"/>
      <c r="Q51" s="20"/>
      <c r="R51" s="20"/>
    </row>
    <row r="52" spans="1:18" x14ac:dyDescent="0.2">
      <c r="A52" s="77">
        <v>41</v>
      </c>
      <c r="B52" s="69"/>
      <c r="C52" s="78">
        <v>-80</v>
      </c>
      <c r="D52" s="79" t="s">
        <v>115</v>
      </c>
      <c r="E52" s="84">
        <v>0</v>
      </c>
      <c r="F52" s="85">
        <v>0</v>
      </c>
      <c r="G52" s="86">
        <v>0</v>
      </c>
      <c r="H52" s="83">
        <v>41</v>
      </c>
      <c r="I52" s="77">
        <v>41</v>
      </c>
      <c r="J52" s="69"/>
      <c r="K52" s="84">
        <v>0</v>
      </c>
      <c r="L52" s="85">
        <v>0</v>
      </c>
      <c r="M52" s="85">
        <v>0</v>
      </c>
      <c r="N52" s="86">
        <v>0</v>
      </c>
      <c r="O52" s="83">
        <v>41</v>
      </c>
      <c r="P52" s="66"/>
      <c r="Q52" s="20"/>
      <c r="R52" s="20"/>
    </row>
    <row r="53" spans="1:18" x14ac:dyDescent="0.2">
      <c r="A53" s="77">
        <v>42</v>
      </c>
      <c r="B53" s="69"/>
      <c r="C53" s="78">
        <v>-90</v>
      </c>
      <c r="D53" s="79" t="s">
        <v>116</v>
      </c>
      <c r="E53" s="84">
        <v>643770</v>
      </c>
      <c r="F53" s="85">
        <v>0</v>
      </c>
      <c r="G53" s="86">
        <v>0</v>
      </c>
      <c r="H53" s="83">
        <v>42</v>
      </c>
      <c r="I53" s="77">
        <v>42</v>
      </c>
      <c r="J53" s="69"/>
      <c r="K53" s="84">
        <v>-283516</v>
      </c>
      <c r="L53" s="85">
        <v>0</v>
      </c>
      <c r="M53" s="85">
        <f>K53-L53</f>
        <v>-283516</v>
      </c>
      <c r="N53" s="86">
        <f>E53+M53</f>
        <v>360254</v>
      </c>
      <c r="O53" s="83">
        <v>42</v>
      </c>
      <c r="P53" s="66"/>
      <c r="Q53" s="20"/>
      <c r="R53" s="20"/>
    </row>
    <row r="54" spans="1:18" ht="12" thickBot="1" x14ac:dyDescent="0.25">
      <c r="A54" s="77">
        <v>43</v>
      </c>
      <c r="B54" s="69"/>
      <c r="C54" s="94"/>
      <c r="D54" s="79" t="s">
        <v>117</v>
      </c>
      <c r="E54" s="95">
        <f>E41+E50+E51+E52+E53</f>
        <v>40473758</v>
      </c>
      <c r="F54" s="96">
        <f>F41+F50+F51+F52+F53</f>
        <v>0</v>
      </c>
      <c r="G54" s="97">
        <f>G41+G50+G51+G52+G53</f>
        <v>0</v>
      </c>
      <c r="H54" s="83">
        <v>43</v>
      </c>
      <c r="I54" s="77">
        <v>43</v>
      </c>
      <c r="J54" s="69"/>
      <c r="K54" s="95">
        <f>K41+K50+K51+K52+K53</f>
        <v>1570952</v>
      </c>
      <c r="L54" s="96">
        <f>L41+L50+L51+L52+L53</f>
        <v>1186600</v>
      </c>
      <c r="M54" s="96">
        <f>M41+M50+M51+M52+M53</f>
        <v>384352</v>
      </c>
      <c r="N54" s="97">
        <f>N41+N50+N51+N52+N53</f>
        <v>40858110</v>
      </c>
      <c r="O54" s="83">
        <v>43</v>
      </c>
      <c r="P54" s="66"/>
      <c r="Q54" s="20"/>
      <c r="R54" s="20"/>
    </row>
    <row r="55" spans="1:18" x14ac:dyDescent="0.2">
      <c r="A55" s="98"/>
      <c r="B55" s="99"/>
      <c r="C55" s="100"/>
      <c r="D55" s="99"/>
      <c r="E55" s="99"/>
      <c r="F55" s="99"/>
      <c r="G55" s="99"/>
      <c r="H55" s="101"/>
      <c r="I55" s="98"/>
      <c r="J55" s="99"/>
      <c r="K55" s="99"/>
      <c r="L55" s="99"/>
      <c r="M55" s="99"/>
      <c r="N55" s="99"/>
      <c r="O55" s="102"/>
      <c r="P55" s="20"/>
      <c r="Q55" s="20"/>
      <c r="R55" s="20"/>
    </row>
    <row r="56" spans="1:18" x14ac:dyDescent="0.2">
      <c r="A56" s="16"/>
      <c r="B56" s="8" t="s">
        <v>118</v>
      </c>
      <c r="C56" s="103"/>
      <c r="D56" s="8"/>
      <c r="E56" s="8"/>
      <c r="F56" s="8"/>
      <c r="G56" s="8"/>
      <c r="H56" s="17"/>
      <c r="I56" s="16"/>
      <c r="J56" s="8"/>
      <c r="K56" s="8"/>
      <c r="L56" s="8"/>
      <c r="M56" s="8"/>
      <c r="N56" s="8"/>
      <c r="O56" s="104"/>
      <c r="P56" s="20"/>
      <c r="Q56" s="20"/>
      <c r="R56" s="20"/>
    </row>
    <row r="57" spans="1:18" x14ac:dyDescent="0.2">
      <c r="A57" s="16"/>
      <c r="B57" s="8"/>
      <c r="C57" s="103"/>
      <c r="D57" s="8"/>
      <c r="E57" s="8"/>
      <c r="F57" s="8"/>
      <c r="G57" s="8"/>
      <c r="H57" s="17"/>
      <c r="I57" s="16"/>
      <c r="J57" s="8"/>
      <c r="K57" s="8"/>
      <c r="L57" s="8"/>
      <c r="M57" s="8"/>
      <c r="N57" s="8"/>
      <c r="O57" s="104"/>
      <c r="P57" s="20"/>
      <c r="Q57" s="20"/>
      <c r="R57" s="20"/>
    </row>
    <row r="58" spans="1:18" x14ac:dyDescent="0.2">
      <c r="A58" s="16"/>
      <c r="B58" s="8"/>
      <c r="C58" s="103"/>
      <c r="D58" s="8"/>
      <c r="E58" s="8"/>
      <c r="F58" s="8"/>
      <c r="G58" s="8"/>
      <c r="H58" s="17"/>
      <c r="I58" s="16"/>
      <c r="J58" s="8"/>
      <c r="K58" s="8"/>
      <c r="L58" s="8"/>
      <c r="M58" s="8"/>
      <c r="N58" s="8"/>
      <c r="O58" s="104"/>
      <c r="P58" s="20"/>
      <c r="Q58" s="20"/>
      <c r="R58" s="20"/>
    </row>
    <row r="59" spans="1:18" x14ac:dyDescent="0.2">
      <c r="A59" s="16"/>
      <c r="B59" s="8"/>
      <c r="C59" s="103"/>
      <c r="D59" s="8"/>
      <c r="E59" s="8"/>
      <c r="F59" s="8"/>
      <c r="G59" s="8"/>
      <c r="H59" s="17"/>
      <c r="I59" s="16"/>
      <c r="J59" s="8"/>
      <c r="K59" s="8"/>
      <c r="L59" s="8"/>
      <c r="M59" s="8"/>
      <c r="N59" s="8"/>
      <c r="O59" s="104"/>
      <c r="P59" s="20"/>
      <c r="Q59" s="20"/>
      <c r="R59" s="20"/>
    </row>
    <row r="60" spans="1:18" x14ac:dyDescent="0.2">
      <c r="A60" s="16"/>
      <c r="B60" s="8"/>
      <c r="C60" s="103"/>
      <c r="D60" s="8"/>
      <c r="E60" s="8"/>
      <c r="F60" s="8"/>
      <c r="G60" s="8"/>
      <c r="H60" s="17"/>
      <c r="I60" s="16"/>
      <c r="J60" s="8"/>
      <c r="K60" s="8"/>
      <c r="L60" s="8"/>
      <c r="M60" s="8"/>
      <c r="N60" s="8"/>
      <c r="O60" s="104"/>
      <c r="P60" s="20"/>
      <c r="Q60" s="20"/>
      <c r="R60" s="20"/>
    </row>
    <row r="61" spans="1:18" x14ac:dyDescent="0.2">
      <c r="A61" s="16"/>
      <c r="B61" s="8"/>
      <c r="C61" s="103"/>
      <c r="D61" s="8"/>
      <c r="E61" s="8"/>
      <c r="F61" s="8"/>
      <c r="G61" s="8"/>
      <c r="H61" s="17"/>
      <c r="I61" s="16"/>
      <c r="J61" s="8"/>
      <c r="K61" s="8"/>
      <c r="L61" s="8"/>
      <c r="M61" s="8"/>
      <c r="N61" s="8"/>
      <c r="O61" s="104"/>
      <c r="P61" s="20"/>
      <c r="Q61" s="20"/>
      <c r="R61" s="20"/>
    </row>
    <row r="62" spans="1:18" x14ac:dyDescent="0.2">
      <c r="A62" s="16"/>
      <c r="B62" s="8"/>
      <c r="C62" s="103"/>
      <c r="D62" s="8"/>
      <c r="E62" s="8"/>
      <c r="F62" s="8"/>
      <c r="G62" s="8"/>
      <c r="H62" s="17"/>
      <c r="I62" s="16"/>
      <c r="J62" s="8"/>
      <c r="K62" s="8"/>
      <c r="L62" s="8"/>
      <c r="M62" s="8"/>
      <c r="N62" s="8"/>
      <c r="O62" s="104"/>
      <c r="P62" s="20"/>
      <c r="Q62" s="20"/>
      <c r="R62" s="20"/>
    </row>
    <row r="63" spans="1:18" x14ac:dyDescent="0.2">
      <c r="A63" s="16"/>
      <c r="B63" s="8"/>
      <c r="C63" s="103"/>
      <c r="D63" s="8"/>
      <c r="E63" s="8"/>
      <c r="F63" s="8"/>
      <c r="G63" s="8"/>
      <c r="H63" s="17"/>
      <c r="I63" s="16"/>
      <c r="J63" s="8"/>
      <c r="K63" s="8"/>
      <c r="L63" s="8"/>
      <c r="M63" s="8"/>
      <c r="N63" s="8"/>
      <c r="O63" s="104"/>
      <c r="P63" s="20"/>
      <c r="Q63" s="20"/>
      <c r="R63" s="20"/>
    </row>
    <row r="64" spans="1:18" x14ac:dyDescent="0.2">
      <c r="A64" s="16"/>
      <c r="B64" s="8"/>
      <c r="C64" s="103"/>
      <c r="D64" s="8"/>
      <c r="E64" s="8"/>
      <c r="F64" s="8"/>
      <c r="G64" s="8"/>
      <c r="H64" s="17"/>
      <c r="I64" s="16"/>
      <c r="J64" s="8"/>
      <c r="K64" s="8"/>
      <c r="L64" s="8"/>
      <c r="M64" s="8"/>
      <c r="N64" s="8"/>
      <c r="O64" s="104"/>
      <c r="P64" s="20"/>
      <c r="Q64" s="20"/>
      <c r="R64" s="20"/>
    </row>
    <row r="65" spans="1:18" x14ac:dyDescent="0.2">
      <c r="A65" s="16"/>
      <c r="B65" s="8"/>
      <c r="C65" s="103"/>
      <c r="D65" s="8"/>
      <c r="E65" s="8"/>
      <c r="F65" s="8"/>
      <c r="G65" s="8"/>
      <c r="H65" s="17"/>
      <c r="I65" s="16"/>
      <c r="J65" s="8"/>
      <c r="K65" s="8"/>
      <c r="L65" s="8"/>
      <c r="M65" s="8"/>
      <c r="N65" s="8"/>
      <c r="O65" s="104"/>
      <c r="P65" s="20"/>
      <c r="Q65" s="20"/>
      <c r="R65" s="20"/>
    </row>
    <row r="66" spans="1:18" x14ac:dyDescent="0.2">
      <c r="A66" s="16"/>
      <c r="B66" s="8"/>
      <c r="C66" s="103"/>
      <c r="D66" s="8"/>
      <c r="E66" s="8"/>
      <c r="F66" s="8"/>
      <c r="G66" s="8"/>
      <c r="H66" s="17"/>
      <c r="I66" s="16"/>
      <c r="J66" s="8"/>
      <c r="K66" s="8"/>
      <c r="L66" s="8"/>
      <c r="M66" s="8"/>
      <c r="N66" s="8"/>
      <c r="O66" s="104"/>
      <c r="P66" s="20"/>
      <c r="Q66" s="20"/>
      <c r="R66" s="20"/>
    </row>
    <row r="67" spans="1:18" x14ac:dyDescent="0.2">
      <c r="A67" s="16"/>
      <c r="B67" s="8"/>
      <c r="C67" s="103"/>
      <c r="D67" s="8"/>
      <c r="E67" s="8"/>
      <c r="F67" s="8"/>
      <c r="G67" s="8"/>
      <c r="H67" s="17"/>
      <c r="I67" s="16"/>
      <c r="J67" s="8"/>
      <c r="K67" s="8"/>
      <c r="L67" s="8"/>
      <c r="M67" s="8"/>
      <c r="N67" s="8"/>
      <c r="O67" s="104"/>
      <c r="P67" s="20"/>
      <c r="Q67" s="20"/>
      <c r="R67" s="20"/>
    </row>
    <row r="68" spans="1:18" x14ac:dyDescent="0.2">
      <c r="A68" s="16"/>
      <c r="B68" s="8"/>
      <c r="C68" s="103"/>
      <c r="D68" s="8"/>
      <c r="E68" s="8"/>
      <c r="F68" s="8"/>
      <c r="G68" s="8"/>
      <c r="H68" s="17"/>
      <c r="I68" s="16"/>
      <c r="J68" s="8"/>
      <c r="K68" s="8"/>
      <c r="L68" s="8"/>
      <c r="M68" s="8"/>
      <c r="N68" s="8"/>
      <c r="O68" s="104"/>
      <c r="P68" s="20"/>
      <c r="Q68" s="20"/>
      <c r="R68" s="20"/>
    </row>
    <row r="69" spans="1:18" x14ac:dyDescent="0.2">
      <c r="A69" s="16"/>
      <c r="B69" s="8"/>
      <c r="C69" s="103"/>
      <c r="D69" s="8"/>
      <c r="E69" s="8"/>
      <c r="F69" s="8"/>
      <c r="G69" s="8"/>
      <c r="H69" s="17"/>
      <c r="I69" s="16"/>
      <c r="J69" s="8"/>
      <c r="K69" s="8"/>
      <c r="L69" s="8"/>
      <c r="M69" s="8"/>
      <c r="N69" s="8"/>
      <c r="O69" s="104"/>
      <c r="P69" s="20"/>
      <c r="Q69" s="20"/>
      <c r="R69" s="20"/>
    </row>
    <row r="70" spans="1:18" x14ac:dyDescent="0.2">
      <c r="A70" s="16"/>
      <c r="B70" s="8"/>
      <c r="C70" s="103"/>
      <c r="D70" s="8"/>
      <c r="E70" s="8"/>
      <c r="F70" s="8"/>
      <c r="G70" s="8"/>
      <c r="H70" s="17"/>
      <c r="I70" s="16"/>
      <c r="J70" s="8"/>
      <c r="K70" s="8"/>
      <c r="L70" s="8"/>
      <c r="M70" s="8"/>
      <c r="N70" s="8"/>
      <c r="O70" s="104"/>
    </row>
    <row r="71" spans="1:18" x14ac:dyDescent="0.2">
      <c r="A71" s="16"/>
      <c r="B71" s="8"/>
      <c r="C71" s="103"/>
      <c r="D71" s="8"/>
      <c r="E71" s="8"/>
      <c r="F71" s="8"/>
      <c r="G71" s="8"/>
      <c r="H71" s="17"/>
      <c r="I71" s="16"/>
      <c r="J71" s="8"/>
      <c r="K71" s="8"/>
      <c r="L71" s="8"/>
      <c r="M71" s="8"/>
      <c r="N71" s="8"/>
      <c r="O71" s="104"/>
    </row>
    <row r="72" spans="1:18" x14ac:dyDescent="0.2">
      <c r="A72" s="16"/>
      <c r="B72" s="8"/>
      <c r="C72" s="103"/>
      <c r="D72" s="8"/>
      <c r="E72" s="8"/>
      <c r="F72" s="8"/>
      <c r="G72" s="8"/>
      <c r="H72" s="17"/>
      <c r="I72" s="16"/>
      <c r="J72" s="8"/>
      <c r="K72" s="8"/>
      <c r="L72" s="8"/>
      <c r="M72" s="8"/>
      <c r="N72" s="8"/>
      <c r="O72" s="104"/>
    </row>
    <row r="73" spans="1:18" x14ac:dyDescent="0.2">
      <c r="A73" s="21"/>
      <c r="B73" s="46"/>
      <c r="C73" s="105"/>
      <c r="D73" s="46"/>
      <c r="E73" s="46"/>
      <c r="F73" s="46"/>
      <c r="G73" s="46"/>
      <c r="H73" s="23"/>
      <c r="I73" s="21"/>
      <c r="J73" s="46"/>
      <c r="K73" s="46"/>
      <c r="L73" s="46"/>
      <c r="M73" s="46"/>
      <c r="N73" s="46"/>
      <c r="O73" s="23"/>
    </row>
    <row r="74" spans="1:18" s="6" customFormat="1" x14ac:dyDescent="0.2">
      <c r="A74" s="5" t="s">
        <v>42</v>
      </c>
      <c r="B74" s="8"/>
      <c r="C74" s="103"/>
      <c r="D74" s="8"/>
      <c r="E74" s="8"/>
      <c r="F74" s="8"/>
      <c r="G74" s="8"/>
      <c r="H74" s="106"/>
      <c r="I74" s="5"/>
      <c r="O74" s="106" t="s">
        <v>42</v>
      </c>
    </row>
    <row r="75" spans="1:18" x14ac:dyDescent="0.2">
      <c r="A75" s="20"/>
      <c r="B75" s="20"/>
      <c r="C75" s="107"/>
      <c r="D75" s="20"/>
      <c r="E75" s="20"/>
      <c r="F75" s="20"/>
    </row>
    <row r="76" spans="1:18" x14ac:dyDescent="0.2">
      <c r="A76" s="20"/>
      <c r="B76" s="20"/>
      <c r="C76" s="107"/>
      <c r="D76" s="20"/>
      <c r="E76" s="20"/>
      <c r="F76" s="20"/>
    </row>
  </sheetData>
  <mergeCells count="2">
    <mergeCell ref="A4:H4"/>
    <mergeCell ref="I4:O4"/>
  </mergeCells>
  <pageMargins left="0.75" right="0.75" top="0.75" bottom="0.75" header="0.5" footer="0.5"/>
  <pageSetup scale="9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Blank Page</vt:lpstr>
      <vt:lpstr>330 Inst.</vt:lpstr>
      <vt:lpstr>330</vt:lpstr>
      <vt:lpstr>'330'!Print_Area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dcterms:created xsi:type="dcterms:W3CDTF">2018-01-23T19:58:03Z</dcterms:created>
  <dcterms:modified xsi:type="dcterms:W3CDTF">2019-03-12T13:28:00Z</dcterms:modified>
</cp:coreProperties>
</file>