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V:\02 ACCOUNTING &amp; REPORTING\SEC &amp; Reg Reporting\Regulatory\1 - Filings\1 - STB\1 R-1\2019\01_Final R1\"/>
    </mc:Choice>
  </mc:AlternateContent>
  <bookViews>
    <workbookView xWindow="0" yWindow="0" windowWidth="28800" windowHeight="12435"/>
  </bookViews>
  <sheets>
    <sheet name="352A" sheetId="1" r:id="rId1"/>
    <sheet name="352B" sheetId="2" r:id="rId2"/>
  </sheets>
  <externalReferences>
    <externalReference r:id="rId3"/>
    <externalReference r:id="rId4"/>
    <externalReference r:id="rId5"/>
    <externalReference r:id="rId6"/>
  </externalReferences>
  <definedNames>
    <definedName name="_45">'[1]410-P51'!#REF!</definedName>
    <definedName name="_46">'[1]410-P51'!#REF!</definedName>
    <definedName name="_47">'[1]410-P51'!#REF!</definedName>
    <definedName name="_48">'[1]410-P51'!#REF!</definedName>
    <definedName name="_49">'[1]410-P51'!#REF!</definedName>
    <definedName name="_50">'[1]410-P51'!#REF!</definedName>
    <definedName name="GTWLevelPayments">#REF!</definedName>
    <definedName name="_xlnm.Print_Area" localSheetId="0">'352A'!$A$1:$I$77</definedName>
    <definedName name="Print_Area_MI">'[2]Oath-P98'!$B$1:$D$65</definedName>
    <definedName name="Print_Titles_MI">'[3]710Inst-P77'!$A$1:$IV$13</definedName>
    <definedName name="QRYGTWLEVELEXPENSES">#REF!</definedName>
    <definedName name="QRYICLEASESEXPENSES">#REF!</definedName>
    <definedName name="QRYWCLEASESEXPENSES">#REF!</definedName>
    <definedName name="qryYearlyForAllOperatingLeaseNBGTW">#REF!</definedName>
    <definedName name="Query_CN">#REF!</definedName>
    <definedName name="Z_4095EAE0_09D5_4E29_9353_57BE8D9E0DE0_.wvu.PrintArea" localSheetId="0" hidden="1">'352A'!$A$1:$I$77</definedName>
    <definedName name="Z_B4382265_C345_4F78_A0C9_5C84571AE8A3_.wvu.PrintArea" localSheetId="0" hidden="1">'352A'!$A$1:$I$77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65" i="1" l="1"/>
  <c r="F53" i="1"/>
  <c r="H65" i="1"/>
  <c r="D65" i="1"/>
  <c r="D53" i="1"/>
  <c r="C64" i="1"/>
  <c r="C63" i="1"/>
  <c r="C62" i="1"/>
  <c r="C61" i="1"/>
  <c r="C60" i="1"/>
  <c r="C59" i="1"/>
  <c r="C58" i="1"/>
  <c r="C57" i="1"/>
  <c r="C56" i="1"/>
  <c r="H53" i="1"/>
  <c r="C52" i="1"/>
  <c r="C51" i="1"/>
  <c r="C50" i="1"/>
  <c r="C49" i="1"/>
  <c r="C48" i="1"/>
  <c r="C47" i="1"/>
  <c r="C46" i="1"/>
  <c r="C45" i="1"/>
  <c r="C44" i="1"/>
  <c r="D67" i="1" l="1"/>
  <c r="D71" i="1"/>
  <c r="F71" i="1"/>
  <c r="F67" i="1"/>
  <c r="H64" i="2"/>
  <c r="G64" i="2"/>
  <c r="F64" i="2"/>
  <c r="E64" i="2"/>
  <c r="C57" i="2"/>
  <c r="C58" i="2" s="1"/>
  <c r="C59" i="2" s="1"/>
  <c r="C60" i="2" s="1"/>
  <c r="C61" i="2" s="1"/>
  <c r="C62" i="2" s="1"/>
  <c r="C63" i="2" s="1"/>
  <c r="H55" i="2"/>
  <c r="G55" i="2"/>
  <c r="F55" i="2"/>
  <c r="E55" i="2"/>
  <c r="C41" i="2"/>
  <c r="C42" i="2" s="1"/>
  <c r="C43" i="2" s="1"/>
  <c r="C44" i="2" s="1"/>
  <c r="C45" i="2" s="1"/>
  <c r="C36" i="2"/>
  <c r="C37" i="2" s="1"/>
  <c r="C38" i="2" s="1"/>
  <c r="C39" i="2" s="1"/>
  <c r="C27" i="2"/>
  <c r="C28" i="2" s="1"/>
  <c r="C29" i="2" s="1"/>
  <c r="C30" i="2" s="1"/>
  <c r="C31" i="2" s="1"/>
  <c r="C32" i="2" s="1"/>
  <c r="H68" i="2" l="1"/>
  <c r="E68" i="2"/>
  <c r="F68" i="2"/>
  <c r="G68" i="2"/>
  <c r="H71" i="1" l="1"/>
</calcChain>
</file>

<file path=xl/sharedStrings.xml><?xml version="1.0" encoding="utf-8"?>
<sst xmlns="http://schemas.openxmlformats.org/spreadsheetml/2006/main" count="276" uniqueCount="172">
  <si>
    <t>352A.  INVESTMENT IN RAILROAD PROPERTY USED IN TRANSPORTATION SERVICE (By Company)</t>
  </si>
  <si>
    <t>(Dollars in Thousands)</t>
  </si>
  <si>
    <t>1.</t>
  </si>
  <si>
    <t>Disclose the investment in railway property used in transportation service at the close of the year.  This investment represents the aggregate</t>
  </si>
  <si>
    <t>of property owned or leased by respondent and used in respondent's transportation service.  Such property includes (a) investment reported in</t>
  </si>
  <si>
    <t>to others for their exclusive use of road, track, or bridges (including equipment or other railway property covered by the contract).  Equipment</t>
  </si>
  <si>
    <t>leased to others under separate distinct contracts shall not be deducted from respondent's 731 or 732 property, and (b) the investment of other</t>
  </si>
  <si>
    <t>companies' 731 or 732 property (including operating and lessor railroads) used by respondent when the lease is for exclusive use or control of</t>
  </si>
  <si>
    <t>roads, tracks, or bridges (including equipment or other railway property covered by the contract).  This excludes leased equipment from operating</t>
  </si>
  <si>
    <t>railroads under separate distinct contracts and the investment of other carriers in property jointly used by respondent.</t>
  </si>
  <si>
    <t>2.</t>
  </si>
  <si>
    <t>In column (a), classify each company in this schedule as:  "R" for respondent, "L" for lessor railroad, "P" for inactive or proprietary company</t>
  </si>
  <si>
    <t>or "O" for other leased properties.</t>
  </si>
  <si>
    <t>3.</t>
  </si>
  <si>
    <t>In columns (a) to (e), inclusive, first show the data requested for respondent (R); next show data for companies whose entire properties</t>
  </si>
  <si>
    <t>are used in transportation service of the respondent, divided between lessor (L) and proprietary (P) companies; followed by data for carriers</t>
  </si>
  <si>
    <t>and others (O), portions of whose property are used in transportation service of respondent.  Show a total for each class of company in</t>
  </si>
  <si>
    <t>columns (d) and (e).  Then show, as deductions. data for transportation property leased to carriers and others.</t>
  </si>
  <si>
    <t>4.</t>
  </si>
  <si>
    <t>In column (c), line-haul carriers report the miles of road used in line-haul service.  Report miles in whole numbers.</t>
  </si>
  <si>
    <t>5.</t>
  </si>
  <si>
    <t xml:space="preserve">In column (d), show the amount applicable to Accounts 731 and 732 on the books of companies whose names appear in column (b).  Values </t>
  </si>
  <si>
    <t>of property of other carriers segregated by estimate or otherwise should correspond in amount to deductions made by the owners in their reports.</t>
  </si>
  <si>
    <t>If separate value is not available, an explanation should be provided.  Differences between amounts shown in column (d) of this schedule and</t>
  </si>
  <si>
    <t>column (c), line 24, on the asset side of the general balance sheet of each individual railway should be explained in a footnote.  Book values</t>
  </si>
  <si>
    <t>included in Accounts 731 and 732 of the owner should be reported in column (d) in reference to the investment of respondent in securities of the</t>
  </si>
  <si>
    <t>owner unless a good reason can be given for the contrary.  Methods of estimating (by capitalizing rentals at 6% or otherwise) value of property of</t>
  </si>
  <si>
    <t>private owners, or portions of property of other carriers, should be explained.</t>
  </si>
  <si>
    <t>6.</t>
  </si>
  <si>
    <t>In column (e), show the amount of depreciation and amortization accrued as of the close of the year in Accounts 733, 734, 735, 736, and</t>
  </si>
  <si>
    <t>772, that is applicable to the property of the carriers whose names are listed in column (b), regardless of where reserves therefor are recorded.</t>
  </si>
  <si>
    <t>Depreciation</t>
  </si>
  <si>
    <t>Class</t>
  </si>
  <si>
    <t>Miles of road</t>
  </si>
  <si>
    <t>Investments</t>
  </si>
  <si>
    <t>&amp; amortization of</t>
  </si>
  <si>
    <t>Line</t>
  </si>
  <si>
    <t>(See</t>
  </si>
  <si>
    <t>Name of company</t>
  </si>
  <si>
    <t>used (See Ins. 4)</t>
  </si>
  <si>
    <t>in property</t>
  </si>
  <si>
    <t>defense projects</t>
  </si>
  <si>
    <t>No.</t>
  </si>
  <si>
    <t>(Ins. 2)</t>
  </si>
  <si>
    <t>(whole number)</t>
  </si>
  <si>
    <t>(See Ins. 5)</t>
  </si>
  <si>
    <t>(See Ins. 6)</t>
  </si>
  <si>
    <t>(a)</t>
  </si>
  <si>
    <t>(b)</t>
  </si>
  <si>
    <t>(c)</t>
  </si>
  <si>
    <t>(d)</t>
  </si>
  <si>
    <t>(e)</t>
  </si>
  <si>
    <t>1</t>
  </si>
  <si>
    <t>R</t>
  </si>
  <si>
    <t>CSX Transportation, Subs, and Leases</t>
  </si>
  <si>
    <t>2</t>
  </si>
  <si>
    <t xml:space="preserve"> </t>
  </si>
  <si>
    <t>3</t>
  </si>
  <si>
    <t>4</t>
  </si>
  <si>
    <t>5</t>
  </si>
  <si>
    <t>6</t>
  </si>
  <si>
    <t>7</t>
  </si>
  <si>
    <t>8</t>
  </si>
  <si>
    <t>9</t>
  </si>
  <si>
    <t>10</t>
  </si>
  <si>
    <t>11</t>
  </si>
  <si>
    <t>O</t>
  </si>
  <si>
    <t>12</t>
  </si>
  <si>
    <t>13</t>
  </si>
  <si>
    <t>14</t>
  </si>
  <si>
    <t>15</t>
  </si>
  <si>
    <t>16</t>
  </si>
  <si>
    <t>17</t>
  </si>
  <si>
    <t>18</t>
  </si>
  <si>
    <t>19</t>
  </si>
  <si>
    <t>20</t>
  </si>
  <si>
    <t>21</t>
  </si>
  <si>
    <t>22</t>
  </si>
  <si>
    <t>23</t>
  </si>
  <si>
    <t>24</t>
  </si>
  <si>
    <t>25</t>
  </si>
  <si>
    <t>26</t>
  </si>
  <si>
    <t>27</t>
  </si>
  <si>
    <t>28</t>
  </si>
  <si>
    <t>29</t>
  </si>
  <si>
    <t>30</t>
  </si>
  <si>
    <t>31</t>
  </si>
  <si>
    <t xml:space="preserve">TOTAL     </t>
  </si>
  <si>
    <t>Railroad Annual Report R-1</t>
  </si>
  <si>
    <t>352B.  INVESTMENT IN RAILROAD PROPERTY USED IN TRANSPORTATION SERVICE (By Property Account)</t>
  </si>
  <si>
    <t>In columns (b) through (e) give, by primary accounts, the amount of investment at the close of the year in property of respondent and each</t>
  </si>
  <si>
    <t>group or class of companies and properties.</t>
  </si>
  <si>
    <t xml:space="preserve">The amounts for respondent and for each group or class of companies and properties on line 44 should correspond with the amounts for </t>
  </si>
  <si>
    <t>each class of company and property shown in Schedule 352A.  Continuing records shall be maintained by respondent of the primary property</t>
  </si>
  <si>
    <t>accounts separately for each company or property included in this schedule.</t>
  </si>
  <si>
    <t>Report on line 29 amounts representing capitalization of rentals for leased property based on 6% per year where property is not classified</t>
  </si>
  <si>
    <t>by accounts by noncarrier owners, or where the cost of property leased from other carriers is not ascertainable.  Identify noncarrier owners, and</t>
  </si>
  <si>
    <t>briefly explain on page 47 the methods of estimating value of property on noncarriers or property of other carriers.</t>
  </si>
  <si>
    <t>Report on line 30 amounts not included in the accounts shown, or on line 29.  The items reported should be briefly identified and explained.</t>
  </si>
  <si>
    <t>Also include here those items after permission is obtained from the Board for exceptions to prescribed accounting.  Reference to such authority</t>
  </si>
  <si>
    <t>should be made when explaining amounts reported.  Respondents must not make arbitrary changes to the printed stub or column headings without</t>
  </si>
  <si>
    <t>specific authority from the Board.</t>
  </si>
  <si>
    <t>Cross</t>
  </si>
  <si>
    <t>Account</t>
  </si>
  <si>
    <t>Respondent</t>
  </si>
  <si>
    <t>Lessor</t>
  </si>
  <si>
    <t>Inactive (proprie-</t>
  </si>
  <si>
    <t>Other leased</t>
  </si>
  <si>
    <t>Check</t>
  </si>
  <si>
    <t>Railroads</t>
  </si>
  <si>
    <t>tary companies)</t>
  </si>
  <si>
    <t>properties</t>
  </si>
  <si>
    <t>(2)</t>
  </si>
  <si>
    <t>Land for transportation purposes</t>
  </si>
  <si>
    <t>Grading</t>
  </si>
  <si>
    <t>Other right-of-way expenditures</t>
  </si>
  <si>
    <t>Tunnels and subways</t>
  </si>
  <si>
    <t>Bridges, trestles and culverts</t>
  </si>
  <si>
    <t>Elevated structures</t>
  </si>
  <si>
    <t>Ties</t>
  </si>
  <si>
    <t>Rail and other track material</t>
  </si>
  <si>
    <t>Ballast</t>
  </si>
  <si>
    <t>Fences, snowsheds and signs</t>
  </si>
  <si>
    <t>Station and office buildings</t>
  </si>
  <si>
    <t>Roadway buildings</t>
  </si>
  <si>
    <t>Water stations</t>
  </si>
  <si>
    <t>Fuel stations</t>
  </si>
  <si>
    <t>Shops and enginehouses</t>
  </si>
  <si>
    <t>Storage warehouses</t>
  </si>
  <si>
    <t>Wharves and docks</t>
  </si>
  <si>
    <t>Coal and ore wharves</t>
  </si>
  <si>
    <t>TOFC/COFC terminals</t>
  </si>
  <si>
    <t>Communications systems</t>
  </si>
  <si>
    <t>Signals and interlockers</t>
  </si>
  <si>
    <t>Power plants</t>
  </si>
  <si>
    <t>Power transmission systems</t>
  </si>
  <si>
    <t>Miscellaneous structures</t>
  </si>
  <si>
    <t>Roadway machines</t>
  </si>
  <si>
    <t>Public improvements - construction</t>
  </si>
  <si>
    <t>(44)</t>
  </si>
  <si>
    <t>Shop machinery</t>
  </si>
  <si>
    <t>Power plant machinery</t>
  </si>
  <si>
    <t>Leased property (capitalized rentals)</t>
  </si>
  <si>
    <t>Other (specify and explain)</t>
  </si>
  <si>
    <t>TOTAL ROAD</t>
  </si>
  <si>
    <t>Locomotives</t>
  </si>
  <si>
    <t>Freight train cars</t>
  </si>
  <si>
    <t>Passenger train cars</t>
  </si>
  <si>
    <t>Highway revenue equipment</t>
  </si>
  <si>
    <t>Floating equipment</t>
  </si>
  <si>
    <t>Work equipment</t>
  </si>
  <si>
    <t>Miscellaneous equipment</t>
  </si>
  <si>
    <t>Computer systems &amp; WP equipment</t>
  </si>
  <si>
    <t>TOTAL EQUIPMENT</t>
  </si>
  <si>
    <t>Interest during construction</t>
  </si>
  <si>
    <t>Other elements of investment</t>
  </si>
  <si>
    <t>Construction work in progress</t>
  </si>
  <si>
    <t>GRAND TOTAL</t>
  </si>
  <si>
    <t>Road Initials:  CSXT     Year:  2019</t>
  </si>
  <si>
    <t>Add Leased from Others:</t>
  </si>
  <si>
    <t>*</t>
  </si>
  <si>
    <t>***</t>
  </si>
  <si>
    <t>SUB-TOTAL</t>
  </si>
  <si>
    <t>Deduct Leased to Others:</t>
  </si>
  <si>
    <t>**</t>
  </si>
  <si>
    <t>Actual value not known. Amounts reported in lieu of actual value represent results of capitalizing the remaining rents at a discount rate based on the lease term. The weighted average discount rate was 3%.</t>
  </si>
  <si>
    <t>Amounts of depreciation and amortization accrued are not known.</t>
  </si>
  <si>
    <t xml:space="preserve">Includes property leased from others, less property leased to others. These items are shown in Schedule 352A as "Actual value not known." The amounts reported on Schedule 352A represents the results of capitalizing the remaining rentals. </t>
  </si>
  <si>
    <t>(e) *</t>
  </si>
  <si>
    <t>Total Other Leased Properties</t>
  </si>
  <si>
    <t>Accounts 731, "Road and Equipment Property" and 732, "Improvements on Leased Property" of respondent, less any 731 or 732 property leased</t>
  </si>
  <si>
    <t>Actual value not known. Amounts reported in lieu of actual value represent results of capitalizing the remaining rents at a discount rate based on the lease term. The weighted average discount rate was 5%. These amounts are included in other assets on Schedule 200 as a part of the $545m right-of-use asset as of December 31,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</si>
</sst>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1" formatCode="_(* #,##0_);_(* \(#,##0\);_(* &quot;-&quot;_);_(@_)"/>
    <numFmt numFmtId="43" formatCode="_(* #,##0.00_);_(* \(#,##0.00\);_(* &quot;-&quot;??_);_(@_)"/>
    <numFmt numFmtId="164" formatCode="_(&quot;$&quot;* #,##0_);_(&quot;$&quot;* \(#,##0\);_(&quot;$&quot;* &quot;-&quot;??_);_(@_)"/>
    <numFmt numFmtId="165" formatCode="_(* #,##0_);_(* \(#,##0\);_(* &quot;-&quot;??_);_(@_)"/>
  </numFmts>
  <fonts count="5" x14ac:knownFonts="1">
    <font>
      <sz val="8"/>
      <name val="Arial"/>
    </font>
    <font>
      <b/>
      <sz val="8"/>
      <name val="Arial"/>
      <family val="2"/>
    </font>
    <font>
      <sz val="8"/>
      <name val="Arial"/>
      <family val="2"/>
    </font>
    <font>
      <sz val="8"/>
      <name val="Arial"/>
      <family val="2"/>
    </font>
    <font>
      <sz val="11"/>
      <color indexed="8"/>
      <name val="Calibri"/>
      <family val="2"/>
      <scheme val="minor"/>
    </font>
  </fonts>
  <fills count="3">
    <fill>
      <patternFill patternType="none"/>
    </fill>
    <fill>
      <patternFill patternType="gray125"/>
    </fill>
    <fill>
      <patternFill patternType="solid">
        <fgColor theme="0"/>
        <bgColor indexed="64"/>
      </patternFill>
    </fill>
  </fills>
  <borders count="39">
    <border>
      <left/>
      <right/>
      <top/>
      <bottom/>
      <diagonal/>
    </border>
    <border>
      <left style="thin">
        <color auto="1"/>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8"/>
      </right>
      <top/>
      <bottom/>
      <diagonal/>
    </border>
    <border>
      <left style="thin">
        <color indexed="8"/>
      </left>
      <right style="thin">
        <color indexed="8"/>
      </right>
      <top/>
      <bottom/>
      <diagonal/>
    </border>
    <border>
      <left style="thin">
        <color indexed="8"/>
      </left>
      <right style="thin">
        <color indexed="64"/>
      </right>
      <top/>
      <bottom/>
      <diagonal/>
    </border>
    <border>
      <left style="thin">
        <color indexed="64"/>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style="thin">
        <color indexed="64"/>
      </right>
      <top/>
      <bottom style="thin">
        <color indexed="8"/>
      </bottom>
      <diagonal/>
    </border>
    <border>
      <left style="thin">
        <color indexed="64"/>
      </left>
      <right/>
      <top/>
      <bottom style="thin">
        <color indexed="8"/>
      </bottom>
      <diagonal/>
    </border>
    <border>
      <left/>
      <right/>
      <top/>
      <bottom style="thin">
        <color indexed="8"/>
      </bottom>
      <diagonal/>
    </border>
    <border>
      <left/>
      <right style="thin">
        <color indexed="64"/>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style="thin">
        <color indexed="8"/>
      </right>
      <top/>
      <bottom style="thin">
        <color indexed="8"/>
      </bottom>
      <diagonal/>
    </border>
    <border>
      <left style="medium">
        <color indexed="64"/>
      </left>
      <right style="thin">
        <color indexed="8"/>
      </right>
      <top style="medium">
        <color indexed="64"/>
      </top>
      <bottom style="thin">
        <color indexed="8"/>
      </bottom>
      <diagonal/>
    </border>
    <border>
      <left style="thin">
        <color indexed="8"/>
      </left>
      <right style="thin">
        <color indexed="8"/>
      </right>
      <top style="medium">
        <color indexed="64"/>
      </top>
      <bottom style="thin">
        <color indexed="8"/>
      </bottom>
      <diagonal/>
    </border>
    <border>
      <left style="thin">
        <color indexed="8"/>
      </left>
      <right style="medium">
        <color indexed="64"/>
      </right>
      <top style="medium">
        <color indexed="64"/>
      </top>
      <bottom style="thin">
        <color indexed="8"/>
      </bottom>
      <diagonal/>
    </border>
    <border>
      <left style="medium">
        <color indexed="64"/>
      </left>
      <right style="thin">
        <color indexed="8"/>
      </right>
      <top/>
      <bottom style="thin">
        <color indexed="8"/>
      </bottom>
      <diagonal/>
    </border>
    <border>
      <left style="thin">
        <color indexed="8"/>
      </left>
      <right style="medium">
        <color indexed="64"/>
      </right>
      <top/>
      <bottom style="thin">
        <color indexed="8"/>
      </bottom>
      <diagonal/>
    </border>
    <border>
      <left style="thin">
        <color indexed="64"/>
      </left>
      <right style="thin">
        <color indexed="64"/>
      </right>
      <top style="thin">
        <color indexed="64"/>
      </top>
      <bottom style="thin">
        <color indexed="64"/>
      </bottom>
      <diagonal/>
    </border>
    <border>
      <left/>
      <right style="medium">
        <color indexed="64"/>
      </right>
      <top/>
      <bottom style="thin">
        <color indexed="8"/>
      </bottom>
      <diagonal/>
    </border>
    <border>
      <left style="medium">
        <color indexed="64"/>
      </left>
      <right style="thin">
        <color indexed="8"/>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8"/>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6">
    <xf numFmtId="0" fontId="0" fillId="0" borderId="0"/>
    <xf numFmtId="43" fontId="3" fillId="0" borderId="0" applyFont="0" applyFill="0" applyBorder="0" applyAlignment="0" applyProtection="0"/>
    <xf numFmtId="0" fontId="2" fillId="0" borderId="0"/>
    <xf numFmtId="0" fontId="2" fillId="0" borderId="0"/>
    <xf numFmtId="0" fontId="4" fillId="0" borderId="0"/>
    <xf numFmtId="0" fontId="3" fillId="0" borderId="0"/>
  </cellStyleXfs>
  <cellXfs count="122">
    <xf numFmtId="0" fontId="0" fillId="0" borderId="0" xfId="0"/>
    <xf numFmtId="0" fontId="1" fillId="0" borderId="0" xfId="0" applyFont="1" applyBorder="1" applyAlignment="1" applyProtection="1">
      <alignment horizontal="left"/>
    </xf>
    <xf numFmtId="0" fontId="1" fillId="0" borderId="0" xfId="0" applyFont="1" applyBorder="1" applyAlignment="1" applyProtection="1">
      <alignment horizontal="center"/>
    </xf>
    <xf numFmtId="0" fontId="1" fillId="0" borderId="0" xfId="0" applyFont="1" applyBorder="1" applyProtection="1"/>
    <xf numFmtId="0" fontId="1" fillId="0" borderId="0" xfId="0" applyFont="1" applyBorder="1" applyAlignment="1">
      <alignment horizontal="right"/>
    </xf>
    <xf numFmtId="0" fontId="2" fillId="0" borderId="0" xfId="0" applyFont="1" applyBorder="1"/>
    <xf numFmtId="0" fontId="1" fillId="0" borderId="1" xfId="0" applyFont="1" applyBorder="1" applyAlignment="1" applyProtection="1">
      <alignment horizontal="center"/>
    </xf>
    <xf numFmtId="0" fontId="1" fillId="0" borderId="2" xfId="0" applyFont="1" applyBorder="1" applyAlignment="1" applyProtection="1">
      <alignment horizontal="center"/>
    </xf>
    <xf numFmtId="0" fontId="1" fillId="0" borderId="2" xfId="0" applyFont="1" applyBorder="1" applyProtection="1"/>
    <xf numFmtId="0" fontId="1" fillId="0" borderId="2" xfId="0" applyFont="1" applyBorder="1" applyAlignment="1" applyProtection="1">
      <alignment horizontal="left"/>
    </xf>
    <xf numFmtId="0" fontId="1" fillId="0" borderId="3" xfId="0" applyFont="1" applyBorder="1" applyAlignment="1">
      <alignment horizontal="right"/>
    </xf>
    <xf numFmtId="0" fontId="1" fillId="0" borderId="4" xfId="0" applyFont="1" applyBorder="1" applyAlignment="1" applyProtection="1">
      <alignment horizontal="centerContinuous"/>
    </xf>
    <xf numFmtId="0" fontId="1" fillId="0" borderId="0" xfId="0" applyFont="1" applyBorder="1" applyAlignment="1" applyProtection="1">
      <alignment horizontal="centerContinuous"/>
    </xf>
    <xf numFmtId="0" fontId="1" fillId="0" borderId="5" xfId="0" applyFont="1" applyBorder="1" applyAlignment="1" applyProtection="1">
      <alignment horizontal="centerContinuous"/>
    </xf>
    <xf numFmtId="0" fontId="2" fillId="0" borderId="0" xfId="0" applyFont="1"/>
    <xf numFmtId="0" fontId="2" fillId="0" borderId="4" xfId="0" applyFont="1" applyBorder="1" applyAlignment="1" applyProtection="1">
      <alignment horizontal="centerContinuous"/>
    </xf>
    <xf numFmtId="0" fontId="1" fillId="0" borderId="4" xfId="0" applyFont="1" applyBorder="1" applyProtection="1"/>
    <xf numFmtId="0" fontId="1" fillId="0" borderId="5" xfId="0" applyFont="1" applyBorder="1" applyProtection="1"/>
    <xf numFmtId="0" fontId="2" fillId="0" borderId="4" xfId="0" applyFont="1" applyBorder="1" applyAlignment="1" applyProtection="1">
      <alignment horizontal="center"/>
    </xf>
    <xf numFmtId="0" fontId="2" fillId="0" borderId="0" xfId="0" applyFont="1" applyBorder="1" applyProtection="1"/>
    <xf numFmtId="0" fontId="2" fillId="0" borderId="5" xfId="0" applyFont="1" applyBorder="1" applyProtection="1"/>
    <xf numFmtId="0" fontId="2" fillId="0" borderId="4" xfId="0" applyFont="1" applyBorder="1"/>
    <xf numFmtId="0" fontId="2" fillId="0" borderId="4" xfId="0" applyFont="1" applyBorder="1" applyProtection="1"/>
    <xf numFmtId="0" fontId="2" fillId="0" borderId="0" xfId="0" applyFont="1" applyBorder="1" applyAlignment="1" applyProtection="1">
      <alignment horizontal="left"/>
    </xf>
    <xf numFmtId="0" fontId="1" fillId="0" borderId="6" xfId="0" applyFont="1" applyBorder="1" applyProtection="1"/>
    <xf numFmtId="0" fontId="1" fillId="0" borderId="7" xfId="0" applyFont="1" applyBorder="1" applyProtection="1"/>
    <xf numFmtId="0" fontId="1" fillId="0" borderId="8" xfId="0" applyFont="1" applyBorder="1" applyProtection="1"/>
    <xf numFmtId="0" fontId="2" fillId="0" borderId="9" xfId="0" applyFont="1" applyBorder="1" applyProtection="1"/>
    <xf numFmtId="0" fontId="2" fillId="0" borderId="10" xfId="0" applyFont="1" applyBorder="1" applyProtection="1"/>
    <xf numFmtId="0" fontId="2" fillId="0" borderId="10" xfId="0" applyFont="1" applyBorder="1" applyAlignment="1" applyProtection="1">
      <alignment horizontal="center"/>
    </xf>
    <xf numFmtId="0" fontId="2" fillId="0" borderId="11" xfId="0" applyFont="1" applyBorder="1" applyProtection="1"/>
    <xf numFmtId="0" fontId="2" fillId="0" borderId="11" xfId="0" applyFont="1" applyBorder="1" applyAlignment="1" applyProtection="1">
      <alignment horizontal="center"/>
    </xf>
    <xf numFmtId="0" fontId="2" fillId="0" borderId="9" xfId="0" applyFont="1" applyBorder="1" applyAlignment="1" applyProtection="1">
      <alignment horizontal="center"/>
    </xf>
    <xf numFmtId="0" fontId="2" fillId="0" borderId="12" xfId="0" applyFont="1" applyBorder="1" applyProtection="1"/>
    <xf numFmtId="0" fontId="2" fillId="0" borderId="13" xfId="0" applyFont="1" applyBorder="1" applyAlignment="1" applyProtection="1">
      <alignment horizontal="center"/>
    </xf>
    <xf numFmtId="0" fontId="2" fillId="0" borderId="14" xfId="0" applyFont="1" applyBorder="1" applyProtection="1"/>
    <xf numFmtId="0" fontId="2" fillId="0" borderId="12" xfId="0" applyFont="1" applyBorder="1" applyAlignment="1" applyProtection="1">
      <alignment horizontal="center"/>
    </xf>
    <xf numFmtId="0" fontId="2" fillId="0" borderId="13" xfId="0" applyFont="1" applyBorder="1" applyProtection="1"/>
    <xf numFmtId="164" fontId="2" fillId="0" borderId="13" xfId="0" applyNumberFormat="1" applyFont="1" applyBorder="1" applyProtection="1"/>
    <xf numFmtId="0" fontId="2" fillId="0" borderId="14" xfId="0" applyFont="1" applyBorder="1" applyAlignment="1" applyProtection="1">
      <alignment horizontal="center"/>
    </xf>
    <xf numFmtId="165" fontId="2" fillId="0" borderId="13" xfId="0" applyNumberFormat="1" applyFont="1" applyBorder="1" applyProtection="1"/>
    <xf numFmtId="0" fontId="2" fillId="0" borderId="0" xfId="0" applyFont="1" applyBorder="1" applyAlignment="1" applyProtection="1">
      <alignment horizontal="right"/>
    </xf>
    <xf numFmtId="164" fontId="2" fillId="0" borderId="0" xfId="0" applyNumberFormat="1" applyFont="1" applyBorder="1" applyProtection="1"/>
    <xf numFmtId="0" fontId="2" fillId="0" borderId="5" xfId="0" applyFont="1" applyBorder="1" applyAlignment="1" applyProtection="1">
      <alignment horizontal="center"/>
    </xf>
    <xf numFmtId="0" fontId="2" fillId="0" borderId="15" xfId="0" applyFont="1" applyBorder="1" applyProtection="1"/>
    <xf numFmtId="0" fontId="2" fillId="0" borderId="16" xfId="0" applyFont="1" applyBorder="1" applyProtection="1"/>
    <xf numFmtId="0" fontId="2" fillId="0" borderId="17" xfId="0" applyFont="1" applyBorder="1" applyProtection="1"/>
    <xf numFmtId="0" fontId="1" fillId="0" borderId="0" xfId="0" applyFont="1" applyBorder="1" applyAlignment="1" applyProtection="1">
      <alignment horizontal="right"/>
    </xf>
    <xf numFmtId="0" fontId="1" fillId="0" borderId="0" xfId="0" applyFont="1" applyBorder="1"/>
    <xf numFmtId="37" fontId="1" fillId="0" borderId="0" xfId="0" applyNumberFormat="1" applyFont="1" applyBorder="1" applyAlignment="1" applyProtection="1">
      <alignment horizontal="right"/>
    </xf>
    <xf numFmtId="0" fontId="1" fillId="0" borderId="1" xfId="0" applyFont="1" applyBorder="1"/>
    <xf numFmtId="0" fontId="2" fillId="0" borderId="2" xfId="0" applyFont="1" applyBorder="1" applyProtection="1"/>
    <xf numFmtId="37" fontId="1" fillId="0" borderId="3" xfId="0" applyNumberFormat="1" applyFont="1" applyBorder="1" applyAlignment="1" applyProtection="1">
      <alignment horizontal="center"/>
    </xf>
    <xf numFmtId="0" fontId="2" fillId="0" borderId="0" xfId="0" applyFont="1" applyBorder="1" applyAlignment="1" applyProtection="1">
      <alignment horizontal="centerContinuous"/>
    </xf>
    <xf numFmtId="0" fontId="2" fillId="0" borderId="5" xfId="0" applyFont="1" applyBorder="1" applyAlignment="1" applyProtection="1">
      <alignment horizontal="centerContinuous"/>
    </xf>
    <xf numFmtId="0" fontId="2" fillId="0" borderId="0" xfId="0" applyFont="1" applyProtection="1"/>
    <xf numFmtId="0" fontId="2" fillId="0" borderId="6" xfId="0" applyFont="1" applyBorder="1" applyProtection="1"/>
    <xf numFmtId="0" fontId="2" fillId="0" borderId="7" xfId="0" applyFont="1" applyBorder="1" applyProtection="1"/>
    <xf numFmtId="0" fontId="2" fillId="0" borderId="8" xfId="0" applyFont="1" applyBorder="1" applyProtection="1"/>
    <xf numFmtId="0" fontId="2" fillId="0" borderId="18" xfId="0" applyFont="1" applyBorder="1" applyAlignment="1" applyProtection="1">
      <alignment horizontal="center"/>
    </xf>
    <xf numFmtId="0" fontId="2" fillId="0" borderId="19" xfId="0" applyFont="1" applyBorder="1" applyAlignment="1" applyProtection="1">
      <alignment horizontal="center"/>
    </xf>
    <xf numFmtId="0" fontId="2" fillId="0" borderId="0" xfId="0" applyFont="1" applyAlignment="1" applyProtection="1">
      <alignment horizontal="center"/>
    </xf>
    <xf numFmtId="0" fontId="2" fillId="0" borderId="20" xfId="0" applyFont="1" applyBorder="1" applyProtection="1"/>
    <xf numFmtId="0" fontId="2" fillId="0" borderId="21" xfId="0" applyFont="1" applyBorder="1" applyAlignment="1" applyProtection="1">
      <alignment horizontal="center"/>
    </xf>
    <xf numFmtId="37" fontId="2" fillId="0" borderId="20" xfId="0" applyNumberFormat="1" applyFont="1" applyBorder="1" applyAlignment="1" applyProtection="1">
      <alignment horizontal="center"/>
    </xf>
    <xf numFmtId="0" fontId="2" fillId="0" borderId="21" xfId="0" applyFont="1" applyBorder="1" applyProtection="1"/>
    <xf numFmtId="164" fontId="2" fillId="0" borderId="22" xfId="0" applyNumberFormat="1" applyFont="1" applyBorder="1" applyProtection="1"/>
    <xf numFmtId="164" fontId="2" fillId="0" borderId="23" xfId="0" applyNumberFormat="1" applyFont="1" applyBorder="1" applyProtection="1"/>
    <xf numFmtId="164" fontId="2" fillId="0" borderId="24" xfId="0" applyNumberFormat="1" applyFont="1" applyBorder="1" applyProtection="1"/>
    <xf numFmtId="165" fontId="2" fillId="0" borderId="25" xfId="0" applyNumberFormat="1" applyFont="1" applyBorder="1" applyProtection="1"/>
    <xf numFmtId="165" fontId="2" fillId="0" borderId="26" xfId="0" applyNumberFormat="1" applyFont="1" applyBorder="1" applyProtection="1"/>
    <xf numFmtId="165" fontId="2" fillId="0" borderId="10" xfId="0" applyNumberFormat="1" applyFont="1" applyBorder="1" applyProtection="1"/>
    <xf numFmtId="0" fontId="2" fillId="0" borderId="20" xfId="0" applyFont="1" applyBorder="1" applyAlignment="1" applyProtection="1">
      <alignment horizontal="center"/>
    </xf>
    <xf numFmtId="164" fontId="2" fillId="0" borderId="25" xfId="0" applyNumberFormat="1" applyFont="1" applyBorder="1" applyProtection="1"/>
    <xf numFmtId="164" fontId="2" fillId="0" borderId="27" xfId="0" applyNumberFormat="1" applyFont="1" applyBorder="1" applyProtection="1"/>
    <xf numFmtId="164" fontId="2" fillId="0" borderId="28" xfId="0" applyNumberFormat="1" applyFont="1" applyBorder="1" applyProtection="1"/>
    <xf numFmtId="164" fontId="2" fillId="0" borderId="26" xfId="0" applyNumberFormat="1" applyFont="1" applyBorder="1" applyProtection="1"/>
    <xf numFmtId="37" fontId="2" fillId="0" borderId="20" xfId="0" applyNumberFormat="1" applyFont="1" applyBorder="1" applyProtection="1"/>
    <xf numFmtId="164" fontId="2" fillId="0" borderId="29" xfId="0" applyNumberFormat="1" applyFont="1" applyBorder="1" applyProtection="1"/>
    <xf numFmtId="164" fontId="2" fillId="0" borderId="30" xfId="0" applyNumberFormat="1" applyFont="1" applyBorder="1" applyProtection="1"/>
    <xf numFmtId="164" fontId="2" fillId="0" borderId="31" xfId="0" applyNumberFormat="1" applyFont="1" applyBorder="1" applyProtection="1"/>
    <xf numFmtId="164" fontId="2" fillId="0" borderId="32" xfId="0" applyNumberFormat="1" applyFont="1" applyBorder="1" applyProtection="1"/>
    <xf numFmtId="37" fontId="2" fillId="0" borderId="0" xfId="0" applyNumberFormat="1" applyFont="1" applyBorder="1" applyProtection="1"/>
    <xf numFmtId="37" fontId="2" fillId="0" borderId="16" xfId="0" applyNumberFormat="1" applyFont="1" applyBorder="1" applyProtection="1"/>
    <xf numFmtId="0" fontId="2" fillId="0" borderId="13" xfId="2" applyFont="1" applyBorder="1" applyAlignment="1" applyProtection="1">
      <alignment horizontal="center"/>
    </xf>
    <xf numFmtId="0" fontId="1" fillId="0" borderId="13" xfId="3" applyFont="1" applyFill="1" applyBorder="1" applyAlignment="1" applyProtection="1">
      <alignment horizontal="left"/>
    </xf>
    <xf numFmtId="0" fontId="2" fillId="0" borderId="13" xfId="2" applyFont="1" applyBorder="1" applyProtection="1"/>
    <xf numFmtId="0" fontId="2" fillId="0" borderId="13" xfId="2" applyFont="1" applyBorder="1" applyAlignment="1" applyProtection="1">
      <alignment horizontal="left" indent="1"/>
    </xf>
    <xf numFmtId="0" fontId="2" fillId="0" borderId="7" xfId="4" applyFont="1" applyBorder="1" applyAlignment="1">
      <alignment horizontal="right"/>
    </xf>
    <xf numFmtId="0" fontId="1" fillId="0" borderId="13" xfId="3" applyFont="1" applyFill="1" applyBorder="1" applyAlignment="1" applyProtection="1"/>
    <xf numFmtId="3" fontId="2" fillId="0" borderId="13" xfId="2" applyNumberFormat="1" applyFont="1" applyBorder="1" applyAlignment="1" applyProtection="1">
      <alignment horizontal="left" indent="1"/>
    </xf>
    <xf numFmtId="0" fontId="2" fillId="0" borderId="18" xfId="0" applyFont="1" applyBorder="1" applyProtection="1"/>
    <xf numFmtId="41" fontId="2" fillId="0" borderId="20" xfId="0" applyNumberFormat="1" applyFont="1" applyBorder="1" applyProtection="1"/>
    <xf numFmtId="0" fontId="2" fillId="0" borderId="1" xfId="0" applyFont="1" applyBorder="1" applyProtection="1"/>
    <xf numFmtId="0" fontId="2" fillId="0" borderId="3" xfId="0" applyFont="1" applyBorder="1" applyProtection="1"/>
    <xf numFmtId="0" fontId="2" fillId="0" borderId="6" xfId="0" applyFont="1" applyBorder="1" applyAlignment="1" applyProtection="1">
      <alignment horizontal="center"/>
    </xf>
    <xf numFmtId="0" fontId="2" fillId="0" borderId="8" xfId="0" applyFont="1" applyBorder="1" applyAlignment="1" applyProtection="1">
      <alignment horizontal="center"/>
    </xf>
    <xf numFmtId="41" fontId="2" fillId="0" borderId="33" xfId="0" applyNumberFormat="1" applyFont="1" applyBorder="1" applyProtection="1"/>
    <xf numFmtId="164" fontId="2" fillId="0" borderId="34" xfId="0" applyNumberFormat="1" applyFont="1" applyBorder="1" applyProtection="1"/>
    <xf numFmtId="0" fontId="2" fillId="0" borderId="33" xfId="0" applyFont="1" applyBorder="1" applyProtection="1"/>
    <xf numFmtId="0" fontId="2" fillId="0" borderId="34" xfId="0" applyFont="1" applyBorder="1" applyProtection="1"/>
    <xf numFmtId="0" fontId="2" fillId="0" borderId="17" xfId="0" applyFont="1" applyBorder="1" applyAlignment="1" applyProtection="1">
      <alignment horizontal="center"/>
    </xf>
    <xf numFmtId="0" fontId="2" fillId="0" borderId="35" xfId="0" applyFont="1" applyBorder="1" applyProtection="1"/>
    <xf numFmtId="0" fontId="2" fillId="0" borderId="19" xfId="0" applyFont="1" applyBorder="1" applyProtection="1"/>
    <xf numFmtId="0" fontId="2" fillId="0" borderId="20" xfId="0" applyFont="1" applyBorder="1" applyAlignment="1" applyProtection="1">
      <alignment horizontal="right"/>
    </xf>
    <xf numFmtId="164" fontId="2" fillId="0" borderId="36" xfId="0" applyNumberFormat="1" applyFont="1" applyBorder="1" applyProtection="1"/>
    <xf numFmtId="164" fontId="2" fillId="0" borderId="37" xfId="0" applyNumberFormat="1" applyFont="1" applyBorder="1" applyProtection="1"/>
    <xf numFmtId="164" fontId="2" fillId="0" borderId="38" xfId="0" applyNumberFormat="1" applyFont="1" applyBorder="1" applyProtection="1"/>
    <xf numFmtId="0" fontId="2" fillId="2" borderId="13" xfId="2" applyFont="1" applyFill="1" applyBorder="1" applyProtection="1"/>
    <xf numFmtId="165" fontId="2" fillId="2" borderId="13" xfId="2" applyNumberFormat="1" applyFont="1" applyFill="1" applyBorder="1" applyProtection="1"/>
    <xf numFmtId="41" fontId="2" fillId="2" borderId="13" xfId="2" applyNumberFormat="1" applyFont="1" applyFill="1" applyBorder="1" applyProtection="1"/>
    <xf numFmtId="0" fontId="2" fillId="2" borderId="33" xfId="0" applyFont="1" applyFill="1" applyBorder="1" applyProtection="1"/>
    <xf numFmtId="0" fontId="2" fillId="2" borderId="34" xfId="0" applyFont="1" applyFill="1" applyBorder="1" applyProtection="1"/>
    <xf numFmtId="0" fontId="2" fillId="2" borderId="35" xfId="0" applyFont="1" applyFill="1" applyBorder="1" applyProtection="1"/>
    <xf numFmtId="43" fontId="2" fillId="0" borderId="34" xfId="1" applyFont="1" applyBorder="1" applyProtection="1"/>
    <xf numFmtId="165" fontId="2" fillId="0" borderId="34" xfId="1" applyNumberFormat="1" applyFont="1" applyBorder="1" applyProtection="1"/>
    <xf numFmtId="165" fontId="2" fillId="0" borderId="36" xfId="1" applyNumberFormat="1" applyFont="1" applyBorder="1" applyProtection="1"/>
    <xf numFmtId="0" fontId="2" fillId="0" borderId="4" xfId="2" applyFont="1" applyBorder="1" applyAlignment="1" applyProtection="1">
      <alignment horizontal="right" vertical="top"/>
    </xf>
    <xf numFmtId="0" fontId="2" fillId="0" borderId="4" xfId="2" applyFont="1" applyBorder="1" applyAlignment="1" applyProtection="1">
      <alignment horizontal="right"/>
    </xf>
    <xf numFmtId="0" fontId="2" fillId="0" borderId="13" xfId="5" quotePrefix="1" applyFont="1" applyBorder="1" applyAlignment="1" applyProtection="1">
      <alignment horizontal="center"/>
    </xf>
    <xf numFmtId="0" fontId="1" fillId="0" borderId="13" xfId="0" applyFont="1" applyBorder="1" applyAlignment="1" applyProtection="1">
      <alignment horizontal="left"/>
    </xf>
    <xf numFmtId="0" fontId="2" fillId="0" borderId="0" xfId="2" applyFont="1" applyBorder="1" applyAlignment="1" applyProtection="1">
      <alignment horizontal="left" vertical="top" wrapText="1"/>
    </xf>
  </cellXfs>
  <cellStyles count="6">
    <cellStyle name="Comma" xfId="1" builtinId="3"/>
    <cellStyle name="Normal" xfId="0" builtinId="0"/>
    <cellStyle name="Normal 2" xfId="4"/>
    <cellStyle name="Normal 3 2" xfId="3"/>
    <cellStyle name="Normal 4" xfId="2"/>
    <cellStyle name="Normal 6"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externalLink" Target="externalLinks/externalLink1.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5" Type="http://schemas.openxmlformats.org/officeDocument/2006/relationships/externalLink" Target="externalLinks/externalLink3.xml"/><Relationship Id="rId10" Type="http://schemas.openxmlformats.org/officeDocument/2006/relationships/calcChain" Target="calcChain.xml"/><Relationship Id="rId4" Type="http://schemas.openxmlformats.org/officeDocument/2006/relationships/externalLink" Target="externalLinks/externalLink2.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www.stb.gov/Documents%20and%20Settings/DEFAULT/Local%20Settings/Temporary%20Internet%20Files/Content.IE5/KL3H66WW/GTC%20R1%20Sch%20400%20to%20Sch%2051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www.stb.gov/TEMP/MATT/97R1-1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www.stb.gov/Finstnt/US%20Companies/2000/GTW/2000_R1/1999%20files/Hector/97R1-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05-AA/02-PROP/04-Cmpl/02%20Gov%20Comp%20&amp;%20Rpt-STB/02%20-%20R1/01%20-%20Y19/R1%20Schedule/03%20-%20Y19%20352A%20and%20352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10Inst-P44"/>
      <sheetName val="410-P45"/>
      <sheetName val="410-P46"/>
      <sheetName val="410-P47"/>
      <sheetName val="410-P48"/>
      <sheetName val="410-P49"/>
      <sheetName val="410-P50"/>
      <sheetName val="410-P51"/>
      <sheetName val="412-P52"/>
      <sheetName val="414-P53"/>
      <sheetName val="N&amp;R-P54"/>
      <sheetName val="415Inst-P55"/>
      <sheetName val="415-P56"/>
      <sheetName val="415-P57"/>
      <sheetName val="416-P58"/>
      <sheetName val="N&amp;R-P59"/>
      <sheetName val="417-P60"/>
      <sheetName val="418-P61"/>
      <sheetName val="N&amp;R-P62"/>
      <sheetName val="450-P63"/>
      <sheetName val="450-P64"/>
      <sheetName val="460-P65"/>
      <sheetName val="501-P66"/>
      <sheetName val="502-P67"/>
      <sheetName val="N&amp;R-P68"/>
      <sheetName val="510-P69"/>
      <sheetName val="N&amp;R-P70"/>
      <sheetName val="512Inst-P71"/>
      <sheetName val="512-P7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ath-P98"/>
      <sheetName val="Annual Report"/>
      <sheetName val="Blank (1)"/>
      <sheetName val="T of C"/>
      <sheetName val="Special Notice"/>
      <sheetName val="Sched. Omitted-P1"/>
      <sheetName val="P02"/>
      <sheetName val="P03"/>
      <sheetName val="P04"/>
    </sheetNames>
    <sheetDataSet>
      <sheetData sheetId="0">
        <row r="1">
          <cell r="C1" t="str">
            <v xml:space="preserve">                Road Initials:    GTW           Year  1997</v>
          </cell>
        </row>
        <row r="2">
          <cell r="B2" t="str">
            <v>VERIFICATION</v>
          </cell>
        </row>
        <row r="4">
          <cell r="B4" t="str">
            <v xml:space="preserve">     The foregoing report shall be verified by the oath of the officer having control of the accounting of the respondent. This report shall also be</v>
          </cell>
        </row>
        <row r="5">
          <cell r="B5" t="str">
            <v>verified by the oath of the president or other chief officer of the respondent, unless the respondent states that such officer has no control over</v>
          </cell>
        </row>
        <row r="6">
          <cell r="B6" t="str">
            <v>the respondent's accounting and reporting.</v>
          </cell>
        </row>
        <row r="8">
          <cell r="B8" t="str">
            <v>OATH</v>
          </cell>
        </row>
        <row r="9">
          <cell r="B9" t="str">
            <v>(To be made by the officer having control of the accounting of the respondent)</v>
          </cell>
        </row>
        <row r="11">
          <cell r="B11" t="str">
            <v xml:space="preserve">State of                               QUEBEC           </v>
          </cell>
        </row>
        <row r="12">
          <cell r="B12" t="str">
            <v>County of                           MONTREAL</v>
          </cell>
        </row>
        <row r="13">
          <cell r="B13" t="str">
            <v xml:space="preserve">                          SERGE PHARAND                                                makes oath and says that he is       CONTROLLER  </v>
          </cell>
        </row>
        <row r="14">
          <cell r="B14" t="str">
            <v xml:space="preserve">                         (Insert here name of the affiant)                                                                                         (Insert here the official title of the affiant)</v>
          </cell>
        </row>
        <row r="15">
          <cell r="B15" t="str">
            <v>Of                             GRAND TRUNK WESTERN RAILROAD INCORPORATED</v>
          </cell>
        </row>
        <row r="16">
          <cell r="B16" t="str">
            <v>(Insert here the exact legal title or name of the respondent)</v>
          </cell>
        </row>
        <row r="18">
          <cell r="B18" t="str">
            <v>that it is his duty to have supervision over the books of accounts of the respondent and to control the manner in which such books are kept; that</v>
          </cell>
        </row>
        <row r="19">
          <cell r="B19" t="str">
            <v>he knows that such books have been kept in good faith during the period covered by this report; that he knows that the entries contained</v>
          </cell>
        </row>
        <row r="20">
          <cell r="B20" t="str">
            <v>in this report relate to accounting matters have been prepared in accordance with the provisions of the Uniform System of Accounts for Railroad</v>
          </cell>
        </row>
        <row r="21">
          <cell r="B21" t="str">
            <v>Companies and other accounting and reporting directives of the Surface Transportation Board; that he believes that all other statements of</v>
          </cell>
        </row>
        <row r="22">
          <cell r="B22" t="str">
            <v>fact contained in this report are true, and that this report is a correct and complete statement, accurately taken from the books and records, of the</v>
          </cell>
        </row>
        <row r="23">
          <cell r="B23" t="str">
            <v>business and affairs of the above-named respondent during the period of time from and including</v>
          </cell>
        </row>
        <row r="24">
          <cell r="B24" t="str">
            <v xml:space="preserve">          JANUARY 1, 1997         to and including       DECEMBER 31, 1997.</v>
          </cell>
        </row>
        <row r="27">
          <cell r="C27" t="str">
            <v xml:space="preserve">            (Signature of affiant)</v>
          </cell>
        </row>
        <row r="29">
          <cell r="B29" t="str">
            <v>Subscribed and sworn to before me, a          COMMISSIONER OF OATHS             in and for the State and County</v>
          </cell>
        </row>
        <row r="30">
          <cell r="B30" t="str">
            <v>above named, this    24 th              day of                MARCH,                               1998 .</v>
          </cell>
        </row>
        <row r="32">
          <cell r="B32" t="str">
            <v xml:space="preserve">My commission expires                                      </v>
          </cell>
        </row>
        <row r="34">
          <cell r="B34" t="str">
            <v xml:space="preserve">                      Use an</v>
          </cell>
        </row>
        <row r="35">
          <cell r="B35" t="str">
            <v xml:space="preserve">                        L.S.                                                                                                                                                                                         </v>
          </cell>
        </row>
        <row r="36">
          <cell r="B36" t="str">
            <v xml:space="preserve">               impression seal                                                                                                    (Signature of officer authorized to administer oaths)</v>
          </cell>
        </row>
        <row r="38">
          <cell r="B38" t="str">
            <v>SUPPLEMENTAL  OATH</v>
          </cell>
        </row>
        <row r="39">
          <cell r="B39" t="str">
            <v>(By the president or other chief officer of the respondent)</v>
          </cell>
        </row>
        <row r="41">
          <cell r="B41" t="str">
            <v xml:space="preserve">State of                               QUEBEC           </v>
          </cell>
        </row>
        <row r="42">
          <cell r="B42" t="str">
            <v>County of                           MONTREAL</v>
          </cell>
        </row>
        <row r="43">
          <cell r="B43" t="str">
            <v xml:space="preserve">                      MICHAEL J. SABIA                                                       makes oath and says that he is            CHIEF FINANCIAL OFFICER</v>
          </cell>
        </row>
        <row r="44">
          <cell r="B44" t="str">
            <v xml:space="preserve">                (Insert here name of the affiant)                                                                                                      (Insert here the official title of the affiant)</v>
          </cell>
        </row>
        <row r="45">
          <cell r="B45" t="str">
            <v>Of                         GRAND TRUNK WESTERN RAILROAD INCORPORATED</v>
          </cell>
        </row>
        <row r="46">
          <cell r="B46" t="str">
            <v>(Insert here the exact legal title or name of the respondent)</v>
          </cell>
        </row>
        <row r="48">
          <cell r="B48" t="str">
            <v>that he has carefully examined the foregoing report; that he believes that all statements of fact contained in the said report are true; and</v>
          </cell>
        </row>
        <row r="49">
          <cell r="B49" t="str">
            <v>that the said report is a correct and complete statement of the business and affairs of the above-named respondent and the operations of its</v>
          </cell>
        </row>
        <row r="50">
          <cell r="B50" t="str">
            <v>property during the period of time from and including</v>
          </cell>
        </row>
        <row r="51">
          <cell r="B51" t="str">
            <v xml:space="preserve">          JANUARY 1, 1997         to and including       DECEMBER 31, 1997.</v>
          </cell>
        </row>
        <row r="53">
          <cell r="B53" t="str">
            <v xml:space="preserve">                                                                                                                                                                                                                   </v>
          </cell>
        </row>
        <row r="54">
          <cell r="B54" t="str">
            <v xml:space="preserve">                                                                                                                                                                                        (Signature of affiant)</v>
          </cell>
        </row>
        <row r="56">
          <cell r="B56" t="str">
            <v>Subscribed and sworn to before me, a                    COMMISSIONER OF OATHS                           in and for the State and county</v>
          </cell>
        </row>
        <row r="57">
          <cell r="B57" t="str">
            <v>above named, this    24 th              day of                MARCH,                                     1998 .</v>
          </cell>
        </row>
        <row r="59">
          <cell r="B59" t="str">
            <v xml:space="preserve">My commission expires                                    </v>
          </cell>
        </row>
        <row r="61">
          <cell r="B61" t="str">
            <v xml:space="preserve">                               Use an</v>
          </cell>
        </row>
        <row r="62">
          <cell r="B62" t="str">
            <v xml:space="preserve">                                  L.S.                                                                                                                                                                            </v>
          </cell>
        </row>
        <row r="63">
          <cell r="B63" t="str">
            <v xml:space="preserve">                         impression seal                                                                                                           (Signature of officer authorized to administer oaths)</v>
          </cell>
        </row>
        <row r="65">
          <cell r="C65" t="str">
            <v xml:space="preserve">                                         Railroad Annual Report R-1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710Inst-P77"/>
    </sheetNames>
    <sheetDataSet>
      <sheetData sheetId="0">
        <row r="1">
          <cell r="C1" t="str">
            <v>INSTRUCTIONS CONCERNING RETURNS TO BE MADE IN SCHEDULE 710</v>
          </cell>
        </row>
        <row r="3">
          <cell r="C3" t="str">
            <v xml:space="preserve">     Instructions for reporting locomotive and passenger-train car data.</v>
          </cell>
        </row>
        <row r="6">
          <cell r="C6" t="str">
            <v xml:space="preserve">  1. Give particulars of each of the various classes of equipment which respondent</v>
          </cell>
          <cell r="I6" t="str">
            <v>boosters, slugs, etc. For reporting purposes, indicate radio-controlled self-powered</v>
          </cell>
        </row>
        <row r="7">
          <cell r="C7" t="str">
            <v>owned or leased during the year.</v>
          </cell>
          <cell r="I7" t="str">
            <v>diesel units on lines 1 through 8, as appropriate. Radio-controlled units that are not</v>
          </cell>
        </row>
        <row r="8">
          <cell r="I8" t="str">
            <v>self-powered, i.e., those without a diesel, should be reported on line 13 under</v>
          </cell>
        </row>
        <row r="9">
          <cell r="C9" t="str">
            <v xml:space="preserve">    2. In column (c) give the number of units purchased new or built in company shops. In</v>
          </cell>
          <cell r="I9" t="str">
            <v>"auxiliary units".</v>
          </cell>
        </row>
        <row r="10">
          <cell r="C10" t="str">
            <v>column (d) give the number of new units leased from others. The term "new" means a</v>
          </cell>
        </row>
        <row r="11">
          <cell r="C11" t="str">
            <v>unit placed in service for the first time on any railroad.</v>
          </cell>
          <cell r="I11" t="str">
            <v xml:space="preserve">    7. Column (k) should show aggregate capacity for all units reported in column (j), as</v>
          </cell>
        </row>
        <row r="12">
          <cell r="I12" t="str">
            <v>follows: For locomotive units, report the manufacturers' rated horsepower (the maximum</v>
          </cell>
        </row>
        <row r="13">
          <cell r="C13" t="str">
            <v xml:space="preserve">   3. Units leased to others for  a period of one year or more are reportable in column</v>
          </cell>
          <cell r="I13" t="str">
            <v>continuous power output from the diesel engine or engines delivered to the main</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52A"/>
      <sheetName val="352B"/>
      <sheetName val="1. Lessee Leases Pivot"/>
      <sheetName val="1a. 352B - Lessee allocation"/>
      <sheetName val="2. Lessor Leases Pivot"/>
      <sheetName val="2a. 352B - Lessor allocation"/>
    </sheetNames>
    <sheetDataSet>
      <sheetData sheetId="0"/>
      <sheetData sheetId="1"/>
      <sheetData sheetId="2">
        <row r="11">
          <cell r="G11" t="str">
            <v>Western &amp; Atlantic RR</v>
          </cell>
        </row>
        <row r="12">
          <cell r="G12" t="str">
            <v>International Mining Co</v>
          </cell>
        </row>
        <row r="13">
          <cell r="G13" t="str">
            <v>Evansville Western Railway Inc.</v>
          </cell>
        </row>
        <row r="14">
          <cell r="G14" t="str">
            <v>Quality Technology Svcs Metro</v>
          </cell>
        </row>
        <row r="16">
          <cell r="G16" t="str">
            <v>LSOP 3 REIT Office 2 LLC</v>
          </cell>
        </row>
        <row r="17">
          <cell r="G17" t="str">
            <v>Hunts Point Terminal</v>
          </cell>
        </row>
        <row r="18">
          <cell r="G18" t="str">
            <v>Hillsborough County Aviation</v>
          </cell>
        </row>
        <row r="19">
          <cell r="G19" t="str">
            <v>National Place Lease Co LLC</v>
          </cell>
        </row>
        <row r="20">
          <cell r="G20" t="str">
            <v>Industry</v>
          </cell>
        </row>
      </sheetData>
      <sheetData sheetId="3"/>
      <sheetData sheetId="4">
        <row r="11">
          <cell r="K11" t="str">
            <v>MCI D.B.A. Verizon Business</v>
          </cell>
        </row>
        <row r="12">
          <cell r="K12" t="str">
            <v>Iowa Interstate Railroad</v>
          </cell>
        </row>
        <row r="13">
          <cell r="K13" t="str">
            <v>Indiana &amp; Ohio Railroad</v>
          </cell>
        </row>
        <row r="14">
          <cell r="K14" t="str">
            <v>Canadian Pacific Railway</v>
          </cell>
        </row>
        <row r="15">
          <cell r="K15" t="str">
            <v>Carmeuse Lime and Stone Inc.</v>
          </cell>
        </row>
        <row r="16">
          <cell r="K16" t="str">
            <v>Eco Energy Distribution Services Inc.</v>
          </cell>
        </row>
        <row r="17">
          <cell r="K17" t="str">
            <v>Industry</v>
          </cell>
        </row>
        <row r="23">
          <cell r="K23" t="str">
            <v>Buckingham Branch Railroad Co</v>
          </cell>
        </row>
        <row r="93">
          <cell r="K93" t="str">
            <v>Amtrak</v>
          </cell>
        </row>
      </sheetData>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7"/>
  <sheetViews>
    <sheetView showGridLines="0" tabSelected="1" zoomScaleNormal="100" workbookViewId="0"/>
  </sheetViews>
  <sheetFormatPr defaultRowHeight="11.25" x14ac:dyDescent="0.2"/>
  <cols>
    <col min="1" max="1" width="5" style="14" customWidth="1"/>
    <col min="2" max="2" width="9.33203125" style="14"/>
    <col min="3" max="3" width="47.1640625" style="14" customWidth="1"/>
    <col min="4" max="4" width="15.83203125" style="14" customWidth="1"/>
    <col min="5" max="5" width="2.6640625" style="14" customWidth="1"/>
    <col min="6" max="6" width="15.83203125" style="14" customWidth="1"/>
    <col min="7" max="7" width="4" style="14" customWidth="1"/>
    <col min="8" max="8" width="15.83203125" style="14" customWidth="1"/>
    <col min="9" max="16384" width="9.33203125" style="14"/>
  </cols>
  <sheetData>
    <row r="1" spans="1:9" s="5" customFormat="1" x14ac:dyDescent="0.2">
      <c r="A1" s="1">
        <v>48</v>
      </c>
      <c r="B1" s="2"/>
      <c r="C1" s="2"/>
      <c r="D1" s="3"/>
      <c r="E1" s="3"/>
      <c r="F1" s="3"/>
      <c r="G1" s="3"/>
      <c r="H1" s="1"/>
      <c r="I1" s="4" t="s">
        <v>158</v>
      </c>
    </row>
    <row r="2" spans="1:9" s="5" customFormat="1" x14ac:dyDescent="0.2">
      <c r="A2" s="6"/>
      <c r="B2" s="7"/>
      <c r="C2" s="7"/>
      <c r="D2" s="8"/>
      <c r="E2" s="8"/>
      <c r="F2" s="8"/>
      <c r="G2" s="8"/>
      <c r="H2" s="9"/>
      <c r="I2" s="10"/>
    </row>
    <row r="3" spans="1:9" x14ac:dyDescent="0.2">
      <c r="A3" s="11" t="s">
        <v>0</v>
      </c>
      <c r="B3" s="12"/>
      <c r="C3" s="12"/>
      <c r="D3" s="12"/>
      <c r="E3" s="12"/>
      <c r="F3" s="12"/>
      <c r="G3" s="12"/>
      <c r="H3" s="12"/>
      <c r="I3" s="13"/>
    </row>
    <row r="4" spans="1:9" x14ac:dyDescent="0.2">
      <c r="A4" s="15" t="s">
        <v>1</v>
      </c>
      <c r="B4" s="12"/>
      <c r="C4" s="12"/>
      <c r="D4" s="12"/>
      <c r="E4" s="12"/>
      <c r="F4" s="12"/>
      <c r="G4" s="12"/>
      <c r="H4" s="12"/>
      <c r="I4" s="13"/>
    </row>
    <row r="5" spans="1:9" x14ac:dyDescent="0.2">
      <c r="A5" s="16"/>
      <c r="B5" s="3"/>
      <c r="C5" s="3"/>
      <c r="D5" s="3"/>
      <c r="E5" s="3"/>
      <c r="F5" s="3"/>
      <c r="G5" s="3"/>
      <c r="H5" s="3"/>
      <c r="I5" s="17"/>
    </row>
    <row r="6" spans="1:9" x14ac:dyDescent="0.2">
      <c r="A6" s="18" t="s">
        <v>2</v>
      </c>
      <c r="B6" s="19" t="s">
        <v>3</v>
      </c>
      <c r="C6" s="19"/>
      <c r="D6" s="19"/>
      <c r="E6" s="19"/>
      <c r="F6" s="19"/>
      <c r="G6" s="19"/>
      <c r="H6" s="19"/>
      <c r="I6" s="20"/>
    </row>
    <row r="7" spans="1:9" x14ac:dyDescent="0.2">
      <c r="A7" s="21"/>
      <c r="B7" s="19" t="s">
        <v>4</v>
      </c>
      <c r="C7" s="3"/>
      <c r="D7" s="3"/>
      <c r="E7" s="3"/>
      <c r="F7" s="3"/>
      <c r="G7" s="3"/>
      <c r="H7" s="3"/>
      <c r="I7" s="17"/>
    </row>
    <row r="8" spans="1:9" x14ac:dyDescent="0.2">
      <c r="A8" s="21"/>
      <c r="B8" s="19" t="s">
        <v>170</v>
      </c>
      <c r="C8" s="3"/>
      <c r="D8" s="3"/>
      <c r="E8" s="3"/>
      <c r="F8" s="3"/>
      <c r="G8" s="3"/>
      <c r="H8" s="3"/>
      <c r="I8" s="17"/>
    </row>
    <row r="9" spans="1:9" x14ac:dyDescent="0.2">
      <c r="A9" s="21"/>
      <c r="B9" s="19" t="s">
        <v>5</v>
      </c>
      <c r="C9" s="3"/>
      <c r="D9" s="3"/>
      <c r="E9" s="3"/>
      <c r="F9" s="3"/>
      <c r="G9" s="3"/>
      <c r="H9" s="3"/>
      <c r="I9" s="17"/>
    </row>
    <row r="10" spans="1:9" x14ac:dyDescent="0.2">
      <c r="A10" s="21"/>
      <c r="B10" s="19" t="s">
        <v>6</v>
      </c>
      <c r="C10" s="3"/>
      <c r="D10" s="3"/>
      <c r="E10" s="3"/>
      <c r="F10" s="3"/>
      <c r="G10" s="3"/>
      <c r="H10" s="3"/>
      <c r="I10" s="17"/>
    </row>
    <row r="11" spans="1:9" x14ac:dyDescent="0.2">
      <c r="A11" s="21"/>
      <c r="B11" s="19" t="s">
        <v>7</v>
      </c>
      <c r="C11" s="3"/>
      <c r="D11" s="3"/>
      <c r="E11" s="3"/>
      <c r="F11" s="3"/>
      <c r="G11" s="3"/>
      <c r="H11" s="3"/>
      <c r="I11" s="17"/>
    </row>
    <row r="12" spans="1:9" x14ac:dyDescent="0.2">
      <c r="A12" s="21"/>
      <c r="B12" s="19" t="s">
        <v>8</v>
      </c>
      <c r="C12" s="3"/>
      <c r="D12" s="3"/>
      <c r="E12" s="3"/>
      <c r="F12" s="3"/>
      <c r="G12" s="3"/>
      <c r="H12" s="3"/>
      <c r="I12" s="17"/>
    </row>
    <row r="13" spans="1:9" x14ac:dyDescent="0.2">
      <c r="A13" s="21"/>
      <c r="B13" s="19" t="s">
        <v>9</v>
      </c>
      <c r="C13" s="3"/>
      <c r="D13" s="3"/>
      <c r="E13" s="3"/>
      <c r="F13" s="3"/>
      <c r="G13" s="3"/>
      <c r="H13" s="3"/>
      <c r="I13" s="17"/>
    </row>
    <row r="14" spans="1:9" x14ac:dyDescent="0.2">
      <c r="A14" s="22"/>
      <c r="B14" s="3"/>
      <c r="C14" s="3"/>
      <c r="D14" s="3"/>
      <c r="E14" s="3"/>
      <c r="F14" s="3"/>
      <c r="G14" s="3"/>
      <c r="H14" s="3"/>
      <c r="I14" s="17"/>
    </row>
    <row r="15" spans="1:9" x14ac:dyDescent="0.2">
      <c r="A15" s="18" t="s">
        <v>10</v>
      </c>
      <c r="B15" s="19" t="s">
        <v>11</v>
      </c>
      <c r="C15" s="19"/>
      <c r="D15" s="19"/>
      <c r="E15" s="19"/>
      <c r="F15" s="19"/>
      <c r="G15" s="19"/>
      <c r="H15" s="19"/>
      <c r="I15" s="20"/>
    </row>
    <row r="16" spans="1:9" x14ac:dyDescent="0.2">
      <c r="A16" s="21"/>
      <c r="B16" s="19" t="s">
        <v>12</v>
      </c>
      <c r="C16" s="3"/>
      <c r="D16" s="3"/>
      <c r="E16" s="3"/>
      <c r="F16" s="3"/>
      <c r="G16" s="3"/>
      <c r="H16" s="3"/>
      <c r="I16" s="17"/>
    </row>
    <row r="17" spans="1:9" x14ac:dyDescent="0.2">
      <c r="A17" s="22"/>
      <c r="B17" s="3"/>
      <c r="C17" s="3"/>
      <c r="D17" s="3"/>
      <c r="E17" s="3"/>
      <c r="F17" s="3"/>
      <c r="G17" s="3"/>
      <c r="H17" s="3"/>
      <c r="I17" s="17"/>
    </row>
    <row r="18" spans="1:9" x14ac:dyDescent="0.2">
      <c r="A18" s="18" t="s">
        <v>13</v>
      </c>
      <c r="B18" s="19" t="s">
        <v>14</v>
      </c>
      <c r="C18" s="19"/>
      <c r="D18" s="19"/>
      <c r="E18" s="19"/>
      <c r="F18" s="19"/>
      <c r="G18" s="19"/>
      <c r="H18" s="19"/>
      <c r="I18" s="20"/>
    </row>
    <row r="19" spans="1:9" x14ac:dyDescent="0.2">
      <c r="A19" s="21"/>
      <c r="B19" s="19" t="s">
        <v>15</v>
      </c>
      <c r="C19" s="3"/>
      <c r="D19" s="3"/>
      <c r="E19" s="3"/>
      <c r="F19" s="3"/>
      <c r="G19" s="3"/>
      <c r="H19" s="3"/>
      <c r="I19" s="17"/>
    </row>
    <row r="20" spans="1:9" x14ac:dyDescent="0.2">
      <c r="A20" s="21"/>
      <c r="B20" s="19" t="s">
        <v>16</v>
      </c>
      <c r="C20" s="3"/>
      <c r="D20" s="3"/>
      <c r="E20" s="3"/>
      <c r="F20" s="3"/>
      <c r="G20" s="3"/>
      <c r="H20" s="3"/>
      <c r="I20" s="17"/>
    </row>
    <row r="21" spans="1:9" x14ac:dyDescent="0.2">
      <c r="A21" s="21"/>
      <c r="B21" s="19" t="s">
        <v>17</v>
      </c>
      <c r="C21" s="3"/>
      <c r="D21" s="3"/>
      <c r="E21" s="3"/>
      <c r="F21" s="3"/>
      <c r="G21" s="3"/>
      <c r="H21" s="3"/>
      <c r="I21" s="17"/>
    </row>
    <row r="22" spans="1:9" x14ac:dyDescent="0.2">
      <c r="A22" s="22"/>
      <c r="B22" s="3"/>
      <c r="C22" s="3"/>
      <c r="D22" s="3"/>
      <c r="E22" s="3"/>
      <c r="F22" s="3"/>
      <c r="G22" s="3"/>
      <c r="H22" s="3"/>
      <c r="I22" s="17"/>
    </row>
    <row r="23" spans="1:9" x14ac:dyDescent="0.2">
      <c r="A23" s="18" t="s">
        <v>18</v>
      </c>
      <c r="B23" s="19" t="s">
        <v>19</v>
      </c>
      <c r="C23" s="19"/>
      <c r="D23" s="19"/>
      <c r="E23" s="19"/>
      <c r="F23" s="19"/>
      <c r="G23" s="19"/>
      <c r="H23" s="19"/>
      <c r="I23" s="20"/>
    </row>
    <row r="24" spans="1:9" x14ac:dyDescent="0.2">
      <c r="A24" s="22"/>
      <c r="B24" s="3"/>
      <c r="C24" s="3"/>
      <c r="D24" s="3"/>
      <c r="E24" s="3"/>
      <c r="F24" s="3"/>
      <c r="G24" s="3"/>
      <c r="H24" s="3"/>
      <c r="I24" s="17"/>
    </row>
    <row r="25" spans="1:9" x14ac:dyDescent="0.2">
      <c r="A25" s="18" t="s">
        <v>20</v>
      </c>
      <c r="B25" s="19" t="s">
        <v>21</v>
      </c>
      <c r="C25" s="19"/>
      <c r="D25" s="19"/>
      <c r="E25" s="19"/>
      <c r="F25" s="19"/>
      <c r="G25" s="19"/>
      <c r="H25" s="19"/>
      <c r="I25" s="20"/>
    </row>
    <row r="26" spans="1:9" x14ac:dyDescent="0.2">
      <c r="A26" s="21"/>
      <c r="B26" s="19" t="s">
        <v>22</v>
      </c>
      <c r="C26" s="3"/>
      <c r="D26" s="3"/>
      <c r="E26" s="3"/>
      <c r="F26" s="3"/>
      <c r="G26" s="3"/>
      <c r="H26" s="3"/>
      <c r="I26" s="17"/>
    </row>
    <row r="27" spans="1:9" x14ac:dyDescent="0.2">
      <c r="A27" s="21"/>
      <c r="B27" s="19" t="s">
        <v>23</v>
      </c>
      <c r="C27" s="3"/>
      <c r="D27" s="3"/>
      <c r="E27" s="3"/>
      <c r="F27" s="3"/>
      <c r="G27" s="3"/>
      <c r="H27" s="3"/>
      <c r="I27" s="17"/>
    </row>
    <row r="28" spans="1:9" x14ac:dyDescent="0.2">
      <c r="A28" s="21"/>
      <c r="B28" s="19" t="s">
        <v>24</v>
      </c>
      <c r="C28" s="3"/>
      <c r="D28" s="3"/>
      <c r="E28" s="3"/>
      <c r="F28" s="3"/>
      <c r="G28" s="3"/>
      <c r="H28" s="3"/>
      <c r="I28" s="17"/>
    </row>
    <row r="29" spans="1:9" x14ac:dyDescent="0.2">
      <c r="A29" s="21"/>
      <c r="B29" s="23" t="s">
        <v>25</v>
      </c>
      <c r="C29" s="3"/>
      <c r="D29" s="3"/>
      <c r="E29" s="3"/>
      <c r="F29" s="3"/>
      <c r="G29" s="3"/>
      <c r="H29" s="3"/>
      <c r="I29" s="17"/>
    </row>
    <row r="30" spans="1:9" x14ac:dyDescent="0.2">
      <c r="A30" s="21"/>
      <c r="B30" s="19" t="s">
        <v>26</v>
      </c>
      <c r="C30" s="3"/>
      <c r="D30" s="3"/>
      <c r="E30" s="3"/>
      <c r="F30" s="3"/>
      <c r="G30" s="3"/>
      <c r="H30" s="3"/>
      <c r="I30" s="17"/>
    </row>
    <row r="31" spans="1:9" x14ac:dyDescent="0.2">
      <c r="A31" s="21"/>
      <c r="B31" s="19" t="s">
        <v>27</v>
      </c>
      <c r="C31" s="3"/>
      <c r="D31" s="3"/>
      <c r="E31" s="3"/>
      <c r="F31" s="3"/>
      <c r="G31" s="3"/>
      <c r="H31" s="3"/>
      <c r="I31" s="17"/>
    </row>
    <row r="32" spans="1:9" x14ac:dyDescent="0.2">
      <c r="A32" s="22"/>
      <c r="B32" s="3"/>
      <c r="C32" s="3"/>
      <c r="D32" s="3"/>
      <c r="E32" s="3"/>
      <c r="F32" s="3"/>
      <c r="G32" s="3"/>
      <c r="H32" s="3"/>
      <c r="I32" s="17"/>
    </row>
    <row r="33" spans="1:9" x14ac:dyDescent="0.2">
      <c r="A33" s="18" t="s">
        <v>28</v>
      </c>
      <c r="B33" s="19" t="s">
        <v>29</v>
      </c>
      <c r="C33" s="19"/>
      <c r="D33" s="19"/>
      <c r="E33" s="19"/>
      <c r="F33" s="19"/>
      <c r="G33" s="19"/>
      <c r="H33" s="19"/>
      <c r="I33" s="20"/>
    </row>
    <row r="34" spans="1:9" x14ac:dyDescent="0.2">
      <c r="A34" s="21"/>
      <c r="B34" s="19" t="s">
        <v>30</v>
      </c>
      <c r="C34" s="3"/>
      <c r="D34" s="3"/>
      <c r="E34" s="3"/>
      <c r="F34" s="3"/>
      <c r="G34" s="3"/>
      <c r="H34" s="3"/>
      <c r="I34" s="17"/>
    </row>
    <row r="35" spans="1:9" x14ac:dyDescent="0.2">
      <c r="A35" s="24"/>
      <c r="B35" s="25"/>
      <c r="C35" s="25"/>
      <c r="D35" s="25"/>
      <c r="E35" s="3"/>
      <c r="F35" s="3"/>
      <c r="G35" s="3"/>
      <c r="H35" s="25"/>
      <c r="I35" s="26"/>
    </row>
    <row r="36" spans="1:9" x14ac:dyDescent="0.2">
      <c r="A36" s="27"/>
      <c r="B36" s="28"/>
      <c r="C36" s="28"/>
      <c r="D36" s="91"/>
      <c r="E36" s="93"/>
      <c r="F36" s="94"/>
      <c r="G36" s="93"/>
      <c r="H36" s="94" t="s">
        <v>31</v>
      </c>
      <c r="I36" s="30"/>
    </row>
    <row r="37" spans="1:9" x14ac:dyDescent="0.2">
      <c r="A37" s="27"/>
      <c r="B37" s="29" t="s">
        <v>32</v>
      </c>
      <c r="C37" s="28"/>
      <c r="D37" s="59" t="s">
        <v>33</v>
      </c>
      <c r="E37" s="18"/>
      <c r="F37" s="43" t="s">
        <v>34</v>
      </c>
      <c r="G37" s="18"/>
      <c r="H37" s="43" t="s">
        <v>35</v>
      </c>
      <c r="I37" s="31"/>
    </row>
    <row r="38" spans="1:9" x14ac:dyDescent="0.2">
      <c r="A38" s="32" t="s">
        <v>36</v>
      </c>
      <c r="B38" s="29" t="s">
        <v>37</v>
      </c>
      <c r="C38" s="29" t="s">
        <v>38</v>
      </c>
      <c r="D38" s="59" t="s">
        <v>39</v>
      </c>
      <c r="E38" s="18"/>
      <c r="F38" s="43" t="s">
        <v>40</v>
      </c>
      <c r="G38" s="18"/>
      <c r="H38" s="43" t="s">
        <v>41</v>
      </c>
      <c r="I38" s="31" t="s">
        <v>36</v>
      </c>
    </row>
    <row r="39" spans="1:9" x14ac:dyDescent="0.2">
      <c r="A39" s="32" t="s">
        <v>42</v>
      </c>
      <c r="B39" s="29" t="s">
        <v>43</v>
      </c>
      <c r="C39" s="28"/>
      <c r="D39" s="59" t="s">
        <v>44</v>
      </c>
      <c r="E39" s="18"/>
      <c r="F39" s="43" t="s">
        <v>45</v>
      </c>
      <c r="G39" s="18"/>
      <c r="H39" s="43" t="s">
        <v>46</v>
      </c>
      <c r="I39" s="31" t="s">
        <v>42</v>
      </c>
    </row>
    <row r="40" spans="1:9" x14ac:dyDescent="0.2">
      <c r="A40" s="33"/>
      <c r="B40" s="34" t="s">
        <v>47</v>
      </c>
      <c r="C40" s="34" t="s">
        <v>48</v>
      </c>
      <c r="D40" s="72" t="s">
        <v>49</v>
      </c>
      <c r="E40" s="95"/>
      <c r="F40" s="96" t="s">
        <v>50</v>
      </c>
      <c r="G40" s="95"/>
      <c r="H40" s="96" t="s">
        <v>51</v>
      </c>
      <c r="I40" s="35"/>
    </row>
    <row r="41" spans="1:9" x14ac:dyDescent="0.2">
      <c r="A41" s="36" t="s">
        <v>52</v>
      </c>
      <c r="B41" s="34" t="s">
        <v>53</v>
      </c>
      <c r="C41" s="37" t="s">
        <v>54</v>
      </c>
      <c r="D41" s="92">
        <v>15134</v>
      </c>
      <c r="E41" s="97"/>
      <c r="F41" s="98">
        <v>41060422</v>
      </c>
      <c r="G41" s="97"/>
      <c r="H41" s="98">
        <v>11335501</v>
      </c>
      <c r="I41" s="39" t="s">
        <v>52</v>
      </c>
    </row>
    <row r="42" spans="1:9" x14ac:dyDescent="0.2">
      <c r="A42" s="36" t="s">
        <v>55</v>
      </c>
      <c r="B42" s="34" t="s">
        <v>56</v>
      </c>
      <c r="C42" s="37"/>
      <c r="D42" s="62"/>
      <c r="E42" s="99"/>
      <c r="F42" s="100"/>
      <c r="G42" s="99"/>
      <c r="H42" s="100"/>
      <c r="I42" s="39" t="s">
        <v>55</v>
      </c>
    </row>
    <row r="43" spans="1:9" x14ac:dyDescent="0.2">
      <c r="A43" s="36" t="s">
        <v>57</v>
      </c>
      <c r="B43" s="84" t="s">
        <v>56</v>
      </c>
      <c r="C43" s="85" t="s">
        <v>159</v>
      </c>
      <c r="D43" s="108"/>
      <c r="E43" s="99"/>
      <c r="F43" s="100"/>
      <c r="G43" s="99"/>
      <c r="H43" s="100"/>
      <c r="I43" s="39" t="s">
        <v>57</v>
      </c>
    </row>
    <row r="44" spans="1:9" x14ac:dyDescent="0.2">
      <c r="A44" s="36" t="s">
        <v>58</v>
      </c>
      <c r="B44" s="84" t="s">
        <v>66</v>
      </c>
      <c r="C44" s="87" t="str">
        <f>'[4]1. Lessee Leases Pivot'!G11</f>
        <v>Western &amp; Atlantic RR</v>
      </c>
      <c r="D44" s="109">
        <v>137</v>
      </c>
      <c r="E44" s="99" t="s">
        <v>160</v>
      </c>
      <c r="F44" s="115">
        <v>309230</v>
      </c>
      <c r="G44" s="99" t="s">
        <v>161</v>
      </c>
      <c r="H44" s="114"/>
      <c r="I44" s="39" t="s">
        <v>58</v>
      </c>
    </row>
    <row r="45" spans="1:9" x14ac:dyDescent="0.2">
      <c r="A45" s="36" t="s">
        <v>59</v>
      </c>
      <c r="B45" s="84" t="s">
        <v>66</v>
      </c>
      <c r="C45" s="87" t="str">
        <f>'[4]1. Lessee Leases Pivot'!G12</f>
        <v>International Mining Co</v>
      </c>
      <c r="D45" s="109">
        <v>86</v>
      </c>
      <c r="E45" s="99" t="s">
        <v>160</v>
      </c>
      <c r="F45" s="115">
        <v>41214</v>
      </c>
      <c r="G45" s="99" t="s">
        <v>161</v>
      </c>
      <c r="H45" s="114"/>
      <c r="I45" s="39" t="s">
        <v>59</v>
      </c>
    </row>
    <row r="46" spans="1:9" x14ac:dyDescent="0.2">
      <c r="A46" s="36" t="s">
        <v>60</v>
      </c>
      <c r="B46" s="84" t="s">
        <v>66</v>
      </c>
      <c r="C46" s="87" t="str">
        <f>'[4]1. Lessee Leases Pivot'!G13</f>
        <v>Evansville Western Railway Inc.</v>
      </c>
      <c r="D46" s="110">
        <v>0</v>
      </c>
      <c r="E46" s="99" t="s">
        <v>160</v>
      </c>
      <c r="F46" s="115">
        <v>31148</v>
      </c>
      <c r="G46" s="99" t="s">
        <v>161</v>
      </c>
      <c r="H46" s="114"/>
      <c r="I46" s="39" t="s">
        <v>60</v>
      </c>
    </row>
    <row r="47" spans="1:9" x14ac:dyDescent="0.2">
      <c r="A47" s="36" t="s">
        <v>61</v>
      </c>
      <c r="B47" s="84" t="s">
        <v>66</v>
      </c>
      <c r="C47" s="87" t="str">
        <f>'[4]1. Lessee Leases Pivot'!G20</f>
        <v>Industry</v>
      </c>
      <c r="D47" s="110">
        <v>46</v>
      </c>
      <c r="E47" s="99" t="s">
        <v>160</v>
      </c>
      <c r="F47" s="115">
        <v>5295</v>
      </c>
      <c r="G47" s="99" t="s">
        <v>161</v>
      </c>
      <c r="H47" s="114"/>
      <c r="I47" s="39" t="s">
        <v>61</v>
      </c>
    </row>
    <row r="48" spans="1:9" x14ac:dyDescent="0.2">
      <c r="A48" s="36" t="s">
        <v>62</v>
      </c>
      <c r="B48" s="84" t="s">
        <v>66</v>
      </c>
      <c r="C48" s="87" t="str">
        <f>'[4]1. Lessee Leases Pivot'!G14</f>
        <v>Quality Technology Svcs Metro</v>
      </c>
      <c r="D48" s="110">
        <v>0</v>
      </c>
      <c r="E48" s="99" t="s">
        <v>160</v>
      </c>
      <c r="F48" s="115">
        <v>5254</v>
      </c>
      <c r="G48" s="99" t="s">
        <v>161</v>
      </c>
      <c r="H48" s="114"/>
      <c r="I48" s="39" t="s">
        <v>62</v>
      </c>
    </row>
    <row r="49" spans="1:9" x14ac:dyDescent="0.2">
      <c r="A49" s="36" t="s">
        <v>63</v>
      </c>
      <c r="B49" s="84" t="s">
        <v>66</v>
      </c>
      <c r="C49" s="87" t="str">
        <f>'[4]1. Lessee Leases Pivot'!G16</f>
        <v>LSOP 3 REIT Office 2 LLC</v>
      </c>
      <c r="D49" s="110">
        <v>0</v>
      </c>
      <c r="E49" s="99" t="s">
        <v>160</v>
      </c>
      <c r="F49" s="115">
        <v>3279</v>
      </c>
      <c r="G49" s="99" t="s">
        <v>161</v>
      </c>
      <c r="H49" s="114"/>
      <c r="I49" s="39" t="s">
        <v>63</v>
      </c>
    </row>
    <row r="50" spans="1:9" x14ac:dyDescent="0.2">
      <c r="A50" s="36" t="s">
        <v>64</v>
      </c>
      <c r="B50" s="84" t="s">
        <v>66</v>
      </c>
      <c r="C50" s="87" t="str">
        <f>'[4]1. Lessee Leases Pivot'!G17</f>
        <v>Hunts Point Terminal</v>
      </c>
      <c r="D50" s="110">
        <v>0</v>
      </c>
      <c r="E50" s="99" t="s">
        <v>160</v>
      </c>
      <c r="F50" s="115">
        <v>2407</v>
      </c>
      <c r="G50" s="99" t="s">
        <v>161</v>
      </c>
      <c r="H50" s="114"/>
      <c r="I50" s="39" t="s">
        <v>64</v>
      </c>
    </row>
    <row r="51" spans="1:9" x14ac:dyDescent="0.2">
      <c r="A51" s="36" t="s">
        <v>65</v>
      </c>
      <c r="B51" s="84" t="s">
        <v>66</v>
      </c>
      <c r="C51" s="87" t="str">
        <f>'[4]1. Lessee Leases Pivot'!G18</f>
        <v>Hillsborough County Aviation</v>
      </c>
      <c r="D51" s="110">
        <v>0</v>
      </c>
      <c r="E51" s="99" t="s">
        <v>160</v>
      </c>
      <c r="F51" s="115">
        <v>1654</v>
      </c>
      <c r="G51" s="99" t="s">
        <v>161</v>
      </c>
      <c r="H51" s="114"/>
      <c r="I51" s="39" t="s">
        <v>65</v>
      </c>
    </row>
    <row r="52" spans="1:9" x14ac:dyDescent="0.2">
      <c r="A52" s="36" t="s">
        <v>67</v>
      </c>
      <c r="B52" s="84" t="s">
        <v>66</v>
      </c>
      <c r="C52" s="87" t="str">
        <f>'[4]1. Lessee Leases Pivot'!G19</f>
        <v>National Place Lease Co LLC</v>
      </c>
      <c r="D52" s="110">
        <v>0</v>
      </c>
      <c r="E52" s="99" t="s">
        <v>160</v>
      </c>
      <c r="F52" s="115">
        <v>1066</v>
      </c>
      <c r="G52" s="99" t="s">
        <v>161</v>
      </c>
      <c r="H52" s="114"/>
      <c r="I52" s="39" t="s">
        <v>67</v>
      </c>
    </row>
    <row r="53" spans="1:9" x14ac:dyDescent="0.2">
      <c r="A53" s="36" t="s">
        <v>68</v>
      </c>
      <c r="B53" s="84"/>
      <c r="C53" s="88" t="s">
        <v>162</v>
      </c>
      <c r="D53" s="109">
        <f>SUM(D44:D52)</f>
        <v>269</v>
      </c>
      <c r="E53" s="99"/>
      <c r="F53" s="115">
        <f>SUM(F44:F52)</f>
        <v>400547</v>
      </c>
      <c r="G53" s="99"/>
      <c r="H53" s="114">
        <f>SUM(H44:H52)</f>
        <v>0</v>
      </c>
      <c r="I53" s="39" t="s">
        <v>68</v>
      </c>
    </row>
    <row r="54" spans="1:9" x14ac:dyDescent="0.2">
      <c r="A54" s="36" t="s">
        <v>69</v>
      </c>
      <c r="B54" s="84"/>
      <c r="C54" s="86"/>
      <c r="D54" s="110"/>
      <c r="E54" s="99"/>
      <c r="F54" s="115"/>
      <c r="G54" s="99"/>
      <c r="H54" s="114"/>
      <c r="I54" s="39" t="s">
        <v>69</v>
      </c>
    </row>
    <row r="55" spans="1:9" x14ac:dyDescent="0.2">
      <c r="A55" s="36" t="s">
        <v>70</v>
      </c>
      <c r="B55" s="84"/>
      <c r="C55" s="89" t="s">
        <v>163</v>
      </c>
      <c r="D55" s="110"/>
      <c r="E55" s="99"/>
      <c r="F55" s="115"/>
      <c r="G55" s="99"/>
      <c r="H55" s="114"/>
      <c r="I55" s="39" t="s">
        <v>70</v>
      </c>
    </row>
    <row r="56" spans="1:9" x14ac:dyDescent="0.2">
      <c r="A56" s="36" t="s">
        <v>71</v>
      </c>
      <c r="B56" s="84" t="s">
        <v>66</v>
      </c>
      <c r="C56" s="90" t="str">
        <f>'[4]2. Lessor Leases Pivot'!K93</f>
        <v>Amtrak</v>
      </c>
      <c r="D56" s="110">
        <v>94</v>
      </c>
      <c r="E56" s="99" t="s">
        <v>164</v>
      </c>
      <c r="F56" s="115">
        <v>101748</v>
      </c>
      <c r="G56" s="99" t="s">
        <v>161</v>
      </c>
      <c r="H56" s="114"/>
      <c r="I56" s="39" t="s">
        <v>71</v>
      </c>
    </row>
    <row r="57" spans="1:9" x14ac:dyDescent="0.2">
      <c r="A57" s="36" t="s">
        <v>72</v>
      </c>
      <c r="B57" s="84" t="s">
        <v>66</v>
      </c>
      <c r="C57" s="90" t="str">
        <f>'[4]2. Lessor Leases Pivot'!K11</f>
        <v>MCI D.B.A. Verizon Business</v>
      </c>
      <c r="D57" s="110">
        <v>0</v>
      </c>
      <c r="E57" s="99" t="s">
        <v>164</v>
      </c>
      <c r="F57" s="115">
        <v>13151</v>
      </c>
      <c r="G57" s="99" t="s">
        <v>161</v>
      </c>
      <c r="H57" s="114"/>
      <c r="I57" s="39" t="s">
        <v>72</v>
      </c>
    </row>
    <row r="58" spans="1:9" x14ac:dyDescent="0.2">
      <c r="A58" s="36" t="s">
        <v>73</v>
      </c>
      <c r="B58" s="84" t="s">
        <v>66</v>
      </c>
      <c r="C58" s="90" t="str">
        <f>'[4]2. Lessor Leases Pivot'!K23</f>
        <v>Buckingham Branch Railroad Co</v>
      </c>
      <c r="D58" s="110">
        <v>200</v>
      </c>
      <c r="E58" s="99" t="s">
        <v>164</v>
      </c>
      <c r="F58" s="115">
        <v>12990</v>
      </c>
      <c r="G58" s="99" t="s">
        <v>161</v>
      </c>
      <c r="H58" s="114"/>
      <c r="I58" s="39" t="s">
        <v>73</v>
      </c>
    </row>
    <row r="59" spans="1:9" x14ac:dyDescent="0.2">
      <c r="A59" s="36" t="s">
        <v>74</v>
      </c>
      <c r="B59" s="84" t="s">
        <v>66</v>
      </c>
      <c r="C59" s="90" t="str">
        <f>'[4]2. Lessor Leases Pivot'!K17</f>
        <v>Industry</v>
      </c>
      <c r="D59" s="110">
        <v>596</v>
      </c>
      <c r="E59" s="99" t="s">
        <v>164</v>
      </c>
      <c r="F59" s="115">
        <v>12723</v>
      </c>
      <c r="G59" s="99" t="s">
        <v>161</v>
      </c>
      <c r="H59" s="114"/>
      <c r="I59" s="39" t="s">
        <v>74</v>
      </c>
    </row>
    <row r="60" spans="1:9" x14ac:dyDescent="0.2">
      <c r="A60" s="36" t="s">
        <v>75</v>
      </c>
      <c r="B60" s="84" t="s">
        <v>66</v>
      </c>
      <c r="C60" s="90" t="str">
        <f>'[4]2. Lessor Leases Pivot'!K12</f>
        <v>Iowa Interstate Railroad</v>
      </c>
      <c r="D60" s="110">
        <v>7</v>
      </c>
      <c r="E60" s="99" t="s">
        <v>164</v>
      </c>
      <c r="F60" s="115">
        <v>3208</v>
      </c>
      <c r="G60" s="99" t="s">
        <v>161</v>
      </c>
      <c r="H60" s="114"/>
      <c r="I60" s="39" t="s">
        <v>75</v>
      </c>
    </row>
    <row r="61" spans="1:9" x14ac:dyDescent="0.2">
      <c r="A61" s="36" t="s">
        <v>76</v>
      </c>
      <c r="B61" s="84" t="s">
        <v>66</v>
      </c>
      <c r="C61" s="90" t="str">
        <f>'[4]2. Lessor Leases Pivot'!K13</f>
        <v>Indiana &amp; Ohio Railroad</v>
      </c>
      <c r="D61" s="110">
        <v>17</v>
      </c>
      <c r="E61" s="99" t="s">
        <v>164</v>
      </c>
      <c r="F61" s="115">
        <v>3164</v>
      </c>
      <c r="G61" s="99" t="s">
        <v>161</v>
      </c>
      <c r="H61" s="114"/>
      <c r="I61" s="39" t="s">
        <v>76</v>
      </c>
    </row>
    <row r="62" spans="1:9" x14ac:dyDescent="0.2">
      <c r="A62" s="36" t="s">
        <v>77</v>
      </c>
      <c r="B62" s="84" t="s">
        <v>66</v>
      </c>
      <c r="C62" s="90" t="str">
        <f>'[4]2. Lessor Leases Pivot'!K14</f>
        <v>Canadian Pacific Railway</v>
      </c>
      <c r="D62" s="110">
        <v>3</v>
      </c>
      <c r="E62" s="99" t="s">
        <v>164</v>
      </c>
      <c r="F62" s="115">
        <v>2277</v>
      </c>
      <c r="G62" s="99" t="s">
        <v>161</v>
      </c>
      <c r="H62" s="114"/>
      <c r="I62" s="39" t="s">
        <v>77</v>
      </c>
    </row>
    <row r="63" spans="1:9" x14ac:dyDescent="0.2">
      <c r="A63" s="36" t="s">
        <v>78</v>
      </c>
      <c r="B63" s="84" t="s">
        <v>66</v>
      </c>
      <c r="C63" s="90" t="str">
        <f>'[4]2. Lessor Leases Pivot'!K15</f>
        <v>Carmeuse Lime and Stone Inc.</v>
      </c>
      <c r="D63" s="110">
        <v>0</v>
      </c>
      <c r="E63" s="99" t="s">
        <v>164</v>
      </c>
      <c r="F63" s="115">
        <v>1426</v>
      </c>
      <c r="G63" s="99" t="s">
        <v>161</v>
      </c>
      <c r="H63" s="114"/>
      <c r="I63" s="39" t="s">
        <v>78</v>
      </c>
    </row>
    <row r="64" spans="1:9" x14ac:dyDescent="0.2">
      <c r="A64" s="36" t="s">
        <v>79</v>
      </c>
      <c r="B64" s="84" t="s">
        <v>66</v>
      </c>
      <c r="C64" s="90" t="str">
        <f>'[4]2. Lessor Leases Pivot'!K16</f>
        <v>Eco Energy Distribution Services Inc.</v>
      </c>
      <c r="D64" s="110">
        <v>0</v>
      </c>
      <c r="E64" s="99" t="s">
        <v>164</v>
      </c>
      <c r="F64" s="115">
        <v>1287</v>
      </c>
      <c r="G64" s="99" t="s">
        <v>161</v>
      </c>
      <c r="H64" s="114"/>
      <c r="I64" s="39" t="s">
        <v>79</v>
      </c>
    </row>
    <row r="65" spans="1:9" x14ac:dyDescent="0.2">
      <c r="A65" s="36" t="s">
        <v>80</v>
      </c>
      <c r="B65" s="84"/>
      <c r="C65" s="88" t="s">
        <v>162</v>
      </c>
      <c r="D65" s="109">
        <f>SUM(D56:D64)</f>
        <v>917</v>
      </c>
      <c r="E65" s="99"/>
      <c r="F65" s="115">
        <f>SUM(F56:F64)</f>
        <v>151974</v>
      </c>
      <c r="G65" s="99"/>
      <c r="H65" s="114">
        <f>SUM(H56:H64)</f>
        <v>0</v>
      </c>
      <c r="I65" s="39" t="s">
        <v>80</v>
      </c>
    </row>
    <row r="66" spans="1:9" x14ac:dyDescent="0.2">
      <c r="A66" s="36" t="s">
        <v>81</v>
      </c>
      <c r="B66" s="37"/>
      <c r="C66" s="37"/>
      <c r="D66" s="62"/>
      <c r="E66" s="111"/>
      <c r="F66" s="112"/>
      <c r="G66" s="113"/>
      <c r="H66" s="112"/>
      <c r="I66" s="101" t="s">
        <v>81</v>
      </c>
    </row>
    <row r="67" spans="1:9" x14ac:dyDescent="0.2">
      <c r="A67" s="36" t="s">
        <v>82</v>
      </c>
      <c r="B67" s="37"/>
      <c r="C67" s="120" t="s">
        <v>169</v>
      </c>
      <c r="D67" s="109">
        <f>D53-D65</f>
        <v>-648</v>
      </c>
      <c r="E67" s="99"/>
      <c r="F67" s="115">
        <f>F53-F65</f>
        <v>248573</v>
      </c>
      <c r="G67" s="102"/>
      <c r="H67" s="100"/>
      <c r="I67" s="101" t="s">
        <v>82</v>
      </c>
    </row>
    <row r="68" spans="1:9" x14ac:dyDescent="0.2">
      <c r="A68" s="36" t="s">
        <v>83</v>
      </c>
      <c r="B68" s="37"/>
      <c r="C68" s="37"/>
      <c r="D68" s="62"/>
      <c r="E68" s="22"/>
      <c r="F68" s="20"/>
      <c r="G68" s="19"/>
      <c r="H68" s="103"/>
      <c r="I68" s="39" t="s">
        <v>83</v>
      </c>
    </row>
    <row r="69" spans="1:9" x14ac:dyDescent="0.2">
      <c r="A69" s="36" t="s">
        <v>84</v>
      </c>
      <c r="B69" s="37"/>
      <c r="C69" s="37"/>
      <c r="D69" s="62"/>
      <c r="E69" s="99"/>
      <c r="F69" s="100"/>
      <c r="G69" s="102"/>
      <c r="H69" s="100"/>
      <c r="I69" s="101" t="s">
        <v>84</v>
      </c>
    </row>
    <row r="70" spans="1:9" ht="12" thickBot="1" x14ac:dyDescent="0.25">
      <c r="A70" s="36" t="s">
        <v>85</v>
      </c>
      <c r="B70" s="37"/>
      <c r="C70" s="37"/>
      <c r="D70" s="91"/>
      <c r="E70" s="93"/>
      <c r="F70" s="94"/>
      <c r="G70" s="51"/>
      <c r="H70" s="94"/>
      <c r="I70" s="101" t="s">
        <v>85</v>
      </c>
    </row>
    <row r="71" spans="1:9" ht="12" thickBot="1" x14ac:dyDescent="0.25">
      <c r="A71" s="36" t="s">
        <v>86</v>
      </c>
      <c r="B71" s="37"/>
      <c r="C71" s="104" t="s">
        <v>87</v>
      </c>
      <c r="D71" s="116">
        <f>+D41+D53-D65</f>
        <v>14486</v>
      </c>
      <c r="E71" s="105"/>
      <c r="F71" s="107">
        <f>+F41+F53-F65</f>
        <v>41308995</v>
      </c>
      <c r="G71" s="106"/>
      <c r="H71" s="107">
        <f>+H41+H53-H65</f>
        <v>11335501</v>
      </c>
      <c r="I71" s="101" t="s">
        <v>86</v>
      </c>
    </row>
    <row r="72" spans="1:9" ht="6.75" customHeight="1" x14ac:dyDescent="0.2">
      <c r="A72" s="18"/>
      <c r="B72" s="19"/>
      <c r="C72" s="41"/>
      <c r="D72" s="42"/>
      <c r="E72" s="42"/>
      <c r="F72" s="42"/>
      <c r="G72" s="42"/>
      <c r="H72" s="42"/>
      <c r="I72" s="43"/>
    </row>
    <row r="73" spans="1:9" ht="40.5" customHeight="1" x14ac:dyDescent="0.2">
      <c r="A73" s="117" t="s">
        <v>160</v>
      </c>
      <c r="B73" s="121" t="s">
        <v>171</v>
      </c>
      <c r="C73" s="121"/>
      <c r="D73" s="121"/>
      <c r="E73" s="121"/>
      <c r="F73" s="121"/>
      <c r="G73" s="121"/>
      <c r="H73" s="121"/>
      <c r="I73" s="43"/>
    </row>
    <row r="74" spans="1:9" ht="27" customHeight="1" x14ac:dyDescent="0.2">
      <c r="A74" s="117" t="s">
        <v>164</v>
      </c>
      <c r="B74" s="121" t="s">
        <v>165</v>
      </c>
      <c r="C74" s="121"/>
      <c r="D74" s="121"/>
      <c r="E74" s="121"/>
      <c r="F74" s="121"/>
      <c r="G74" s="121"/>
      <c r="H74" s="121"/>
      <c r="I74" s="43"/>
    </row>
    <row r="75" spans="1:9" x14ac:dyDescent="0.2">
      <c r="A75" s="118" t="s">
        <v>161</v>
      </c>
      <c r="B75" s="121" t="s">
        <v>166</v>
      </c>
      <c r="C75" s="121"/>
      <c r="D75" s="121"/>
      <c r="E75" s="121"/>
      <c r="F75" s="121"/>
      <c r="G75" s="121"/>
      <c r="H75" s="121"/>
      <c r="I75" s="43"/>
    </row>
    <row r="76" spans="1:9" ht="6.75" customHeight="1" x14ac:dyDescent="0.2">
      <c r="A76" s="44"/>
      <c r="B76" s="45"/>
      <c r="C76" s="45"/>
      <c r="D76" s="45"/>
      <c r="E76" s="45"/>
      <c r="F76" s="45"/>
      <c r="G76" s="45"/>
      <c r="H76" s="45"/>
      <c r="I76" s="46"/>
    </row>
    <row r="77" spans="1:9" s="48" customFormat="1" x14ac:dyDescent="0.2">
      <c r="A77" s="1" t="s">
        <v>88</v>
      </c>
      <c r="B77" s="3"/>
      <c r="C77" s="3"/>
      <c r="D77" s="3"/>
      <c r="E77" s="3"/>
      <c r="F77" s="3"/>
      <c r="G77" s="3"/>
      <c r="H77" s="3"/>
      <c r="I77" s="47"/>
    </row>
  </sheetData>
  <mergeCells count="3">
    <mergeCell ref="B73:H73"/>
    <mergeCell ref="B74:H74"/>
    <mergeCell ref="B75:H75"/>
  </mergeCells>
  <printOptions horizontalCentered="1"/>
  <pageMargins left="0.5" right="0.5" top="0.25" bottom="0.25" header="0.5" footer="0.5"/>
  <pageSetup scale="92"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75"/>
  <sheetViews>
    <sheetView showGridLines="0" topLeftCell="A22" zoomScaleNormal="100" workbookViewId="0"/>
  </sheetViews>
  <sheetFormatPr defaultRowHeight="11.25" x14ac:dyDescent="0.2"/>
  <cols>
    <col min="1" max="2" width="5.5" style="14" customWidth="1"/>
    <col min="3" max="3" width="4.5" style="14" customWidth="1"/>
    <col min="4" max="4" width="39.83203125" style="14" customWidth="1"/>
    <col min="5" max="8" width="16.5" style="14" customWidth="1"/>
    <col min="9" max="9" width="5.6640625" style="14" customWidth="1"/>
    <col min="10" max="16384" width="9.33203125" style="14"/>
  </cols>
  <sheetData>
    <row r="1" spans="1:10" s="5" customFormat="1" x14ac:dyDescent="0.2">
      <c r="A1" s="48" t="s">
        <v>158</v>
      </c>
      <c r="B1" s="19"/>
      <c r="C1" s="19"/>
      <c r="D1" s="19"/>
      <c r="E1" s="19"/>
      <c r="F1" s="19"/>
      <c r="G1" s="19"/>
      <c r="H1" s="19"/>
      <c r="I1" s="49">
        <v>49</v>
      </c>
    </row>
    <row r="2" spans="1:10" s="5" customFormat="1" x14ac:dyDescent="0.2">
      <c r="A2" s="50"/>
      <c r="B2" s="51"/>
      <c r="C2" s="51"/>
      <c r="D2" s="51"/>
      <c r="E2" s="51"/>
      <c r="F2" s="51"/>
      <c r="G2" s="51"/>
      <c r="H2" s="51"/>
      <c r="I2" s="52"/>
    </row>
    <row r="3" spans="1:10" x14ac:dyDescent="0.2">
      <c r="A3" s="11" t="s">
        <v>89</v>
      </c>
      <c r="B3" s="53"/>
      <c r="C3" s="53"/>
      <c r="D3" s="53"/>
      <c r="E3" s="53"/>
      <c r="F3" s="53"/>
      <c r="G3" s="53"/>
      <c r="H3" s="53"/>
      <c r="I3" s="54"/>
    </row>
    <row r="4" spans="1:10" x14ac:dyDescent="0.2">
      <c r="A4" s="15" t="s">
        <v>1</v>
      </c>
      <c r="B4" s="53"/>
      <c r="C4" s="53"/>
      <c r="D4" s="53"/>
      <c r="E4" s="53"/>
      <c r="F4" s="53"/>
      <c r="G4" s="53"/>
      <c r="H4" s="53"/>
      <c r="I4" s="54"/>
      <c r="J4" s="55"/>
    </row>
    <row r="5" spans="1:10" x14ac:dyDescent="0.2">
      <c r="A5" s="22"/>
      <c r="B5" s="19"/>
      <c r="C5" s="19"/>
      <c r="D5" s="19"/>
      <c r="E5" s="19"/>
      <c r="F5" s="19"/>
      <c r="G5" s="19"/>
      <c r="H5" s="19"/>
      <c r="I5" s="20"/>
      <c r="J5" s="55"/>
    </row>
    <row r="6" spans="1:10" x14ac:dyDescent="0.2">
      <c r="A6" s="18" t="s">
        <v>2</v>
      </c>
      <c r="B6" s="19" t="s">
        <v>90</v>
      </c>
      <c r="C6" s="19"/>
      <c r="D6" s="19"/>
      <c r="E6" s="19"/>
      <c r="F6" s="19"/>
      <c r="G6" s="19"/>
      <c r="H6" s="19"/>
      <c r="I6" s="20"/>
      <c r="J6" s="55"/>
    </row>
    <row r="7" spans="1:10" x14ac:dyDescent="0.2">
      <c r="A7" s="21"/>
      <c r="B7" s="19" t="s">
        <v>91</v>
      </c>
      <c r="C7" s="19"/>
      <c r="D7" s="19"/>
      <c r="E7" s="19"/>
      <c r="F7" s="19"/>
      <c r="G7" s="19"/>
      <c r="H7" s="19"/>
      <c r="I7" s="20"/>
      <c r="J7" s="55"/>
    </row>
    <row r="8" spans="1:10" x14ac:dyDescent="0.2">
      <c r="A8" s="22"/>
      <c r="B8" s="19"/>
      <c r="C8" s="19"/>
      <c r="D8" s="19"/>
      <c r="E8" s="19"/>
      <c r="F8" s="19"/>
      <c r="G8" s="19"/>
      <c r="H8" s="19"/>
      <c r="I8" s="20"/>
      <c r="J8" s="55"/>
    </row>
    <row r="9" spans="1:10" x14ac:dyDescent="0.2">
      <c r="A9" s="18" t="s">
        <v>10</v>
      </c>
      <c r="B9" s="19" t="s">
        <v>92</v>
      </c>
      <c r="C9" s="19"/>
      <c r="D9" s="19"/>
      <c r="E9" s="19"/>
      <c r="F9" s="19"/>
      <c r="G9" s="19"/>
      <c r="H9" s="19"/>
      <c r="I9" s="20"/>
      <c r="J9" s="55"/>
    </row>
    <row r="10" spans="1:10" x14ac:dyDescent="0.2">
      <c r="A10" s="21"/>
      <c r="B10" s="19" t="s">
        <v>93</v>
      </c>
      <c r="C10" s="19"/>
      <c r="D10" s="19"/>
      <c r="E10" s="19"/>
      <c r="F10" s="19"/>
      <c r="G10" s="19"/>
      <c r="H10" s="19"/>
      <c r="I10" s="20"/>
      <c r="J10" s="55"/>
    </row>
    <row r="11" spans="1:10" x14ac:dyDescent="0.2">
      <c r="A11" s="21"/>
      <c r="B11" s="19" t="s">
        <v>94</v>
      </c>
      <c r="C11" s="19"/>
      <c r="D11" s="19"/>
      <c r="E11" s="19"/>
      <c r="F11" s="19"/>
      <c r="G11" s="19"/>
      <c r="H11" s="19"/>
      <c r="I11" s="20"/>
      <c r="J11" s="55"/>
    </row>
    <row r="12" spans="1:10" x14ac:dyDescent="0.2">
      <c r="A12" s="22"/>
      <c r="B12" s="19"/>
      <c r="C12" s="19"/>
      <c r="D12" s="19"/>
      <c r="E12" s="19"/>
      <c r="F12" s="19"/>
      <c r="G12" s="19"/>
      <c r="H12" s="19"/>
      <c r="I12" s="20"/>
      <c r="J12" s="55"/>
    </row>
    <row r="13" spans="1:10" x14ac:dyDescent="0.2">
      <c r="A13" s="18" t="s">
        <v>13</v>
      </c>
      <c r="B13" s="19" t="s">
        <v>95</v>
      </c>
      <c r="C13" s="19"/>
      <c r="D13" s="19"/>
      <c r="E13" s="19"/>
      <c r="F13" s="19"/>
      <c r="G13" s="19"/>
      <c r="H13" s="19"/>
      <c r="I13" s="20"/>
      <c r="J13" s="55"/>
    </row>
    <row r="14" spans="1:10" x14ac:dyDescent="0.2">
      <c r="A14" s="21"/>
      <c r="B14" s="19" t="s">
        <v>96</v>
      </c>
      <c r="C14" s="19"/>
      <c r="D14" s="19"/>
      <c r="E14" s="19"/>
      <c r="F14" s="19"/>
      <c r="G14" s="19"/>
      <c r="H14" s="19"/>
      <c r="I14" s="20"/>
      <c r="J14" s="55"/>
    </row>
    <row r="15" spans="1:10" x14ac:dyDescent="0.2">
      <c r="A15" s="21"/>
      <c r="B15" s="19" t="s">
        <v>97</v>
      </c>
      <c r="C15" s="19"/>
      <c r="D15" s="19"/>
      <c r="E15" s="19"/>
      <c r="F15" s="19"/>
      <c r="G15" s="19"/>
      <c r="H15" s="19"/>
      <c r="I15" s="20"/>
      <c r="J15" s="55"/>
    </row>
    <row r="16" spans="1:10" x14ac:dyDescent="0.2">
      <c r="A16" s="22"/>
      <c r="B16" s="19"/>
      <c r="C16" s="19"/>
      <c r="D16" s="19"/>
      <c r="E16" s="19"/>
      <c r="F16" s="19"/>
      <c r="G16" s="19"/>
      <c r="H16" s="19"/>
      <c r="I16" s="20"/>
      <c r="J16" s="55"/>
    </row>
    <row r="17" spans="1:10" x14ac:dyDescent="0.2">
      <c r="A17" s="18" t="s">
        <v>18</v>
      </c>
      <c r="B17" s="19" t="s">
        <v>98</v>
      </c>
      <c r="C17" s="19"/>
      <c r="D17" s="19"/>
      <c r="E17" s="19"/>
      <c r="F17" s="19"/>
      <c r="G17" s="19"/>
      <c r="H17" s="19"/>
      <c r="I17" s="20"/>
      <c r="J17" s="55"/>
    </row>
    <row r="18" spans="1:10" x14ac:dyDescent="0.2">
      <c r="A18" s="21"/>
      <c r="B18" s="19" t="s">
        <v>99</v>
      </c>
      <c r="C18" s="19"/>
      <c r="D18" s="19"/>
      <c r="E18" s="19"/>
      <c r="F18" s="19"/>
      <c r="G18" s="19"/>
      <c r="H18" s="19"/>
      <c r="I18" s="20"/>
      <c r="J18" s="55"/>
    </row>
    <row r="19" spans="1:10" x14ac:dyDescent="0.2">
      <c r="A19" s="21"/>
      <c r="B19" s="19" t="s">
        <v>100</v>
      </c>
      <c r="C19" s="19"/>
      <c r="D19" s="19"/>
      <c r="E19" s="19"/>
      <c r="F19" s="19"/>
      <c r="G19" s="19"/>
      <c r="H19" s="19"/>
      <c r="I19" s="20"/>
      <c r="J19" s="55"/>
    </row>
    <row r="20" spans="1:10" x14ac:dyDescent="0.2">
      <c r="A20" s="21"/>
      <c r="B20" s="19" t="s">
        <v>101</v>
      </c>
      <c r="C20" s="19"/>
      <c r="D20" s="19"/>
      <c r="E20" s="19"/>
      <c r="F20" s="19"/>
      <c r="G20" s="19"/>
      <c r="H20" s="19"/>
      <c r="I20" s="20"/>
      <c r="J20" s="55"/>
    </row>
    <row r="21" spans="1:10" x14ac:dyDescent="0.2">
      <c r="A21" s="56"/>
      <c r="B21" s="57"/>
      <c r="C21" s="57"/>
      <c r="D21" s="57"/>
      <c r="E21" s="57"/>
      <c r="F21" s="57"/>
      <c r="G21" s="57"/>
      <c r="H21" s="57"/>
      <c r="I21" s="58"/>
      <c r="J21" s="55"/>
    </row>
    <row r="22" spans="1:10" x14ac:dyDescent="0.2">
      <c r="A22" s="32" t="s">
        <v>36</v>
      </c>
      <c r="B22" s="29" t="s">
        <v>102</v>
      </c>
      <c r="C22" s="59"/>
      <c r="D22" s="60" t="s">
        <v>103</v>
      </c>
      <c r="E22" s="29" t="s">
        <v>104</v>
      </c>
      <c r="F22" s="29" t="s">
        <v>105</v>
      </c>
      <c r="G22" s="29" t="s">
        <v>106</v>
      </c>
      <c r="H22" s="29" t="s">
        <v>107</v>
      </c>
      <c r="I22" s="31" t="s">
        <v>36</v>
      </c>
      <c r="J22" s="61"/>
    </row>
    <row r="23" spans="1:10" x14ac:dyDescent="0.2">
      <c r="A23" s="32" t="s">
        <v>42</v>
      </c>
      <c r="B23" s="29" t="s">
        <v>108</v>
      </c>
      <c r="C23" s="59"/>
      <c r="D23" s="60"/>
      <c r="E23" s="29"/>
      <c r="F23" s="29" t="s">
        <v>109</v>
      </c>
      <c r="G23" s="29" t="s">
        <v>110</v>
      </c>
      <c r="H23" s="29" t="s">
        <v>111</v>
      </c>
      <c r="I23" s="31" t="s">
        <v>42</v>
      </c>
      <c r="J23" s="61"/>
    </row>
    <row r="24" spans="1:10" ht="12" thickBot="1" x14ac:dyDescent="0.25">
      <c r="A24" s="33"/>
      <c r="B24" s="37"/>
      <c r="C24" s="62"/>
      <c r="D24" s="63" t="s">
        <v>47</v>
      </c>
      <c r="E24" s="34" t="s">
        <v>48</v>
      </c>
      <c r="F24" s="34" t="s">
        <v>49</v>
      </c>
      <c r="G24" s="34" t="s">
        <v>50</v>
      </c>
      <c r="H24" s="119" t="s">
        <v>168</v>
      </c>
      <c r="I24" s="35"/>
      <c r="J24" s="55"/>
    </row>
    <row r="25" spans="1:10" x14ac:dyDescent="0.2">
      <c r="A25" s="36">
        <v>1</v>
      </c>
      <c r="B25" s="37"/>
      <c r="C25" s="64" t="s">
        <v>112</v>
      </c>
      <c r="D25" s="65" t="s">
        <v>113</v>
      </c>
      <c r="E25" s="66">
        <v>1588751</v>
      </c>
      <c r="F25" s="67">
        <v>0</v>
      </c>
      <c r="G25" s="67">
        <v>0</v>
      </c>
      <c r="H25" s="68">
        <v>-18057</v>
      </c>
      <c r="I25" s="39">
        <v>1</v>
      </c>
      <c r="J25" s="55"/>
    </row>
    <row r="26" spans="1:10" x14ac:dyDescent="0.2">
      <c r="A26" s="36">
        <v>2</v>
      </c>
      <c r="B26" s="37"/>
      <c r="C26" s="64">
        <v>-3</v>
      </c>
      <c r="D26" s="65" t="s">
        <v>114</v>
      </c>
      <c r="E26" s="69">
        <v>2758416</v>
      </c>
      <c r="F26" s="40">
        <v>0</v>
      </c>
      <c r="G26" s="40">
        <v>0</v>
      </c>
      <c r="H26" s="70">
        <v>10204</v>
      </c>
      <c r="I26" s="39">
        <v>2</v>
      </c>
      <c r="J26" s="55"/>
    </row>
    <row r="27" spans="1:10" x14ac:dyDescent="0.2">
      <c r="A27" s="36">
        <v>3</v>
      </c>
      <c r="B27" s="37"/>
      <c r="C27" s="64">
        <f t="shared" ref="C27:C32" si="0">C26-1</f>
        <v>-4</v>
      </c>
      <c r="D27" s="65" t="s">
        <v>115</v>
      </c>
      <c r="E27" s="69">
        <v>9983</v>
      </c>
      <c r="F27" s="40">
        <v>0</v>
      </c>
      <c r="G27" s="40">
        <v>0</v>
      </c>
      <c r="H27" s="70">
        <v>4</v>
      </c>
      <c r="I27" s="39">
        <v>3</v>
      </c>
      <c r="J27" s="55"/>
    </row>
    <row r="28" spans="1:10" x14ac:dyDescent="0.2">
      <c r="A28" s="36">
        <v>4</v>
      </c>
      <c r="B28" s="37"/>
      <c r="C28" s="64">
        <f t="shared" si="0"/>
        <v>-5</v>
      </c>
      <c r="D28" s="65" t="s">
        <v>116</v>
      </c>
      <c r="E28" s="69">
        <v>417468</v>
      </c>
      <c r="F28" s="40">
        <v>0</v>
      </c>
      <c r="G28" s="40">
        <v>0</v>
      </c>
      <c r="H28" s="70">
        <v>246</v>
      </c>
      <c r="I28" s="39">
        <v>4</v>
      </c>
      <c r="J28" s="55"/>
    </row>
    <row r="29" spans="1:10" x14ac:dyDescent="0.2">
      <c r="A29" s="36">
        <v>5</v>
      </c>
      <c r="B29" s="37"/>
      <c r="C29" s="64">
        <f t="shared" si="0"/>
        <v>-6</v>
      </c>
      <c r="D29" s="65" t="s">
        <v>117</v>
      </c>
      <c r="E29" s="69">
        <v>2429167</v>
      </c>
      <c r="F29" s="40">
        <v>0</v>
      </c>
      <c r="G29" s="40">
        <v>0</v>
      </c>
      <c r="H29" s="70">
        <v>8027</v>
      </c>
      <c r="I29" s="39">
        <v>5</v>
      </c>
      <c r="J29" s="55"/>
    </row>
    <row r="30" spans="1:10" x14ac:dyDescent="0.2">
      <c r="A30" s="36">
        <v>6</v>
      </c>
      <c r="B30" s="37"/>
      <c r="C30" s="64">
        <f t="shared" si="0"/>
        <v>-7</v>
      </c>
      <c r="D30" s="65" t="s">
        <v>118</v>
      </c>
      <c r="E30" s="69">
        <v>0</v>
      </c>
      <c r="F30" s="40">
        <v>0</v>
      </c>
      <c r="G30" s="40">
        <v>0</v>
      </c>
      <c r="H30" s="70">
        <v>0</v>
      </c>
      <c r="I30" s="39">
        <v>6</v>
      </c>
      <c r="J30" s="55"/>
    </row>
    <row r="31" spans="1:10" x14ac:dyDescent="0.2">
      <c r="A31" s="36">
        <v>7</v>
      </c>
      <c r="B31" s="37"/>
      <c r="C31" s="64">
        <f t="shared" si="0"/>
        <v>-8</v>
      </c>
      <c r="D31" s="65" t="s">
        <v>119</v>
      </c>
      <c r="E31" s="69">
        <v>5906839</v>
      </c>
      <c r="F31" s="40">
        <v>0</v>
      </c>
      <c r="G31" s="40">
        <v>0</v>
      </c>
      <c r="H31" s="70">
        <v>51120</v>
      </c>
      <c r="I31" s="39">
        <v>7</v>
      </c>
      <c r="J31" s="55"/>
    </row>
    <row r="32" spans="1:10" x14ac:dyDescent="0.2">
      <c r="A32" s="36">
        <v>8</v>
      </c>
      <c r="B32" s="37"/>
      <c r="C32" s="64">
        <f t="shared" si="0"/>
        <v>-9</v>
      </c>
      <c r="D32" s="65" t="s">
        <v>120</v>
      </c>
      <c r="E32" s="69">
        <v>7841415</v>
      </c>
      <c r="F32" s="40">
        <v>0</v>
      </c>
      <c r="G32" s="40">
        <v>0</v>
      </c>
      <c r="H32" s="70">
        <v>78785</v>
      </c>
      <c r="I32" s="39">
        <v>8</v>
      </c>
      <c r="J32" s="55"/>
    </row>
    <row r="33" spans="1:10" x14ac:dyDescent="0.2">
      <c r="A33" s="36">
        <v>9</v>
      </c>
      <c r="B33" s="37"/>
      <c r="C33" s="64">
        <v>-11</v>
      </c>
      <c r="D33" s="65" t="s">
        <v>121</v>
      </c>
      <c r="E33" s="69">
        <v>3091653</v>
      </c>
      <c r="F33" s="40">
        <v>0</v>
      </c>
      <c r="G33" s="40">
        <v>0</v>
      </c>
      <c r="H33" s="70">
        <v>38271</v>
      </c>
      <c r="I33" s="39">
        <v>9</v>
      </c>
      <c r="J33" s="55"/>
    </row>
    <row r="34" spans="1:10" x14ac:dyDescent="0.2">
      <c r="A34" s="36">
        <v>10</v>
      </c>
      <c r="B34" s="37"/>
      <c r="C34" s="64">
        <v>-13</v>
      </c>
      <c r="D34" s="65" t="s">
        <v>122</v>
      </c>
      <c r="E34" s="69">
        <v>25233</v>
      </c>
      <c r="F34" s="40">
        <v>0</v>
      </c>
      <c r="G34" s="40">
        <v>0</v>
      </c>
      <c r="H34" s="70">
        <v>7</v>
      </c>
      <c r="I34" s="39">
        <v>10</v>
      </c>
      <c r="J34" s="55"/>
    </row>
    <row r="35" spans="1:10" x14ac:dyDescent="0.2">
      <c r="A35" s="36">
        <v>11</v>
      </c>
      <c r="B35" s="37"/>
      <c r="C35" s="64">
        <v>-16</v>
      </c>
      <c r="D35" s="65" t="s">
        <v>123</v>
      </c>
      <c r="E35" s="69">
        <v>1154210</v>
      </c>
      <c r="F35" s="40">
        <v>0</v>
      </c>
      <c r="G35" s="40">
        <v>0</v>
      </c>
      <c r="H35" s="70">
        <v>13937</v>
      </c>
      <c r="I35" s="39">
        <v>11</v>
      </c>
      <c r="J35" s="55"/>
    </row>
    <row r="36" spans="1:10" x14ac:dyDescent="0.2">
      <c r="A36" s="36">
        <v>12</v>
      </c>
      <c r="B36" s="37"/>
      <c r="C36" s="64">
        <f>C35-1</f>
        <v>-17</v>
      </c>
      <c r="D36" s="65" t="s">
        <v>124</v>
      </c>
      <c r="E36" s="69">
        <v>20204</v>
      </c>
      <c r="F36" s="40">
        <v>0</v>
      </c>
      <c r="G36" s="40">
        <v>0</v>
      </c>
      <c r="H36" s="70">
        <v>0</v>
      </c>
      <c r="I36" s="39">
        <v>12</v>
      </c>
      <c r="J36" s="55"/>
    </row>
    <row r="37" spans="1:10" x14ac:dyDescent="0.2">
      <c r="A37" s="36">
        <v>13</v>
      </c>
      <c r="B37" s="37"/>
      <c r="C37" s="64">
        <f>C36-1</f>
        <v>-18</v>
      </c>
      <c r="D37" s="65" t="s">
        <v>125</v>
      </c>
      <c r="E37" s="69">
        <v>0</v>
      </c>
      <c r="F37" s="40">
        <v>0</v>
      </c>
      <c r="G37" s="40">
        <v>0</v>
      </c>
      <c r="H37" s="70">
        <v>0</v>
      </c>
      <c r="I37" s="39">
        <v>13</v>
      </c>
      <c r="J37" s="55"/>
    </row>
    <row r="38" spans="1:10" x14ac:dyDescent="0.2">
      <c r="A38" s="36">
        <v>14</v>
      </c>
      <c r="B38" s="37"/>
      <c r="C38" s="64">
        <f>C37-1</f>
        <v>-19</v>
      </c>
      <c r="D38" s="65" t="s">
        <v>126</v>
      </c>
      <c r="E38" s="69">
        <v>118868</v>
      </c>
      <c r="F38" s="40">
        <v>0</v>
      </c>
      <c r="G38" s="40">
        <v>0</v>
      </c>
      <c r="H38" s="70">
        <v>0</v>
      </c>
      <c r="I38" s="39">
        <v>14</v>
      </c>
      <c r="J38" s="55"/>
    </row>
    <row r="39" spans="1:10" x14ac:dyDescent="0.2">
      <c r="A39" s="36">
        <v>15</v>
      </c>
      <c r="B39" s="37"/>
      <c r="C39" s="64">
        <f>C38-1</f>
        <v>-20</v>
      </c>
      <c r="D39" s="65" t="s">
        <v>127</v>
      </c>
      <c r="E39" s="69">
        <v>370238</v>
      </c>
      <c r="F39" s="40">
        <v>0</v>
      </c>
      <c r="G39" s="40">
        <v>0</v>
      </c>
      <c r="H39" s="70">
        <v>0</v>
      </c>
      <c r="I39" s="39">
        <v>15</v>
      </c>
      <c r="J39" s="55"/>
    </row>
    <row r="40" spans="1:10" x14ac:dyDescent="0.2">
      <c r="A40" s="36">
        <v>16</v>
      </c>
      <c r="B40" s="37"/>
      <c r="C40" s="64">
        <v>-22</v>
      </c>
      <c r="D40" s="65" t="s">
        <v>128</v>
      </c>
      <c r="E40" s="69">
        <v>5621</v>
      </c>
      <c r="F40" s="40">
        <v>0</v>
      </c>
      <c r="G40" s="40">
        <v>0</v>
      </c>
      <c r="H40" s="70">
        <v>0</v>
      </c>
      <c r="I40" s="39">
        <v>16</v>
      </c>
      <c r="J40" s="55"/>
    </row>
    <row r="41" spans="1:10" x14ac:dyDescent="0.2">
      <c r="A41" s="36">
        <v>17</v>
      </c>
      <c r="B41" s="37"/>
      <c r="C41" s="64">
        <f>C40-1</f>
        <v>-23</v>
      </c>
      <c r="D41" s="65" t="s">
        <v>129</v>
      </c>
      <c r="E41" s="69">
        <v>12467</v>
      </c>
      <c r="F41" s="40">
        <v>0</v>
      </c>
      <c r="G41" s="40">
        <v>0</v>
      </c>
      <c r="H41" s="70">
        <v>0</v>
      </c>
      <c r="I41" s="39">
        <v>17</v>
      </c>
      <c r="J41" s="55"/>
    </row>
    <row r="42" spans="1:10" x14ac:dyDescent="0.2">
      <c r="A42" s="36">
        <v>18</v>
      </c>
      <c r="B42" s="37"/>
      <c r="C42" s="64">
        <f>C41-1</f>
        <v>-24</v>
      </c>
      <c r="D42" s="65" t="s">
        <v>130</v>
      </c>
      <c r="E42" s="69">
        <v>265157</v>
      </c>
      <c r="F42" s="40">
        <v>0</v>
      </c>
      <c r="G42" s="40">
        <v>0</v>
      </c>
      <c r="H42" s="70">
        <v>0</v>
      </c>
      <c r="I42" s="39">
        <v>18</v>
      </c>
      <c r="J42" s="55"/>
    </row>
    <row r="43" spans="1:10" x14ac:dyDescent="0.2">
      <c r="A43" s="36">
        <v>19</v>
      </c>
      <c r="B43" s="37"/>
      <c r="C43" s="64">
        <f>C42-1</f>
        <v>-25</v>
      </c>
      <c r="D43" s="65" t="s">
        <v>131</v>
      </c>
      <c r="E43" s="69">
        <v>111249</v>
      </c>
      <c r="F43" s="40">
        <v>0</v>
      </c>
      <c r="G43" s="40">
        <v>0</v>
      </c>
      <c r="H43" s="70">
        <v>33556</v>
      </c>
      <c r="I43" s="39">
        <v>19</v>
      </c>
      <c r="J43" s="55"/>
    </row>
    <row r="44" spans="1:10" x14ac:dyDescent="0.2">
      <c r="A44" s="36">
        <v>20</v>
      </c>
      <c r="B44" s="37"/>
      <c r="C44" s="64">
        <f>C43-1</f>
        <v>-26</v>
      </c>
      <c r="D44" s="65" t="s">
        <v>132</v>
      </c>
      <c r="E44" s="69">
        <v>835733</v>
      </c>
      <c r="F44" s="40">
        <v>0</v>
      </c>
      <c r="G44" s="40">
        <v>0</v>
      </c>
      <c r="H44" s="70">
        <v>278</v>
      </c>
      <c r="I44" s="39">
        <v>20</v>
      </c>
      <c r="J44" s="55"/>
    </row>
    <row r="45" spans="1:10" x14ac:dyDescent="0.2">
      <c r="A45" s="36">
        <v>21</v>
      </c>
      <c r="B45" s="37"/>
      <c r="C45" s="64">
        <f>C44-1</f>
        <v>-27</v>
      </c>
      <c r="D45" s="65" t="s">
        <v>133</v>
      </c>
      <c r="E45" s="69">
        <v>3054119</v>
      </c>
      <c r="F45" s="40">
        <v>0</v>
      </c>
      <c r="G45" s="40">
        <v>0</v>
      </c>
      <c r="H45" s="70">
        <v>25058</v>
      </c>
      <c r="I45" s="39">
        <v>21</v>
      </c>
      <c r="J45" s="55"/>
    </row>
    <row r="46" spans="1:10" x14ac:dyDescent="0.2">
      <c r="A46" s="36">
        <v>22</v>
      </c>
      <c r="B46" s="37"/>
      <c r="C46" s="64">
        <v>-29</v>
      </c>
      <c r="D46" s="65" t="s">
        <v>134</v>
      </c>
      <c r="E46" s="69">
        <v>2112</v>
      </c>
      <c r="F46" s="40">
        <v>0</v>
      </c>
      <c r="G46" s="40">
        <v>0</v>
      </c>
      <c r="H46" s="70">
        <v>0</v>
      </c>
      <c r="I46" s="39">
        <v>22</v>
      </c>
      <c r="J46" s="55"/>
    </row>
    <row r="47" spans="1:10" x14ac:dyDescent="0.2">
      <c r="A47" s="36">
        <v>23</v>
      </c>
      <c r="B47" s="37"/>
      <c r="C47" s="64">
        <v>-31</v>
      </c>
      <c r="D47" s="65" t="s">
        <v>135</v>
      </c>
      <c r="E47" s="69">
        <v>44314</v>
      </c>
      <c r="F47" s="40">
        <v>0</v>
      </c>
      <c r="G47" s="40">
        <v>0</v>
      </c>
      <c r="H47" s="70">
        <v>150</v>
      </c>
      <c r="I47" s="39">
        <v>23</v>
      </c>
      <c r="J47" s="55"/>
    </row>
    <row r="48" spans="1:10" x14ac:dyDescent="0.2">
      <c r="A48" s="36">
        <v>24</v>
      </c>
      <c r="B48" s="37"/>
      <c r="C48" s="64">
        <v>-35</v>
      </c>
      <c r="D48" s="65" t="s">
        <v>136</v>
      </c>
      <c r="E48" s="69">
        <v>0</v>
      </c>
      <c r="F48" s="40">
        <v>0</v>
      </c>
      <c r="G48" s="40">
        <v>0</v>
      </c>
      <c r="H48" s="70">
        <v>0</v>
      </c>
      <c r="I48" s="39">
        <v>24</v>
      </c>
      <c r="J48" s="55"/>
    </row>
    <row r="49" spans="1:10" x14ac:dyDescent="0.2">
      <c r="A49" s="36">
        <v>25</v>
      </c>
      <c r="B49" s="37"/>
      <c r="C49" s="64">
        <v>-37</v>
      </c>
      <c r="D49" s="65" t="s">
        <v>137</v>
      </c>
      <c r="E49" s="69">
        <v>663359</v>
      </c>
      <c r="F49" s="40">
        <v>0</v>
      </c>
      <c r="G49" s="40">
        <v>0</v>
      </c>
      <c r="H49" s="70">
        <v>0</v>
      </c>
      <c r="I49" s="39">
        <v>25</v>
      </c>
      <c r="J49" s="55"/>
    </row>
    <row r="50" spans="1:10" x14ac:dyDescent="0.2">
      <c r="A50" s="36">
        <v>26</v>
      </c>
      <c r="B50" s="37"/>
      <c r="C50" s="64">
        <v>-39</v>
      </c>
      <c r="D50" s="65" t="s">
        <v>138</v>
      </c>
      <c r="E50" s="69">
        <v>736876</v>
      </c>
      <c r="F50" s="40">
        <v>0</v>
      </c>
      <c r="G50" s="40">
        <v>0</v>
      </c>
      <c r="H50" s="70">
        <v>6835</v>
      </c>
      <c r="I50" s="39">
        <v>26</v>
      </c>
      <c r="J50" s="55"/>
    </row>
    <row r="51" spans="1:10" x14ac:dyDescent="0.2">
      <c r="A51" s="36">
        <v>27</v>
      </c>
      <c r="B51" s="37"/>
      <c r="C51" s="64" t="s">
        <v>139</v>
      </c>
      <c r="D51" s="65" t="s">
        <v>140</v>
      </c>
      <c r="E51" s="69">
        <v>172982</v>
      </c>
      <c r="F51" s="40">
        <v>0</v>
      </c>
      <c r="G51" s="40">
        <v>0</v>
      </c>
      <c r="H51" s="70">
        <v>152</v>
      </c>
      <c r="I51" s="39">
        <v>27</v>
      </c>
      <c r="J51" s="55"/>
    </row>
    <row r="52" spans="1:10" x14ac:dyDescent="0.2">
      <c r="A52" s="36">
        <v>28</v>
      </c>
      <c r="B52" s="37"/>
      <c r="C52" s="64">
        <v>-45</v>
      </c>
      <c r="D52" s="65" t="s">
        <v>141</v>
      </c>
      <c r="E52" s="69">
        <v>2446</v>
      </c>
      <c r="F52" s="40">
        <v>0</v>
      </c>
      <c r="G52" s="40">
        <v>0</v>
      </c>
      <c r="H52" s="70">
        <v>0</v>
      </c>
      <c r="I52" s="39">
        <v>28</v>
      </c>
      <c r="J52" s="55"/>
    </row>
    <row r="53" spans="1:10" x14ac:dyDescent="0.2">
      <c r="A53" s="36">
        <v>29</v>
      </c>
      <c r="B53" s="37"/>
      <c r="C53" s="64"/>
      <c r="D53" s="65" t="s">
        <v>142</v>
      </c>
      <c r="E53" s="69">
        <v>0</v>
      </c>
      <c r="F53" s="40">
        <v>0</v>
      </c>
      <c r="G53" s="40">
        <v>0</v>
      </c>
      <c r="H53" s="70">
        <v>0</v>
      </c>
      <c r="I53" s="39">
        <v>29</v>
      </c>
      <c r="J53" s="55"/>
    </row>
    <row r="54" spans="1:10" x14ac:dyDescent="0.2">
      <c r="A54" s="36">
        <v>30</v>
      </c>
      <c r="B54" s="37"/>
      <c r="C54" s="64"/>
      <c r="D54" s="65" t="s">
        <v>143</v>
      </c>
      <c r="E54" s="69">
        <v>0</v>
      </c>
      <c r="F54" s="40">
        <v>0</v>
      </c>
      <c r="G54" s="71">
        <v>0</v>
      </c>
      <c r="H54" s="70">
        <v>0</v>
      </c>
      <c r="I54" s="39">
        <v>30</v>
      </c>
      <c r="J54" s="55"/>
    </row>
    <row r="55" spans="1:10" x14ac:dyDescent="0.2">
      <c r="A55" s="36">
        <v>31</v>
      </c>
      <c r="B55" s="37"/>
      <c r="C55" s="72"/>
      <c r="D55" s="65" t="s">
        <v>144</v>
      </c>
      <c r="E55" s="73">
        <f>SUM(E25:E54)</f>
        <v>31638880</v>
      </c>
      <c r="F55" s="74">
        <f>SUM(F25:F54)</f>
        <v>0</v>
      </c>
      <c r="G55" s="74">
        <f>SUM(G25:G54)</f>
        <v>0</v>
      </c>
      <c r="H55" s="75">
        <f>SUM(H25:H54)</f>
        <v>248573</v>
      </c>
      <c r="I55" s="39">
        <v>31</v>
      </c>
      <c r="J55" s="55"/>
    </row>
    <row r="56" spans="1:10" x14ac:dyDescent="0.2">
      <c r="A56" s="36">
        <v>32</v>
      </c>
      <c r="B56" s="37"/>
      <c r="C56" s="64">
        <v>-52</v>
      </c>
      <c r="D56" s="65" t="s">
        <v>145</v>
      </c>
      <c r="E56" s="69">
        <v>5259524</v>
      </c>
      <c r="F56" s="40">
        <v>0</v>
      </c>
      <c r="G56" s="40">
        <v>0</v>
      </c>
      <c r="H56" s="70">
        <v>0</v>
      </c>
      <c r="I56" s="39">
        <v>32</v>
      </c>
      <c r="J56" s="55"/>
    </row>
    <row r="57" spans="1:10" x14ac:dyDescent="0.2">
      <c r="A57" s="36">
        <v>33</v>
      </c>
      <c r="B57" s="37"/>
      <c r="C57" s="64">
        <f t="shared" ref="C57:C63" si="1">C56-1</f>
        <v>-53</v>
      </c>
      <c r="D57" s="65" t="s">
        <v>146</v>
      </c>
      <c r="E57" s="69">
        <v>2955457</v>
      </c>
      <c r="F57" s="40">
        <v>0</v>
      </c>
      <c r="G57" s="40">
        <v>0</v>
      </c>
      <c r="H57" s="70">
        <v>0</v>
      </c>
      <c r="I57" s="39">
        <v>33</v>
      </c>
      <c r="J57" s="55"/>
    </row>
    <row r="58" spans="1:10" x14ac:dyDescent="0.2">
      <c r="A58" s="36">
        <v>34</v>
      </c>
      <c r="B58" s="37"/>
      <c r="C58" s="64">
        <f t="shared" si="1"/>
        <v>-54</v>
      </c>
      <c r="D58" s="65" t="s">
        <v>147</v>
      </c>
      <c r="E58" s="69">
        <v>6861</v>
      </c>
      <c r="F58" s="40">
        <v>0</v>
      </c>
      <c r="G58" s="40">
        <v>0</v>
      </c>
      <c r="H58" s="70">
        <v>0</v>
      </c>
      <c r="I58" s="39">
        <v>34</v>
      </c>
      <c r="J58" s="55"/>
    </row>
    <row r="59" spans="1:10" x14ac:dyDescent="0.2">
      <c r="A59" s="36">
        <v>35</v>
      </c>
      <c r="B59" s="37"/>
      <c r="C59" s="64">
        <f t="shared" si="1"/>
        <v>-55</v>
      </c>
      <c r="D59" s="65" t="s">
        <v>148</v>
      </c>
      <c r="E59" s="69">
        <v>0</v>
      </c>
      <c r="F59" s="40">
        <v>0</v>
      </c>
      <c r="G59" s="40">
        <v>0</v>
      </c>
      <c r="H59" s="70">
        <v>0</v>
      </c>
      <c r="I59" s="39">
        <v>35</v>
      </c>
    </row>
    <row r="60" spans="1:10" x14ac:dyDescent="0.2">
      <c r="A60" s="36">
        <v>36</v>
      </c>
      <c r="B60" s="37"/>
      <c r="C60" s="64">
        <f t="shared" si="1"/>
        <v>-56</v>
      </c>
      <c r="D60" s="65" t="s">
        <v>149</v>
      </c>
      <c r="E60" s="69">
        <v>1062</v>
      </c>
      <c r="F60" s="40">
        <v>0</v>
      </c>
      <c r="G60" s="40">
        <v>0</v>
      </c>
      <c r="H60" s="70">
        <v>0</v>
      </c>
      <c r="I60" s="39">
        <v>36</v>
      </c>
    </row>
    <row r="61" spans="1:10" x14ac:dyDescent="0.2">
      <c r="A61" s="36">
        <v>37</v>
      </c>
      <c r="B61" s="37"/>
      <c r="C61" s="64">
        <f t="shared" si="1"/>
        <v>-57</v>
      </c>
      <c r="D61" s="65" t="s">
        <v>150</v>
      </c>
      <c r="E61" s="69">
        <v>157693</v>
      </c>
      <c r="F61" s="40">
        <v>0</v>
      </c>
      <c r="G61" s="40">
        <v>0</v>
      </c>
      <c r="H61" s="70">
        <v>0</v>
      </c>
      <c r="I61" s="39">
        <v>37</v>
      </c>
    </row>
    <row r="62" spans="1:10" x14ac:dyDescent="0.2">
      <c r="A62" s="36">
        <v>38</v>
      </c>
      <c r="B62" s="37"/>
      <c r="C62" s="64">
        <f t="shared" si="1"/>
        <v>-58</v>
      </c>
      <c r="D62" s="65" t="s">
        <v>151</v>
      </c>
      <c r="E62" s="69">
        <v>442417</v>
      </c>
      <c r="F62" s="40">
        <v>0</v>
      </c>
      <c r="G62" s="40">
        <v>0</v>
      </c>
      <c r="H62" s="70">
        <v>0</v>
      </c>
      <c r="I62" s="39">
        <v>38</v>
      </c>
    </row>
    <row r="63" spans="1:10" x14ac:dyDescent="0.2">
      <c r="A63" s="36">
        <v>39</v>
      </c>
      <c r="B63" s="37"/>
      <c r="C63" s="64">
        <f t="shared" si="1"/>
        <v>-59</v>
      </c>
      <c r="D63" s="65" t="s">
        <v>152</v>
      </c>
      <c r="E63" s="69">
        <v>259112</v>
      </c>
      <c r="F63" s="40">
        <v>0</v>
      </c>
      <c r="G63" s="40">
        <v>0</v>
      </c>
      <c r="H63" s="70">
        <v>0</v>
      </c>
      <c r="I63" s="39">
        <v>39</v>
      </c>
    </row>
    <row r="64" spans="1:10" x14ac:dyDescent="0.2">
      <c r="A64" s="36">
        <v>40</v>
      </c>
      <c r="B64" s="37"/>
      <c r="C64" s="64"/>
      <c r="D64" s="65" t="s">
        <v>153</v>
      </c>
      <c r="E64" s="73">
        <f>SUM(E56:E63)</f>
        <v>9082126</v>
      </c>
      <c r="F64" s="38">
        <f>SUM(F56:F63)</f>
        <v>0</v>
      </c>
      <c r="G64" s="38">
        <f>SUM(G56:G63)</f>
        <v>0</v>
      </c>
      <c r="H64" s="76">
        <f>SUM(H56:H63)</f>
        <v>0</v>
      </c>
      <c r="I64" s="39">
        <v>40</v>
      </c>
    </row>
    <row r="65" spans="1:9" x14ac:dyDescent="0.2">
      <c r="A65" s="36">
        <v>41</v>
      </c>
      <c r="B65" s="37"/>
      <c r="C65" s="64">
        <v>-76</v>
      </c>
      <c r="D65" s="65" t="s">
        <v>154</v>
      </c>
      <c r="E65" s="69">
        <v>0</v>
      </c>
      <c r="F65" s="40">
        <v>0</v>
      </c>
      <c r="G65" s="40">
        <v>0</v>
      </c>
      <c r="H65" s="70">
        <v>0</v>
      </c>
      <c r="I65" s="39">
        <v>41</v>
      </c>
    </row>
    <row r="66" spans="1:9" x14ac:dyDescent="0.2">
      <c r="A66" s="36">
        <v>42</v>
      </c>
      <c r="B66" s="37"/>
      <c r="C66" s="64">
        <v>-80</v>
      </c>
      <c r="D66" s="65" t="s">
        <v>155</v>
      </c>
      <c r="E66" s="69">
        <v>0</v>
      </c>
      <c r="F66" s="40">
        <v>0</v>
      </c>
      <c r="G66" s="40">
        <v>0</v>
      </c>
      <c r="H66" s="70">
        <v>0</v>
      </c>
      <c r="I66" s="39">
        <v>42</v>
      </c>
    </row>
    <row r="67" spans="1:9" x14ac:dyDescent="0.2">
      <c r="A67" s="36">
        <v>43</v>
      </c>
      <c r="B67" s="37"/>
      <c r="C67" s="64">
        <v>-90</v>
      </c>
      <c r="D67" s="65" t="s">
        <v>156</v>
      </c>
      <c r="E67" s="69">
        <v>339416</v>
      </c>
      <c r="F67" s="40">
        <v>0</v>
      </c>
      <c r="G67" s="40">
        <v>0</v>
      </c>
      <c r="H67" s="70">
        <v>0</v>
      </c>
      <c r="I67" s="39">
        <v>43</v>
      </c>
    </row>
    <row r="68" spans="1:9" ht="12" thickBot="1" x14ac:dyDescent="0.25">
      <c r="A68" s="36">
        <v>44</v>
      </c>
      <c r="B68" s="37"/>
      <c r="C68" s="77"/>
      <c r="D68" s="65" t="s">
        <v>157</v>
      </c>
      <c r="E68" s="78">
        <f>E55+E64+E67</f>
        <v>41060422</v>
      </c>
      <c r="F68" s="79">
        <f>F55+F64+F67</f>
        <v>0</v>
      </c>
      <c r="G68" s="80">
        <f>G55+G64+G67</f>
        <v>0</v>
      </c>
      <c r="H68" s="81">
        <f>H55+H64+H67</f>
        <v>248573</v>
      </c>
      <c r="I68" s="39">
        <v>44</v>
      </c>
    </row>
    <row r="69" spans="1:9" x14ac:dyDescent="0.2">
      <c r="A69" s="18"/>
      <c r="B69" s="19"/>
      <c r="C69" s="82"/>
      <c r="D69" s="19"/>
      <c r="E69" s="42"/>
      <c r="F69" s="42"/>
      <c r="G69" s="42"/>
      <c r="H69" s="42"/>
      <c r="I69" s="43"/>
    </row>
    <row r="70" spans="1:9" ht="25.5" customHeight="1" x14ac:dyDescent="0.2">
      <c r="A70" s="117" t="s">
        <v>160</v>
      </c>
      <c r="B70" s="121" t="s">
        <v>167</v>
      </c>
      <c r="C70" s="121"/>
      <c r="D70" s="121"/>
      <c r="E70" s="121"/>
      <c r="F70" s="121"/>
      <c r="G70" s="121"/>
      <c r="H70" s="121"/>
      <c r="I70" s="43"/>
    </row>
    <row r="71" spans="1:9" x14ac:dyDescent="0.2">
      <c r="A71" s="18"/>
      <c r="B71" s="19"/>
      <c r="C71" s="82"/>
      <c r="D71" s="19"/>
      <c r="E71" s="42"/>
      <c r="F71" s="42"/>
      <c r="G71" s="42"/>
      <c r="H71" s="42"/>
      <c r="I71" s="43"/>
    </row>
    <row r="72" spans="1:9" x14ac:dyDescent="0.2">
      <c r="A72" s="18"/>
      <c r="B72" s="19"/>
      <c r="C72" s="82"/>
      <c r="D72" s="19"/>
      <c r="E72" s="42"/>
      <c r="F72" s="42"/>
      <c r="G72" s="42"/>
      <c r="H72" s="42"/>
      <c r="I72" s="43"/>
    </row>
    <row r="73" spans="1:9" x14ac:dyDescent="0.2">
      <c r="A73" s="18"/>
      <c r="B73" s="19"/>
      <c r="C73" s="82"/>
      <c r="D73" s="19"/>
      <c r="E73" s="42"/>
      <c r="F73" s="42"/>
      <c r="G73" s="42"/>
      <c r="H73" s="42"/>
      <c r="I73" s="43"/>
    </row>
    <row r="74" spans="1:9" x14ac:dyDescent="0.2">
      <c r="A74" s="44"/>
      <c r="B74" s="45"/>
      <c r="C74" s="83"/>
      <c r="D74" s="45"/>
      <c r="E74" s="45"/>
      <c r="F74" s="45"/>
      <c r="G74" s="45"/>
      <c r="H74" s="45"/>
      <c r="I74" s="46"/>
    </row>
    <row r="75" spans="1:9" s="5" customFormat="1" x14ac:dyDescent="0.2">
      <c r="A75" s="1"/>
      <c r="I75" s="47" t="s">
        <v>88</v>
      </c>
    </row>
  </sheetData>
  <mergeCells count="1">
    <mergeCell ref="B70:H70"/>
  </mergeCells>
  <printOptions horizontalCentered="1"/>
  <pageMargins left="0.5" right="0.5" top="0.25" bottom="0.25" header="0.5" footer="0.5"/>
  <pageSetup scale="94"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352A</vt:lpstr>
      <vt:lpstr>352B</vt:lpstr>
      <vt:lpstr>'352A'!Print_Area</vt:lpstr>
    </vt:vector>
  </TitlesOfParts>
  <Company>CSX</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 Technology</dc:creator>
  <cp:lastModifiedBy>Leslie Williams</cp:lastModifiedBy>
  <cp:lastPrinted>2020-03-05T16:05:46Z</cp:lastPrinted>
  <dcterms:created xsi:type="dcterms:W3CDTF">2018-01-23T20:04:30Z</dcterms:created>
  <dcterms:modified xsi:type="dcterms:W3CDTF">2020-03-05T16:05:55Z</dcterms:modified>
</cp:coreProperties>
</file>