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drawings/drawing2.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drawings/drawing3.xml" ContentType="application/vnd.openxmlformats-officedocument.drawing+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126"/>
  <workbookPr showInkAnnotation="0" defaultThemeVersion="124226"/>
  <mc:AlternateContent xmlns:mc="http://schemas.openxmlformats.org/markup-compatibility/2006">
    <mc:Choice Requires="x15">
      <x15ac:absPath xmlns:x15ac="http://schemas.microsoft.com/office/spreadsheetml/2010/11/ac" url="W:\Railroad Financial and Employment Filings\2018\R-1\"/>
    </mc:Choice>
  </mc:AlternateContent>
  <xr:revisionPtr revIDLastSave="0" documentId="13_ncr:1_{9BCE633B-85AA-4564-8F9B-E2565604D120}" xr6:coauthVersionLast="40" xr6:coauthVersionMax="40" xr10:uidLastSave="{00000000-0000-0000-0000-000000000000}"/>
  <workbookProtection workbookAlgorithmName="SHA-512" workbookHashValue="Jxrn4Ws4CHkQVifmx09sEWijMHR7Tl/Ya5i7MVk/Z6D8jzFyJzdBIcU6L4uZ8yR6RoJY0ZZ1LDwhIs0dH5nTtg==" workbookSaltValue="7nfWg/tYisyC0Q721avUvQ==" workbookSpinCount="100000" lockStructure="1"/>
  <bookViews>
    <workbookView xWindow="17925" yWindow="645" windowWidth="3705" windowHeight="4740" tabRatio="868" activeTab="2" xr2:uid="{00000000-000D-0000-FFFF-FFFF00000000}"/>
  </bookViews>
  <sheets>
    <sheet name="Notice" sheetId="1" r:id="rId1"/>
    <sheet name="Blank- After Inside Cover " sheetId="2" r:id="rId2"/>
    <sheet name="Inside Cover" sheetId="3" r:id="rId3"/>
    <sheet name="Blank-1 After Notice" sheetId="4" r:id="rId4"/>
    <sheet name="Table Contents " sheetId="5" r:id="rId5"/>
    <sheet name="Special Notice" sheetId="6" r:id="rId6"/>
    <sheet name="Sch A-p1" sheetId="7" r:id="rId7"/>
    <sheet name="Sch B-p2" sheetId="8" r:id="rId8"/>
    <sheet name="Sch C-p3" sheetId="9" r:id="rId9"/>
    <sheet name="Sch C-p4" sheetId="10" r:id="rId10"/>
    <sheet name="Sch 200-p5 " sheetId="11" r:id="rId11"/>
    <sheet name="09-Sch 200-p6 " sheetId="12" r:id="rId12"/>
    <sheet name="Blank After Sch. 200 Footnotes" sheetId="13" r:id="rId13"/>
    <sheet name="Sch 210-p16" sheetId="14" r:id="rId14"/>
    <sheet name="Sch 210-p17" sheetId="15" r:id="rId15"/>
    <sheet name="p18" sheetId="16" r:id="rId16"/>
    <sheet name="Sch 210A" sheetId="17" r:id="rId17"/>
    <sheet name="Sch 220" sheetId="18" r:id="rId18"/>
    <sheet name="Sch 240-p21" sheetId="19" r:id="rId19"/>
    <sheet name="Sch 240-p22" sheetId="20" r:id="rId20"/>
    <sheet name="Sch 245-p23" sheetId="21" r:id="rId21"/>
    <sheet name="Notes and Remarks-p24" sheetId="22" r:id="rId22"/>
    <sheet name="Sch 310 and 310A-p25" sheetId="23" r:id="rId23"/>
    <sheet name="Sch 310 and 310A-p26" sheetId="24" r:id="rId24"/>
    <sheet name="Sch 310 and 310A-p27" sheetId="25" r:id="rId25"/>
    <sheet name="Sch 310 and 310A-p28" sheetId="26" r:id="rId26"/>
    <sheet name="Sch 310 and 310A-p29" sheetId="27" r:id="rId27"/>
    <sheet name="Sch 310 and 310A-p30" sheetId="28" r:id="rId28"/>
    <sheet name="Sch 330-p31" sheetId="29" r:id="rId29"/>
    <sheet name="Sch 330-p32-33" sheetId="30" r:id="rId30"/>
    <sheet name="Sch 332-p34" sheetId="31" r:id="rId31"/>
    <sheet name="Sch 335-p35" sheetId="32" r:id="rId32"/>
    <sheet name="Sch 342-p36" sheetId="33" r:id="rId33"/>
    <sheet name="p37" sheetId="34" r:id="rId34"/>
    <sheet name="Sch 352A" sheetId="35" r:id="rId35"/>
    <sheet name="Blank Page-Blank-1" sheetId="36" r:id="rId36"/>
    <sheet name="Sch 352B-p39" sheetId="37" r:id="rId37"/>
    <sheet name="p40" sheetId="38" r:id="rId38"/>
    <sheet name="p41-47" sheetId="39" r:id="rId39"/>
    <sheet name="p48" sheetId="40" r:id="rId40"/>
    <sheet name="p49" sheetId="41" r:id="rId41"/>
    <sheet name="p50" sheetId="42" r:id="rId42"/>
    <sheet name="Sch 415-p51" sheetId="43" r:id="rId43"/>
    <sheet name="Sch 415-p52-53" sheetId="44" r:id="rId44"/>
    <sheet name="Sch 415-p53A-B" sheetId="45" r:id="rId45"/>
    <sheet name="Sch 417-p54" sheetId="46" r:id="rId46"/>
    <sheet name="Sch 450-p55" sheetId="47" r:id="rId47"/>
    <sheet name="Sch 450-p56" sheetId="48" r:id="rId48"/>
    <sheet name="Sch 501-p57" sheetId="49" r:id="rId49"/>
    <sheet name="Sch 502-p58" sheetId="50" r:id="rId50"/>
    <sheet name="Sch 510-p59 " sheetId="51" r:id="rId51"/>
    <sheet name="Sch 512-p60" sheetId="52" r:id="rId52"/>
    <sheet name="Sch 512-p61" sheetId="53" r:id="rId53"/>
    <sheet name="Sch 700 instr-p62" sheetId="54" r:id="rId54"/>
    <sheet name="Sch 700-700SCH.XLS" sheetId="55" r:id="rId55"/>
    <sheet name=" Sch 702-702SCH.XLS" sheetId="56" r:id="rId56"/>
    <sheet name="Sch 710 and 710S-p65" sheetId="57" r:id="rId57"/>
    <sheet name="Sch 710 and 710S-p66-67 " sheetId="58" r:id="rId58"/>
    <sheet name="p68-71" sheetId="59" r:id="rId59"/>
    <sheet name="p72" sheetId="60" r:id="rId60"/>
    <sheet name="p73" sheetId="61" r:id="rId61"/>
    <sheet name="Sch 750" sheetId="62" r:id="rId62"/>
    <sheet name="Sch 755 instr-p75-76" sheetId="63" r:id="rId63"/>
    <sheet name="Sch 755 p77-80" sheetId="64" r:id="rId64"/>
    <sheet name="PTC Supplement Cover" sheetId="65" r:id="rId65"/>
    <sheet name="PTC 330" sheetId="66" r:id="rId66"/>
    <sheet name="PTC 332" sheetId="67" r:id="rId67"/>
    <sheet name="PTC 335" sheetId="68" r:id="rId68"/>
    <sheet name="PTC 352B" sheetId="69" r:id="rId69"/>
    <sheet name="PTC 410" sheetId="70" r:id="rId70"/>
    <sheet name="PTC 700" sheetId="71" r:id="rId71"/>
    <sheet name="PTC 710 landscape " sheetId="72" r:id="rId72"/>
    <sheet name="PTC 710 Portrait" sheetId="73" r:id="rId73"/>
    <sheet name="PTC 710 Portrait Cont'd" sheetId="74" r:id="rId74"/>
    <sheet name="PTC710S" sheetId="75" r:id="rId75"/>
    <sheet name="PTC720" sheetId="76" r:id="rId76"/>
    <sheet name="PTC Grants" sheetId="77" r:id="rId77"/>
    <sheet name="Sig Pg Inserted" sheetId="78" r:id="rId78"/>
    <sheet name="Memoranda" sheetId="79" r:id="rId79"/>
    <sheet name="Index" sheetId="80" r:id="rId80"/>
  </sheets>
  <externalReferences>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s>
  <definedNames>
    <definedName name="_45">'[1]410-P51'!#REF!</definedName>
    <definedName name="_46">'[1]410-P51'!#REF!</definedName>
    <definedName name="_47">'[1]410-P51'!#REF!</definedName>
    <definedName name="_48">'[1]410-P51'!#REF!</definedName>
    <definedName name="_49">'[1]410-P51'!#REF!</definedName>
    <definedName name="_50">'[1]410-P51'!#REF!</definedName>
    <definedName name="_b1">#REF!</definedName>
    <definedName name="_OCT95" localSheetId="11">#REF!</definedName>
    <definedName name="_OCT95" localSheetId="1">#REF!</definedName>
    <definedName name="_OCT95" localSheetId="12">#REF!</definedName>
    <definedName name="_OCT95" localSheetId="35">#REF!</definedName>
    <definedName name="_OCT95" localSheetId="3">#REF!</definedName>
    <definedName name="_OCT95" localSheetId="79">#REF!</definedName>
    <definedName name="_OCT95" localSheetId="2">#REF!</definedName>
    <definedName name="_OCT95" localSheetId="21">#REF!</definedName>
    <definedName name="_OCT95" localSheetId="15">#REF!</definedName>
    <definedName name="_OCT95" localSheetId="33">#REF!</definedName>
    <definedName name="_OCT95" localSheetId="39">#REF!</definedName>
    <definedName name="_OCT95" localSheetId="40">#REF!</definedName>
    <definedName name="_OCT95" localSheetId="41">#REF!</definedName>
    <definedName name="_OCT95" localSheetId="60">#REF!</definedName>
    <definedName name="_OCT95" localSheetId="70">#REF!</definedName>
    <definedName name="_OCT95" localSheetId="71">#REF!</definedName>
    <definedName name="_OCT95" localSheetId="72">#REF!</definedName>
    <definedName name="_OCT95" localSheetId="73">#REF!</definedName>
    <definedName name="_OCT95" localSheetId="76">#REF!</definedName>
    <definedName name="_OCT95" localSheetId="64">#REF!</definedName>
    <definedName name="_OCT95" localSheetId="74">#REF!</definedName>
    <definedName name="_OCT95" localSheetId="75">#REF!</definedName>
    <definedName name="_OCT95" localSheetId="10">#REF!</definedName>
    <definedName name="_OCT95" localSheetId="13">#REF!</definedName>
    <definedName name="_OCT95" localSheetId="14">#REF!</definedName>
    <definedName name="_OCT95" localSheetId="17">#REF!</definedName>
    <definedName name="_OCT95" localSheetId="18">#REF!</definedName>
    <definedName name="_OCT95" localSheetId="19">#REF!</definedName>
    <definedName name="_OCT95" localSheetId="20">#REF!</definedName>
    <definedName name="_OCT95" localSheetId="22">#REF!</definedName>
    <definedName name="_OCT95" localSheetId="23">#REF!</definedName>
    <definedName name="_OCT95" localSheetId="24">#REF!</definedName>
    <definedName name="_OCT95" localSheetId="25">#REF!</definedName>
    <definedName name="_OCT95" localSheetId="26">#REF!</definedName>
    <definedName name="_OCT95" localSheetId="27">#REF!</definedName>
    <definedName name="_OCT95" localSheetId="28">#REF!</definedName>
    <definedName name="_OCT95" localSheetId="29">#REF!</definedName>
    <definedName name="_OCT95" localSheetId="30">#REF!</definedName>
    <definedName name="_OCT95" localSheetId="31">#REF!</definedName>
    <definedName name="_OCT95" localSheetId="32">#REF!</definedName>
    <definedName name="_OCT95" localSheetId="34">#REF!</definedName>
    <definedName name="_OCT95" localSheetId="36">#REF!</definedName>
    <definedName name="_OCT95" localSheetId="42">#REF!</definedName>
    <definedName name="_OCT95" localSheetId="43">#REF!</definedName>
    <definedName name="_OCT95" localSheetId="44">#REF!</definedName>
    <definedName name="_OCT95" localSheetId="45">#REF!</definedName>
    <definedName name="_OCT95" localSheetId="46">#REF!</definedName>
    <definedName name="_OCT95" localSheetId="47">#REF!</definedName>
    <definedName name="_OCT95" localSheetId="48">#REF!</definedName>
    <definedName name="_OCT95" localSheetId="49">#REF!</definedName>
    <definedName name="_OCT95" localSheetId="50">#REF!</definedName>
    <definedName name="_OCT95" localSheetId="53">#REF!</definedName>
    <definedName name="_OCT95" localSheetId="56">#REF!</definedName>
    <definedName name="_OCT95" localSheetId="57">#REF!</definedName>
    <definedName name="_OCT95" localSheetId="61">#REF!</definedName>
    <definedName name="_OCT95" localSheetId="62">#REF!</definedName>
    <definedName name="_OCT95" localSheetId="63">#REF!</definedName>
    <definedName name="_OCT95" localSheetId="7">#REF!</definedName>
    <definedName name="_OCT95" localSheetId="8">#REF!</definedName>
    <definedName name="_OCT95" localSheetId="9">#REF!</definedName>
    <definedName name="_OCT95" localSheetId="5">#REF!</definedName>
    <definedName name="_OCT95">#REF!</definedName>
    <definedName name="ACwvu.detail_332." localSheetId="30" hidden="1">'Sch 332-p34'!#REF!</definedName>
    <definedName name="ACwvu.form_332." localSheetId="30" hidden="1">'Sch 332-p34'!#REF!</definedName>
    <definedName name="ADDITIONRECON" localSheetId="11">'[2]Invoice Report'!#REF!</definedName>
    <definedName name="ADDITIONRECON" localSheetId="1">'[2]Invoice Report'!#REF!</definedName>
    <definedName name="ADDITIONRECON" localSheetId="12">'[2]Invoice Report'!#REF!</definedName>
    <definedName name="ADDITIONRECON" localSheetId="35">'[2]Invoice Report'!#REF!</definedName>
    <definedName name="ADDITIONRECON" localSheetId="3">'[2]Invoice Report'!#REF!</definedName>
    <definedName name="ADDITIONRECON" localSheetId="79">'[3]Invoice Report'!#REF!</definedName>
    <definedName name="ADDITIONRECON" localSheetId="2">'[4]Invoice Report'!#REF!</definedName>
    <definedName name="ADDITIONRECON" localSheetId="21">'[2]Invoice Report'!#REF!</definedName>
    <definedName name="ADDITIONRECON" localSheetId="15">'[2]Invoice Report'!#REF!</definedName>
    <definedName name="ADDITIONRECON" localSheetId="33">'[2]Invoice Report'!#REF!</definedName>
    <definedName name="ADDITIONRECON" localSheetId="39">'[4]Invoice Report'!#REF!</definedName>
    <definedName name="ADDITIONRECON" localSheetId="41">'[2]Invoice Report'!#REF!</definedName>
    <definedName name="ADDITIONRECON" localSheetId="60">'[4]Invoice Report'!#REF!</definedName>
    <definedName name="ADDITIONRECON" localSheetId="70">'[2]Invoice Report'!#REF!</definedName>
    <definedName name="ADDITIONRECON" localSheetId="71">'[2]Invoice Report'!#REF!</definedName>
    <definedName name="ADDITIONRECON" localSheetId="72">'[2]Invoice Report'!#REF!</definedName>
    <definedName name="ADDITIONRECON" localSheetId="73">'[2]Invoice Report'!#REF!</definedName>
    <definedName name="ADDITIONRECON" localSheetId="76">'[2]Invoice Report'!#REF!</definedName>
    <definedName name="ADDITIONRECON" localSheetId="64">'[4]Invoice Report'!#REF!</definedName>
    <definedName name="ADDITIONRECON" localSheetId="74">'[2]Invoice Report'!#REF!</definedName>
    <definedName name="ADDITIONRECON" localSheetId="75">'[4]Invoice Report'!#REF!</definedName>
    <definedName name="ADDITIONRECON" localSheetId="10">'[2]Invoice Report'!#REF!</definedName>
    <definedName name="ADDITIONRECON" localSheetId="13">'[2]Invoice Report'!#REF!</definedName>
    <definedName name="ADDITIONRECON" localSheetId="14">'[2]Invoice Report'!#REF!</definedName>
    <definedName name="ADDITIONRECON" localSheetId="17">'[2]Invoice Report'!#REF!</definedName>
    <definedName name="ADDITIONRECON" localSheetId="18">'[2]Invoice Report'!#REF!</definedName>
    <definedName name="ADDITIONRECON" localSheetId="19">'[2]Invoice Report'!#REF!</definedName>
    <definedName name="ADDITIONRECON" localSheetId="20">'[2]Invoice Report'!#REF!</definedName>
    <definedName name="ADDITIONRECON" localSheetId="22">'[2]Invoice Report'!#REF!</definedName>
    <definedName name="ADDITIONRECON" localSheetId="23">'[2]Invoice Report'!#REF!</definedName>
    <definedName name="ADDITIONRECON" localSheetId="24">'[2]Invoice Report'!#REF!</definedName>
    <definedName name="ADDITIONRECON" localSheetId="25">'[2]Invoice Report'!#REF!</definedName>
    <definedName name="ADDITIONRECON" localSheetId="26">'[2]Invoice Report'!#REF!</definedName>
    <definedName name="ADDITIONRECON" localSheetId="27">'[2]Invoice Report'!#REF!</definedName>
    <definedName name="ADDITIONRECON" localSheetId="28">'[2]Invoice Report'!#REF!</definedName>
    <definedName name="ADDITIONRECON" localSheetId="29">'[2]Invoice Report'!#REF!</definedName>
    <definedName name="ADDITIONRECON" localSheetId="30">'[2]Invoice Report'!#REF!</definedName>
    <definedName name="ADDITIONRECON" localSheetId="31">'[4]Invoice Report'!#REF!</definedName>
    <definedName name="ADDITIONRECON" localSheetId="32">'[4]Invoice Report'!#REF!</definedName>
    <definedName name="ADDITIONRECON" localSheetId="34">'[2]Invoice Report'!#REF!</definedName>
    <definedName name="ADDITIONRECON" localSheetId="36">'[2]Invoice Report'!#REF!</definedName>
    <definedName name="ADDITIONRECON" localSheetId="42">'[2]Invoice Report'!#REF!</definedName>
    <definedName name="ADDITIONRECON" localSheetId="43">'[2]Invoice Report'!#REF!</definedName>
    <definedName name="ADDITIONRECON" localSheetId="44">'[2]Invoice Report'!#REF!</definedName>
    <definedName name="ADDITIONRECON" localSheetId="45">'[2]Invoice Report'!#REF!</definedName>
    <definedName name="ADDITIONRECON" localSheetId="46">'[2]Invoice Report'!#REF!</definedName>
    <definedName name="ADDITIONRECON" localSheetId="47">'[2]Invoice Report'!#REF!</definedName>
    <definedName name="ADDITIONRECON" localSheetId="48">'[2]Invoice Report'!#REF!</definedName>
    <definedName name="ADDITIONRECON" localSheetId="49">'[2]Invoice Report'!#REF!</definedName>
    <definedName name="ADDITIONRECON" localSheetId="50">'[2]Invoice Report'!#REF!</definedName>
    <definedName name="ADDITIONRECON" localSheetId="53">'[4]Invoice Report'!#REF!</definedName>
    <definedName name="ADDITIONRECON" localSheetId="56">'[2]Invoice Report'!#REF!</definedName>
    <definedName name="ADDITIONRECON" localSheetId="57">'[2]Invoice Report'!#REF!</definedName>
    <definedName name="ADDITIONRECON" localSheetId="61">'[2]Invoice Report'!#REF!</definedName>
    <definedName name="ADDITIONRECON" localSheetId="62">'[4]Invoice Report'!#REF!</definedName>
    <definedName name="ADDITIONRECON" localSheetId="63">'[2]Invoice Report'!#REF!</definedName>
    <definedName name="ADDITIONRECON" localSheetId="7">'[2]Invoice Report'!#REF!</definedName>
    <definedName name="ADDITIONRECON" localSheetId="8">'[2]Invoice Report'!#REF!</definedName>
    <definedName name="ADDITIONRECON" localSheetId="9">'[2]Invoice Report'!#REF!</definedName>
    <definedName name="ADDITIONRECON" localSheetId="5">'[4]Invoice Report'!#REF!</definedName>
    <definedName name="ADDITIONRECON">'[2]Invoice Report'!#REF!</definedName>
    <definedName name="APRIL" localSheetId="11">#REF!</definedName>
    <definedName name="APRIL" localSheetId="1">#REF!</definedName>
    <definedName name="APRIL" localSheetId="12">#REF!</definedName>
    <definedName name="APRIL" localSheetId="35">#REF!</definedName>
    <definedName name="APRIL" localSheetId="3">#REF!</definedName>
    <definedName name="APRIL" localSheetId="79">#REF!</definedName>
    <definedName name="APRIL" localSheetId="2">#REF!</definedName>
    <definedName name="APRIL" localSheetId="21">#REF!</definedName>
    <definedName name="APRIL" localSheetId="15">#REF!</definedName>
    <definedName name="APRIL" localSheetId="33">#REF!</definedName>
    <definedName name="APRIL" localSheetId="39">#REF!</definedName>
    <definedName name="APRIL" localSheetId="40">#REF!</definedName>
    <definedName name="APRIL" localSheetId="41">#REF!</definedName>
    <definedName name="APRIL" localSheetId="60">#REF!</definedName>
    <definedName name="APRIL" localSheetId="70">#REF!</definedName>
    <definedName name="APRIL" localSheetId="71">#REF!</definedName>
    <definedName name="APRIL" localSheetId="72">#REF!</definedName>
    <definedName name="APRIL" localSheetId="73">#REF!</definedName>
    <definedName name="APRIL" localSheetId="76">#REF!</definedName>
    <definedName name="APRIL" localSheetId="64">#REF!</definedName>
    <definedName name="APRIL" localSheetId="74">#REF!</definedName>
    <definedName name="APRIL" localSheetId="75">#REF!</definedName>
    <definedName name="APRIL" localSheetId="10">#REF!</definedName>
    <definedName name="APRIL" localSheetId="13">#REF!</definedName>
    <definedName name="APRIL" localSheetId="14">#REF!</definedName>
    <definedName name="APRIL" localSheetId="17">#REF!</definedName>
    <definedName name="APRIL" localSheetId="18">#REF!</definedName>
    <definedName name="APRIL" localSheetId="19">#REF!</definedName>
    <definedName name="APRIL" localSheetId="20">#REF!</definedName>
    <definedName name="APRIL" localSheetId="22">#REF!</definedName>
    <definedName name="APRIL" localSheetId="23">#REF!</definedName>
    <definedName name="APRIL" localSheetId="24">#REF!</definedName>
    <definedName name="APRIL" localSheetId="25">#REF!</definedName>
    <definedName name="APRIL" localSheetId="26">#REF!</definedName>
    <definedName name="APRIL" localSheetId="27">#REF!</definedName>
    <definedName name="APRIL" localSheetId="28">#REF!</definedName>
    <definedName name="APRIL" localSheetId="29">#REF!</definedName>
    <definedName name="APRIL" localSheetId="30">#REF!</definedName>
    <definedName name="APRIL" localSheetId="31">#REF!</definedName>
    <definedName name="APRIL" localSheetId="32">#REF!</definedName>
    <definedName name="APRIL" localSheetId="34">#REF!</definedName>
    <definedName name="APRIL" localSheetId="36">#REF!</definedName>
    <definedName name="APRIL" localSheetId="42">#REF!</definedName>
    <definedName name="APRIL" localSheetId="43">#REF!</definedName>
    <definedName name="APRIL" localSheetId="44">#REF!</definedName>
    <definedName name="APRIL" localSheetId="45">#REF!</definedName>
    <definedName name="APRIL" localSheetId="46">#REF!</definedName>
    <definedName name="APRIL" localSheetId="47">#REF!</definedName>
    <definedName name="APRIL" localSheetId="48">#REF!</definedName>
    <definedName name="APRIL" localSheetId="49">#REF!</definedName>
    <definedName name="APRIL" localSheetId="50">#REF!</definedName>
    <definedName name="APRIL" localSheetId="53">#REF!</definedName>
    <definedName name="APRIL" localSheetId="56">#REF!</definedName>
    <definedName name="APRIL" localSheetId="57">#REF!</definedName>
    <definedName name="APRIL" localSheetId="61">#REF!</definedName>
    <definedName name="APRIL" localSheetId="62">#REF!</definedName>
    <definedName name="APRIL" localSheetId="63">#REF!</definedName>
    <definedName name="APRIL" localSheetId="7">#REF!</definedName>
    <definedName name="APRIL" localSheetId="8">#REF!</definedName>
    <definedName name="APRIL" localSheetId="9">#REF!</definedName>
    <definedName name="APRIL" localSheetId="5">#REF!</definedName>
    <definedName name="APRIL">#REF!</definedName>
    <definedName name="AUGTHRUDEC" localSheetId="11">#REF!</definedName>
    <definedName name="AUGTHRUDEC" localSheetId="1">#REF!</definedName>
    <definedName name="AUGTHRUDEC" localSheetId="12">#REF!</definedName>
    <definedName name="AUGTHRUDEC" localSheetId="35">#REF!</definedName>
    <definedName name="AUGTHRUDEC" localSheetId="3">#REF!</definedName>
    <definedName name="AUGTHRUDEC" localSheetId="79">#REF!</definedName>
    <definedName name="AUGTHRUDEC" localSheetId="2">#REF!</definedName>
    <definedName name="AUGTHRUDEC" localSheetId="21">#REF!</definedName>
    <definedName name="AUGTHRUDEC" localSheetId="15">#REF!</definedName>
    <definedName name="AUGTHRUDEC" localSheetId="33">#REF!</definedName>
    <definedName name="AUGTHRUDEC" localSheetId="39">#REF!</definedName>
    <definedName name="AUGTHRUDEC" localSheetId="40">#REF!</definedName>
    <definedName name="AUGTHRUDEC" localSheetId="41">#REF!</definedName>
    <definedName name="AUGTHRUDEC" localSheetId="60">#REF!</definedName>
    <definedName name="AUGTHRUDEC" localSheetId="70">#REF!</definedName>
    <definedName name="AUGTHRUDEC" localSheetId="71">#REF!</definedName>
    <definedName name="AUGTHRUDEC" localSheetId="72">#REF!</definedName>
    <definedName name="AUGTHRUDEC" localSheetId="73">#REF!</definedName>
    <definedName name="AUGTHRUDEC" localSheetId="76">#REF!</definedName>
    <definedName name="AUGTHRUDEC" localSheetId="64">#REF!</definedName>
    <definedName name="AUGTHRUDEC" localSheetId="74">#REF!</definedName>
    <definedName name="AUGTHRUDEC" localSheetId="75">#REF!</definedName>
    <definedName name="AUGTHRUDEC" localSheetId="10">#REF!</definedName>
    <definedName name="AUGTHRUDEC" localSheetId="13">#REF!</definedName>
    <definedName name="AUGTHRUDEC" localSheetId="14">#REF!</definedName>
    <definedName name="AUGTHRUDEC" localSheetId="17">#REF!</definedName>
    <definedName name="AUGTHRUDEC" localSheetId="18">#REF!</definedName>
    <definedName name="AUGTHRUDEC" localSheetId="19">#REF!</definedName>
    <definedName name="AUGTHRUDEC" localSheetId="20">#REF!</definedName>
    <definedName name="AUGTHRUDEC" localSheetId="22">#REF!</definedName>
    <definedName name="AUGTHRUDEC" localSheetId="23">#REF!</definedName>
    <definedName name="AUGTHRUDEC" localSheetId="24">#REF!</definedName>
    <definedName name="AUGTHRUDEC" localSheetId="25">#REF!</definedName>
    <definedName name="AUGTHRUDEC" localSheetId="26">#REF!</definedName>
    <definedName name="AUGTHRUDEC" localSheetId="27">#REF!</definedName>
    <definedName name="AUGTHRUDEC" localSheetId="28">#REF!</definedName>
    <definedName name="AUGTHRUDEC" localSheetId="29">#REF!</definedName>
    <definedName name="AUGTHRUDEC" localSheetId="30">#REF!</definedName>
    <definedName name="AUGTHRUDEC" localSheetId="31">#REF!</definedName>
    <definedName name="AUGTHRUDEC" localSheetId="32">#REF!</definedName>
    <definedName name="AUGTHRUDEC" localSheetId="34">#REF!</definedName>
    <definedName name="AUGTHRUDEC" localSheetId="36">#REF!</definedName>
    <definedName name="AUGTHRUDEC" localSheetId="42">#REF!</definedName>
    <definedName name="AUGTHRUDEC" localSheetId="43">#REF!</definedName>
    <definedName name="AUGTHRUDEC" localSheetId="44">#REF!</definedName>
    <definedName name="AUGTHRUDEC" localSheetId="45">#REF!</definedName>
    <definedName name="AUGTHRUDEC" localSheetId="46">#REF!</definedName>
    <definedName name="AUGTHRUDEC" localSheetId="47">#REF!</definedName>
    <definedName name="AUGTHRUDEC" localSheetId="48">#REF!</definedName>
    <definedName name="AUGTHRUDEC" localSheetId="49">#REF!</definedName>
    <definedName name="AUGTHRUDEC" localSheetId="50">#REF!</definedName>
    <definedName name="AUGTHRUDEC" localSheetId="53">#REF!</definedName>
    <definedName name="AUGTHRUDEC" localSheetId="56">#REF!</definedName>
    <definedName name="AUGTHRUDEC" localSheetId="57">#REF!</definedName>
    <definedName name="AUGTHRUDEC" localSheetId="61">#REF!</definedName>
    <definedName name="AUGTHRUDEC" localSheetId="62">#REF!</definedName>
    <definedName name="AUGTHRUDEC" localSheetId="63">#REF!</definedName>
    <definedName name="AUGTHRUDEC" localSheetId="7">#REF!</definedName>
    <definedName name="AUGTHRUDEC" localSheetId="8">#REF!</definedName>
    <definedName name="AUGTHRUDEC" localSheetId="9">#REF!</definedName>
    <definedName name="AUGTHRUDEC" localSheetId="5">#REF!</definedName>
    <definedName name="AUGTHRUDEC">#REF!</definedName>
    <definedName name="AUGYTD" localSheetId="11">#REF!</definedName>
    <definedName name="AUGYTD" localSheetId="1">#REF!</definedName>
    <definedName name="AUGYTD" localSheetId="12">#REF!</definedName>
    <definedName name="AUGYTD" localSheetId="35">#REF!</definedName>
    <definedName name="AUGYTD" localSheetId="3">#REF!</definedName>
    <definedName name="AUGYTD" localSheetId="79">#REF!</definedName>
    <definedName name="AUGYTD" localSheetId="2">#REF!</definedName>
    <definedName name="AUGYTD" localSheetId="21">#REF!</definedName>
    <definedName name="AUGYTD" localSheetId="15">#REF!</definedName>
    <definedName name="AUGYTD" localSheetId="33">#REF!</definedName>
    <definedName name="AUGYTD" localSheetId="39">#REF!</definedName>
    <definedName name="AUGYTD" localSheetId="40">#REF!</definedName>
    <definedName name="AUGYTD" localSheetId="41">#REF!</definedName>
    <definedName name="AUGYTD" localSheetId="60">#REF!</definedName>
    <definedName name="AUGYTD" localSheetId="70">#REF!</definedName>
    <definedName name="AUGYTD" localSheetId="71">#REF!</definedName>
    <definedName name="AUGYTD" localSheetId="72">#REF!</definedName>
    <definedName name="AUGYTD" localSheetId="73">#REF!</definedName>
    <definedName name="AUGYTD" localSheetId="76">#REF!</definedName>
    <definedName name="AUGYTD" localSheetId="64">#REF!</definedName>
    <definedName name="AUGYTD" localSheetId="74">#REF!</definedName>
    <definedName name="AUGYTD" localSheetId="75">#REF!</definedName>
    <definedName name="AUGYTD" localSheetId="10">#REF!</definedName>
    <definedName name="AUGYTD" localSheetId="13">#REF!</definedName>
    <definedName name="AUGYTD" localSheetId="14">#REF!</definedName>
    <definedName name="AUGYTD" localSheetId="17">#REF!</definedName>
    <definedName name="AUGYTD" localSheetId="18">#REF!</definedName>
    <definedName name="AUGYTD" localSheetId="19">#REF!</definedName>
    <definedName name="AUGYTD" localSheetId="20">#REF!</definedName>
    <definedName name="AUGYTD" localSheetId="22">#REF!</definedName>
    <definedName name="AUGYTD" localSheetId="23">#REF!</definedName>
    <definedName name="AUGYTD" localSheetId="24">#REF!</definedName>
    <definedName name="AUGYTD" localSheetId="25">#REF!</definedName>
    <definedName name="AUGYTD" localSheetId="26">#REF!</definedName>
    <definedName name="AUGYTD" localSheetId="27">#REF!</definedName>
    <definedName name="AUGYTD" localSheetId="28">#REF!</definedName>
    <definedName name="AUGYTD" localSheetId="29">#REF!</definedName>
    <definedName name="AUGYTD" localSheetId="30">#REF!</definedName>
    <definedName name="AUGYTD" localSheetId="31">#REF!</definedName>
    <definedName name="AUGYTD" localSheetId="32">#REF!</definedName>
    <definedName name="AUGYTD" localSheetId="34">#REF!</definedName>
    <definedName name="AUGYTD" localSheetId="36">#REF!</definedName>
    <definedName name="AUGYTD" localSheetId="42">#REF!</definedName>
    <definedName name="AUGYTD" localSheetId="43">#REF!</definedName>
    <definedName name="AUGYTD" localSheetId="44">#REF!</definedName>
    <definedName name="AUGYTD" localSheetId="45">#REF!</definedName>
    <definedName name="AUGYTD" localSheetId="46">#REF!</definedName>
    <definedName name="AUGYTD" localSheetId="47">#REF!</definedName>
    <definedName name="AUGYTD" localSheetId="48">#REF!</definedName>
    <definedName name="AUGYTD" localSheetId="49">#REF!</definedName>
    <definedName name="AUGYTD" localSheetId="50">#REF!</definedName>
    <definedName name="AUGYTD" localSheetId="53">#REF!</definedName>
    <definedName name="AUGYTD" localSheetId="56">#REF!</definedName>
    <definedName name="AUGYTD" localSheetId="57">#REF!</definedName>
    <definedName name="AUGYTD" localSheetId="61">#REF!</definedName>
    <definedName name="AUGYTD" localSheetId="62">#REF!</definedName>
    <definedName name="AUGYTD" localSheetId="63">#REF!</definedName>
    <definedName name="AUGYTD" localSheetId="7">#REF!</definedName>
    <definedName name="AUGYTD" localSheetId="8">#REF!</definedName>
    <definedName name="AUGYTD" localSheetId="9">#REF!</definedName>
    <definedName name="AUGYTD" localSheetId="5">#REF!</definedName>
    <definedName name="AUGYTD">#REF!</definedName>
    <definedName name="ctr" localSheetId="11" hidden="1">{#N/A,#N/A,FALSE,"R1 ROAD 330";#N/A,#N/A,FALSE,"R1 BEGINNING";#N/A,#N/A,FALSE,"R1 ENDING";#N/A,#N/A,FALSE,"R1 ADDITIONS";#N/A,#N/A,FALSE,"R1 RETIREMENTS";#N/A,#N/A,FALSE,"R1 OTHER";#N/A,#N/A,FALSE,"rds 50, 93, 96"}</definedName>
    <definedName name="ctr" localSheetId="10" hidden="1">{#N/A,#N/A,FALSE,"R1 ROAD 330";#N/A,#N/A,FALSE,"R1 BEGINNING";#N/A,#N/A,FALSE,"R1 ENDING";#N/A,#N/A,FALSE,"R1 ADDITIONS";#N/A,#N/A,FALSE,"R1 RETIREMENTS";#N/A,#N/A,FALSE,"R1 OTHER";#N/A,#N/A,FALSE,"rds 50, 93, 96"}</definedName>
    <definedName name="ctr" localSheetId="13" hidden="1">{#N/A,#N/A,FALSE,"R1 ROAD 330";#N/A,#N/A,FALSE,"R1 BEGINNING";#N/A,#N/A,FALSE,"R1 ENDING";#N/A,#N/A,FALSE,"R1 ADDITIONS";#N/A,#N/A,FALSE,"R1 RETIREMENTS";#N/A,#N/A,FALSE,"R1 OTHER";#N/A,#N/A,FALSE,"rds 50, 93, 96"}</definedName>
    <definedName name="ctr" localSheetId="14" hidden="1">{#N/A,#N/A,FALSE,"R1 ROAD 330";#N/A,#N/A,FALSE,"R1 BEGINNING";#N/A,#N/A,FALSE,"R1 ENDING";#N/A,#N/A,FALSE,"R1 ADDITIONS";#N/A,#N/A,FALSE,"R1 RETIREMENTS";#N/A,#N/A,FALSE,"R1 OTHER";#N/A,#N/A,FALSE,"rds 50, 93, 96"}</definedName>
    <definedName name="ctr" localSheetId="17" hidden="1">{#N/A,#N/A,FALSE,"R1 ROAD 330";#N/A,#N/A,FALSE,"R1 BEGINNING";#N/A,#N/A,FALSE,"R1 ENDING";#N/A,#N/A,FALSE,"R1 ADDITIONS";#N/A,#N/A,FALSE,"R1 RETIREMENTS";#N/A,#N/A,FALSE,"R1 OTHER";#N/A,#N/A,FALSE,"rds 50, 93, 96"}</definedName>
    <definedName name="ctr" localSheetId="20" hidden="1">{#N/A,#N/A,FALSE,"R1 ROAD 330";#N/A,#N/A,FALSE,"R1 BEGINNING";#N/A,#N/A,FALSE,"R1 ENDING";#N/A,#N/A,FALSE,"R1 ADDITIONS";#N/A,#N/A,FALSE,"R1 RETIREMENTS";#N/A,#N/A,FALSE,"R1 OTHER";#N/A,#N/A,FALSE,"rds 50, 93, 96"}</definedName>
    <definedName name="ctr" localSheetId="32" hidden="1">{#N/A,#N/A,FALSE,"R1 ROAD 330";#N/A,#N/A,FALSE,"R1 BEGINNING";#N/A,#N/A,FALSE,"R1 ENDING";#N/A,#N/A,FALSE,"R1 ADDITIONS";#N/A,#N/A,FALSE,"R1 RETIREMENTS";#N/A,#N/A,FALSE,"R1 OTHER";#N/A,#N/A,FALSE,"rds 50, 93, 96"}</definedName>
    <definedName name="ctr" localSheetId="48" hidden="1">{#N/A,#N/A,FALSE,"R1 ROAD 330";#N/A,#N/A,FALSE,"R1 BEGINNING";#N/A,#N/A,FALSE,"R1 ENDING";#N/A,#N/A,FALSE,"R1 ADDITIONS";#N/A,#N/A,FALSE,"R1 RETIREMENTS";#N/A,#N/A,FALSE,"R1 OTHER";#N/A,#N/A,FALSE,"rds 50, 93, 96"}</definedName>
    <definedName name="ctr" localSheetId="49" hidden="1">{#N/A,#N/A,FALSE,"R1 ROAD 330";#N/A,#N/A,FALSE,"R1 BEGINNING";#N/A,#N/A,FALSE,"R1 ENDING";#N/A,#N/A,FALSE,"R1 ADDITIONS";#N/A,#N/A,FALSE,"R1 RETIREMENTS";#N/A,#N/A,FALSE,"R1 OTHER";#N/A,#N/A,FALSE,"rds 50, 93, 96"}</definedName>
    <definedName name="ctr" localSheetId="50" hidden="1">{#N/A,#N/A,FALSE,"R1 ROAD 330";#N/A,#N/A,FALSE,"R1 BEGINNING";#N/A,#N/A,FALSE,"R1 ENDING";#N/A,#N/A,FALSE,"R1 ADDITIONS";#N/A,#N/A,FALSE,"R1 RETIREMENTS";#N/A,#N/A,FALSE,"R1 OTHER";#N/A,#N/A,FALSE,"rds 50, 93, 96"}</definedName>
    <definedName name="ctr" hidden="1">{#N/A,#N/A,FALSE,"R1 ROAD 330";#N/A,#N/A,FALSE,"R1 BEGINNING";#N/A,#N/A,FALSE,"R1 ENDING";#N/A,#N/A,FALSE,"R1 ADDITIONS";#N/A,#N/A,FALSE,"R1 RETIREMENTS";#N/A,#N/A,FALSE,"R1 OTHER";#N/A,#N/A,FALSE,"rds 50, 93, 96"}</definedName>
    <definedName name="DEC" localSheetId="11">#REF!</definedName>
    <definedName name="DEC" localSheetId="1">#REF!</definedName>
    <definedName name="DEC" localSheetId="12">#REF!</definedName>
    <definedName name="DEC" localSheetId="35">#REF!</definedName>
    <definedName name="DEC" localSheetId="3">#REF!</definedName>
    <definedName name="DEC" localSheetId="21">#REF!</definedName>
    <definedName name="DEC" localSheetId="15">#REF!</definedName>
    <definedName name="DEC" localSheetId="33">#REF!</definedName>
    <definedName name="DEC" localSheetId="39">#REF!</definedName>
    <definedName name="DEC" localSheetId="40">#REF!</definedName>
    <definedName name="DEC" localSheetId="41">#REF!</definedName>
    <definedName name="DEC" localSheetId="70">#REF!</definedName>
    <definedName name="DEC" localSheetId="71">#REF!</definedName>
    <definedName name="DEC" localSheetId="72">#REF!</definedName>
    <definedName name="DEC" localSheetId="73">#REF!</definedName>
    <definedName name="DEC" localSheetId="76">#REF!</definedName>
    <definedName name="DEC" localSheetId="74">#REF!</definedName>
    <definedName name="DEC" localSheetId="75">#REF!</definedName>
    <definedName name="DEC" localSheetId="10">#REF!</definedName>
    <definedName name="DEC" localSheetId="13">#REF!</definedName>
    <definedName name="DEC" localSheetId="14">#REF!</definedName>
    <definedName name="DEC" localSheetId="17">#REF!</definedName>
    <definedName name="DEC" localSheetId="18">#REF!</definedName>
    <definedName name="DEC" localSheetId="19">#REF!</definedName>
    <definedName name="DEC" localSheetId="20">#REF!</definedName>
    <definedName name="DEC" localSheetId="22">#REF!</definedName>
    <definedName name="DEC" localSheetId="23">#REF!</definedName>
    <definedName name="DEC" localSheetId="24">#REF!</definedName>
    <definedName name="DEC" localSheetId="25">#REF!</definedName>
    <definedName name="DEC" localSheetId="26">#REF!</definedName>
    <definedName name="DEC" localSheetId="27">#REF!</definedName>
    <definedName name="DEC" localSheetId="28">#REF!</definedName>
    <definedName name="DEC" localSheetId="29">#REF!</definedName>
    <definedName name="DEC" localSheetId="30">#REF!</definedName>
    <definedName name="DEC" localSheetId="31">#REF!</definedName>
    <definedName name="DEC" localSheetId="32">#REF!</definedName>
    <definedName name="DEC" localSheetId="34">#REF!</definedName>
    <definedName name="DEC" localSheetId="36">#REF!</definedName>
    <definedName name="DEC" localSheetId="42">#REF!</definedName>
    <definedName name="DEC" localSheetId="43">#REF!</definedName>
    <definedName name="DEC" localSheetId="44">#REF!</definedName>
    <definedName name="DEC" localSheetId="45">#REF!</definedName>
    <definedName name="DEC" localSheetId="46">#REF!</definedName>
    <definedName name="DEC" localSheetId="47">#REF!</definedName>
    <definedName name="DEC" localSheetId="48">#REF!</definedName>
    <definedName name="DEC" localSheetId="49">#REF!</definedName>
    <definedName name="DEC" localSheetId="50">#REF!</definedName>
    <definedName name="DEC" localSheetId="53">#REF!</definedName>
    <definedName name="DEC" localSheetId="56">#REF!</definedName>
    <definedName name="DEC" localSheetId="57">#REF!</definedName>
    <definedName name="DEC" localSheetId="61">#REF!</definedName>
    <definedName name="DEC" localSheetId="62">#REF!</definedName>
    <definedName name="DEC" localSheetId="63">#REF!</definedName>
    <definedName name="DEC" localSheetId="7">#REF!</definedName>
    <definedName name="DEC" localSheetId="8">#REF!</definedName>
    <definedName name="DEC" localSheetId="9">#REF!</definedName>
    <definedName name="DEC">#REF!</definedName>
    <definedName name="December" localSheetId="1">'[5]NS Op Eq Cap Sch 2005 YTD'!#REF!</definedName>
    <definedName name="December" localSheetId="12">'[5]NS Op Eq Cap Sch 2005 YTD'!#REF!</definedName>
    <definedName name="December" localSheetId="35">'[6]NS Op Eq Cap Sch 2005 YTD'!#REF!</definedName>
    <definedName name="December" localSheetId="3">'[5]NS Op Eq Cap Sch 2005 YTD'!#REF!</definedName>
    <definedName name="December" localSheetId="79">'[5]NS Op Eq Cap Sch 2005 YTD'!#REF!</definedName>
    <definedName name="December" localSheetId="15">'[6]NS Op Eq Cap Sch 2005 YTD'!#REF!</definedName>
    <definedName name="December" localSheetId="33">'[6]NS Op Eq Cap Sch 2005 YTD'!#REF!</definedName>
    <definedName name="December" localSheetId="39">'[6]NS Op Eq Cap Sch 2005 YTD'!#REF!</definedName>
    <definedName name="December" localSheetId="40">'[6]NS Op Eq Cap Sch 2005 YTD'!#REF!</definedName>
    <definedName name="December" localSheetId="41">'[6]NS Op Eq Cap Sch 2005 YTD'!#REF!</definedName>
    <definedName name="December" localSheetId="60">'[6]NS Op Eq Cap Sch 2005 YTD'!#REF!</definedName>
    <definedName name="December" localSheetId="70">'[7]NS Op Eq Cap Sch 2005 YTD'!#REF!</definedName>
    <definedName name="December" localSheetId="71">'[7]NS Op Eq Cap Sch 2005 YTD'!#REF!</definedName>
    <definedName name="December" localSheetId="72">'[7]NS Op Eq Cap Sch 2005 YTD'!#REF!</definedName>
    <definedName name="December" localSheetId="73">'[7]NS Op Eq Cap Sch 2005 YTD'!#REF!</definedName>
    <definedName name="December" localSheetId="76">'[7]NS Op Eq Cap Sch 2005 YTD'!#REF!</definedName>
    <definedName name="December" localSheetId="64">'[6]NS Op Eq Cap Sch 2005 YTD'!#REF!</definedName>
    <definedName name="December" localSheetId="74">'[6]NS Op Eq Cap Sch 2005 YTD'!#REF!</definedName>
    <definedName name="December" localSheetId="75">'[6]NS Op Eq Cap Sch 2005 YTD'!#REF!</definedName>
    <definedName name="December" localSheetId="13">'[6]NS Op Eq Cap Sch 2005 YTD'!#REF!</definedName>
    <definedName name="December" localSheetId="14">'[6]NS Op Eq Cap Sch 2005 YTD'!#REF!</definedName>
    <definedName name="December" localSheetId="18">'[6]NS Op Eq Cap Sch 2005 YTD'!#REF!</definedName>
    <definedName name="December" localSheetId="19">'[6]NS Op Eq Cap Sch 2005 YTD'!#REF!</definedName>
    <definedName name="December" localSheetId="20">'[6]NS Op Eq Cap Sch 2005 YTD'!#REF!</definedName>
    <definedName name="December" localSheetId="22">'[5]NS Op Eq Cap Sch 2005 YTD'!#REF!</definedName>
    <definedName name="December" localSheetId="23">'[5]NS Op Eq Cap Sch 2005 YTD'!#REF!</definedName>
    <definedName name="December" localSheetId="24">'[5]NS Op Eq Cap Sch 2005 YTD'!#REF!</definedName>
    <definedName name="December" localSheetId="25">'[5]NS Op Eq Cap Sch 2005 YTD'!#REF!</definedName>
    <definedName name="December" localSheetId="26">'[5]NS Op Eq Cap Sch 2005 YTD'!#REF!</definedName>
    <definedName name="December" localSheetId="27">'[5]NS Op Eq Cap Sch 2005 YTD'!#REF!</definedName>
    <definedName name="December" localSheetId="28">'[6]NS Op Eq Cap Sch 2005 YTD'!#REF!</definedName>
    <definedName name="December" localSheetId="29">'[6]NS Op Eq Cap Sch 2005 YTD'!#REF!</definedName>
    <definedName name="December" localSheetId="30">'[6]NS Op Eq Cap Sch 2005 YTD'!#REF!</definedName>
    <definedName name="December" localSheetId="31">#REF!</definedName>
    <definedName name="December" localSheetId="32">#REF!</definedName>
    <definedName name="December" localSheetId="34">'[6]NS Op Eq Cap Sch 2005 YTD'!#REF!</definedName>
    <definedName name="December" localSheetId="46">'[6]NS Op Eq Cap Sch 2005 YTD'!#REF!</definedName>
    <definedName name="December" localSheetId="47">'[6]NS Op Eq Cap Sch 2005 YTD'!#REF!</definedName>
    <definedName name="December" localSheetId="53">'[6]NS Op Eq Cap Sch 2005 YTD'!#REF!</definedName>
    <definedName name="December" localSheetId="56">'[6]NS Op Eq Cap Sch 2005 YTD'!#REF!</definedName>
    <definedName name="December" localSheetId="61">'[6]NS Op Eq Cap Sch 2005 YTD'!#REF!</definedName>
    <definedName name="December" localSheetId="63">'[6]NS Op Eq Cap Sch 2005 YTD'!#REF!</definedName>
    <definedName name="December" localSheetId="7">'[6]NS Op Eq Cap Sch 2005 YTD'!#REF!</definedName>
    <definedName name="December" localSheetId="8">'[6]NS Op Eq Cap Sch 2005 YTD'!#REF!</definedName>
    <definedName name="December" localSheetId="9">'[6]NS Op Eq Cap Sch 2005 YTD'!#REF!</definedName>
    <definedName name="December">'[6]NS Op Eq Cap Sch 2005 YTD'!#REF!</definedName>
    <definedName name="DECYTD" localSheetId="11">#REF!</definedName>
    <definedName name="DECYTD" localSheetId="1">#REF!</definedName>
    <definedName name="DECYTD" localSheetId="12">#REF!</definedName>
    <definedName name="DECYTD" localSheetId="35">#REF!</definedName>
    <definedName name="DECYTD" localSheetId="3">#REF!</definedName>
    <definedName name="DECYTD" localSheetId="79">#REF!</definedName>
    <definedName name="DECYTD" localSheetId="2">#REF!</definedName>
    <definedName name="DECYTD" localSheetId="21">#REF!</definedName>
    <definedName name="DECYTD" localSheetId="15">#REF!</definedName>
    <definedName name="DECYTD" localSheetId="33">#REF!</definedName>
    <definedName name="DECYTD" localSheetId="39">#REF!</definedName>
    <definedName name="DECYTD" localSheetId="40">#REF!</definedName>
    <definedName name="DECYTD" localSheetId="41">#REF!</definedName>
    <definedName name="DECYTD" localSheetId="60">#REF!</definedName>
    <definedName name="DECYTD" localSheetId="70">#REF!</definedName>
    <definedName name="DECYTD" localSheetId="71">#REF!</definedName>
    <definedName name="DECYTD" localSheetId="72">#REF!</definedName>
    <definedName name="DECYTD" localSheetId="73">#REF!</definedName>
    <definedName name="DECYTD" localSheetId="76">#REF!</definedName>
    <definedName name="DECYTD" localSheetId="64">#REF!</definedName>
    <definedName name="DECYTD" localSheetId="74">#REF!</definedName>
    <definedName name="DECYTD" localSheetId="75">#REF!</definedName>
    <definedName name="DECYTD" localSheetId="10">#REF!</definedName>
    <definedName name="DECYTD" localSheetId="13">#REF!</definedName>
    <definedName name="DECYTD" localSheetId="14">#REF!</definedName>
    <definedName name="DECYTD" localSheetId="17">#REF!</definedName>
    <definedName name="DECYTD" localSheetId="18">#REF!</definedName>
    <definedName name="DECYTD" localSheetId="19">#REF!</definedName>
    <definedName name="DECYTD" localSheetId="20">#REF!</definedName>
    <definedName name="DECYTD" localSheetId="22">#REF!</definedName>
    <definedName name="DECYTD" localSheetId="23">#REF!</definedName>
    <definedName name="DECYTD" localSheetId="24">#REF!</definedName>
    <definedName name="DECYTD" localSheetId="25">#REF!</definedName>
    <definedName name="DECYTD" localSheetId="26">#REF!</definedName>
    <definedName name="DECYTD" localSheetId="27">#REF!</definedName>
    <definedName name="DECYTD" localSheetId="28">#REF!</definedName>
    <definedName name="DECYTD" localSheetId="29">#REF!</definedName>
    <definedName name="DECYTD" localSheetId="30">#REF!</definedName>
    <definedName name="DECYTD" localSheetId="31">#REF!</definedName>
    <definedName name="DECYTD" localSheetId="32">#REF!</definedName>
    <definedName name="DECYTD" localSheetId="34">#REF!</definedName>
    <definedName name="DECYTD" localSheetId="36">#REF!</definedName>
    <definedName name="DECYTD" localSheetId="42">#REF!</definedName>
    <definedName name="DECYTD" localSheetId="43">#REF!</definedName>
    <definedName name="DECYTD" localSheetId="44">#REF!</definedName>
    <definedName name="DECYTD" localSheetId="45">#REF!</definedName>
    <definedName name="DECYTD" localSheetId="46">#REF!</definedName>
    <definedName name="DECYTD" localSheetId="47">#REF!</definedName>
    <definedName name="DECYTD" localSheetId="48">#REF!</definedName>
    <definedName name="DECYTD" localSheetId="49">#REF!</definedName>
    <definedName name="DECYTD" localSheetId="50">#REF!</definedName>
    <definedName name="DECYTD" localSheetId="53">#REF!</definedName>
    <definedName name="DECYTD" localSheetId="56">#REF!</definedName>
    <definedName name="DECYTD" localSheetId="57">#REF!</definedName>
    <definedName name="DECYTD" localSheetId="61">#REF!</definedName>
    <definedName name="DECYTD" localSheetId="62">#REF!</definedName>
    <definedName name="DECYTD" localSheetId="63">#REF!</definedName>
    <definedName name="DECYTD" localSheetId="7">#REF!</definedName>
    <definedName name="DECYTD" localSheetId="8">#REF!</definedName>
    <definedName name="DECYTD" localSheetId="9">#REF!</definedName>
    <definedName name="DECYTD" localSheetId="5">#REF!</definedName>
    <definedName name="DECYTD">#REF!</definedName>
    <definedName name="detail_330" localSheetId="11">#REF!</definedName>
    <definedName name="detail_330" localSheetId="1">#REF!</definedName>
    <definedName name="detail_330" localSheetId="12">#REF!</definedName>
    <definedName name="detail_330" localSheetId="35">#REF!</definedName>
    <definedName name="detail_330" localSheetId="3">#REF!</definedName>
    <definedName name="detail_330" localSheetId="79">#REF!</definedName>
    <definedName name="detail_330" localSheetId="2">#REF!</definedName>
    <definedName name="detail_330" localSheetId="21">#REF!</definedName>
    <definedName name="detail_330" localSheetId="15">#REF!</definedName>
    <definedName name="detail_330" localSheetId="33">#REF!</definedName>
    <definedName name="detail_330" localSheetId="39">#REF!</definedName>
    <definedName name="detail_330" localSheetId="40">#REF!</definedName>
    <definedName name="detail_330" localSheetId="41">#REF!</definedName>
    <definedName name="detail_330" localSheetId="60">#REF!</definedName>
    <definedName name="detail_330" localSheetId="70">#REF!</definedName>
    <definedName name="detail_330" localSheetId="71">#REF!</definedName>
    <definedName name="detail_330" localSheetId="72">#REF!</definedName>
    <definedName name="detail_330" localSheetId="73">#REF!</definedName>
    <definedName name="detail_330" localSheetId="76">#REF!</definedName>
    <definedName name="detail_330" localSheetId="64">#REF!</definedName>
    <definedName name="detail_330" localSheetId="74">#REF!</definedName>
    <definedName name="detail_330" localSheetId="75">#REF!</definedName>
    <definedName name="detail_330" localSheetId="10">#REF!</definedName>
    <definedName name="detail_330" localSheetId="13">#REF!</definedName>
    <definedName name="detail_330" localSheetId="14">#REF!</definedName>
    <definedName name="detail_330" localSheetId="17">#REF!</definedName>
    <definedName name="detail_330" localSheetId="18">#REF!</definedName>
    <definedName name="detail_330" localSheetId="19">#REF!</definedName>
    <definedName name="detail_330" localSheetId="20">#REF!</definedName>
    <definedName name="detail_330" localSheetId="22">#REF!</definedName>
    <definedName name="detail_330" localSheetId="23">#REF!</definedName>
    <definedName name="detail_330" localSheetId="24">#REF!</definedName>
    <definedName name="detail_330" localSheetId="25">#REF!</definedName>
    <definedName name="detail_330" localSheetId="26">#REF!</definedName>
    <definedName name="detail_330" localSheetId="27">#REF!</definedName>
    <definedName name="detail_330" localSheetId="28">#REF!</definedName>
    <definedName name="detail_330" localSheetId="29">#REF!</definedName>
    <definedName name="detail_330" localSheetId="30">#REF!</definedName>
    <definedName name="detail_330" localSheetId="31">#REF!</definedName>
    <definedName name="detail_330" localSheetId="32">#REF!</definedName>
    <definedName name="detail_330" localSheetId="34">#REF!</definedName>
    <definedName name="detail_330" localSheetId="36">#REF!</definedName>
    <definedName name="detail_330" localSheetId="42">#REF!</definedName>
    <definedName name="detail_330" localSheetId="43">#REF!</definedName>
    <definedName name="detail_330" localSheetId="44">#REF!</definedName>
    <definedName name="detail_330" localSheetId="45">#REF!</definedName>
    <definedName name="detail_330" localSheetId="46">#REF!</definedName>
    <definedName name="detail_330" localSheetId="47">#REF!</definedName>
    <definedName name="detail_330" localSheetId="48">#REF!</definedName>
    <definedName name="detail_330" localSheetId="49">#REF!</definedName>
    <definedName name="detail_330" localSheetId="50">#REF!</definedName>
    <definedName name="detail_330" localSheetId="53">#REF!</definedName>
    <definedName name="detail_330" localSheetId="56">#REF!</definedName>
    <definedName name="detail_330" localSheetId="57">#REF!</definedName>
    <definedName name="detail_330" localSheetId="61">#REF!</definedName>
    <definedName name="detail_330" localSheetId="62">#REF!</definedName>
    <definedName name="detail_330" localSheetId="63">#REF!</definedName>
    <definedName name="detail_330" localSheetId="7">#REF!</definedName>
    <definedName name="detail_330" localSheetId="8">#REF!</definedName>
    <definedName name="detail_330" localSheetId="9">#REF!</definedName>
    <definedName name="detail_330" localSheetId="5">#REF!</definedName>
    <definedName name="detail_330">#REF!</definedName>
    <definedName name="details_342" localSheetId="11">#REF!</definedName>
    <definedName name="details_342" localSheetId="1">#REF!</definedName>
    <definedName name="details_342" localSheetId="12">#REF!</definedName>
    <definedName name="details_342" localSheetId="35">#REF!</definedName>
    <definedName name="details_342" localSheetId="3">#REF!</definedName>
    <definedName name="details_342" localSheetId="79">#REF!</definedName>
    <definedName name="details_342" localSheetId="2">#REF!</definedName>
    <definedName name="details_342" localSheetId="21">#REF!</definedName>
    <definedName name="details_342" localSheetId="15">#REF!</definedName>
    <definedName name="details_342" localSheetId="33">#REF!</definedName>
    <definedName name="details_342" localSheetId="39">#REF!</definedName>
    <definedName name="details_342" localSheetId="40">#REF!</definedName>
    <definedName name="details_342" localSheetId="41">#REF!</definedName>
    <definedName name="details_342" localSheetId="60">#REF!</definedName>
    <definedName name="details_342" localSheetId="70">#REF!</definedName>
    <definedName name="details_342" localSheetId="71">#REF!</definedName>
    <definedName name="details_342" localSheetId="72">#REF!</definedName>
    <definedName name="details_342" localSheetId="73">#REF!</definedName>
    <definedName name="details_342" localSheetId="76">#REF!</definedName>
    <definedName name="details_342" localSheetId="64">#REF!</definedName>
    <definedName name="details_342" localSheetId="74">#REF!</definedName>
    <definedName name="details_342" localSheetId="75">#REF!</definedName>
    <definedName name="details_342" localSheetId="10">#REF!</definedName>
    <definedName name="details_342" localSheetId="13">#REF!</definedName>
    <definedName name="details_342" localSheetId="14">#REF!</definedName>
    <definedName name="details_342" localSheetId="17">#REF!</definedName>
    <definedName name="details_342" localSheetId="18">#REF!</definedName>
    <definedName name="details_342" localSheetId="19">#REF!</definedName>
    <definedName name="details_342" localSheetId="20">#REF!</definedName>
    <definedName name="details_342" localSheetId="22">#REF!</definedName>
    <definedName name="details_342" localSheetId="23">#REF!</definedName>
    <definedName name="details_342" localSheetId="24">#REF!</definedName>
    <definedName name="details_342" localSheetId="25">#REF!</definedName>
    <definedName name="details_342" localSheetId="26">#REF!</definedName>
    <definedName name="details_342" localSheetId="27">#REF!</definedName>
    <definedName name="details_342" localSheetId="28">#REF!</definedName>
    <definedName name="details_342" localSheetId="29">#REF!</definedName>
    <definedName name="details_342" localSheetId="30">#REF!</definedName>
    <definedName name="details_342" localSheetId="31">#REF!</definedName>
    <definedName name="details_342" localSheetId="32">'Sch 342-p36'!#REF!</definedName>
    <definedName name="details_342" localSheetId="34">#REF!</definedName>
    <definedName name="details_342" localSheetId="36">#REF!</definedName>
    <definedName name="details_342" localSheetId="42">#REF!</definedName>
    <definedName name="details_342" localSheetId="43">#REF!</definedName>
    <definedName name="details_342" localSheetId="44">#REF!</definedName>
    <definedName name="details_342" localSheetId="45">#REF!</definedName>
    <definedName name="details_342" localSheetId="46">#REF!</definedName>
    <definedName name="details_342" localSheetId="47">#REF!</definedName>
    <definedName name="details_342" localSheetId="48">#REF!</definedName>
    <definedName name="details_342" localSheetId="49">#REF!</definedName>
    <definedName name="details_342" localSheetId="50">#REF!</definedName>
    <definedName name="details_342" localSheetId="53">#REF!</definedName>
    <definedName name="details_342" localSheetId="56">#REF!</definedName>
    <definedName name="details_342" localSheetId="57">#REF!</definedName>
    <definedName name="details_342" localSheetId="61">#REF!</definedName>
    <definedName name="details_342" localSheetId="62">#REF!</definedName>
    <definedName name="details_342" localSheetId="63">#REF!</definedName>
    <definedName name="details_342" localSheetId="7">#REF!</definedName>
    <definedName name="details_342" localSheetId="8">#REF!</definedName>
    <definedName name="details_342" localSheetId="9">#REF!</definedName>
    <definedName name="details_342" localSheetId="5">#REF!</definedName>
    <definedName name="details_342">#REF!</definedName>
    <definedName name="EPMWorkbookOptions_1" hidden="1">"aDUAAB|LCAAAAAAABADtvQdgHEmWJSYvbcp7f0r1StfgdKEIgGATJNiQQBDswYjN5pLsHWlHIymrKoHKZVZlXWYWQMztnbz33nvvvffee||997o7nU4n99//P1xmZAFs9s5K2smeIYCqyB8/fnwfPyIe/x7vFmV6mddNUS0/|2h3vPNRmi|n1axYXnz20bo939799KPf4|g3Th5/t6rfTqrq7Zerlpo2Kb23bB69a4rPPpq37erR3btXV1fjq3v"</definedName>
    <definedName name="EPMWorkbookOptions_2" hidden="1">"jqr64u7ezs3v39/7i|evpPF9k28WyabPlNP/IvjW7|a2PqNc0fXxSLZf5FH2|qU7WdZ0v258s8iv|Mvj6adZm|il9/iJb5NKb7anNF6t1XXBXXzV5/bLOz3OCN83HhNBHR7//s5df/P5PXp68|O7uzu//PX1pMrs3LcZZW86m42UzrerVeFotHh3s7O3ebbLV3clqevf7v//3Xrz|/U||fPGafnt9ekL/nmdlk3//8V2g4ZA6Xq3KYpp5BLw1cg"</definedName>
    <definedName name="EPMWorkbookOptions_3" hidden="1">"ZGCMX7WMd8RP13uhU6OdKldwe/|nYxm|XLp8UiXzaM5HBTh2ATtKFWr|fVlYVxUpVVfdTW6/zx3cgXm17lUUTe7I1OXyReaPN37bPssqqLlvDiWZCXe9/d4v1nRd20HgLx7zuALJbDBLptK7/dV8viF61zHvnxycmXX7148/nzx3djX2|CIjQnmb6/s3vvYNcDEJsNfvfLepbXRzuP78ovUejNqsyuX9bVKq/b66Pd|5/eP88n59v3P53tb|/vn"</definedName>
    <definedName name="EPMWorkbookOptions_4" hidden="1">"T/cPrif59s7Wb63P5s82H8wuYeew7cigJ9nTfs6L0m889kX|WJCWirSLGTLaANqIu97ZPqeJeP3x997efzq9MWbb|/Sr29enR0///2fHD8/fnFyShLce3Ggg28XeZ3V0/m1a5qSdny0LMrPPgIPfdQRJu/dyDTe7t3Hd28a|jdKm|PXr0/fvP7/OlEe370NY3my8bMmySfHb04///LV7/P1BXlnZ/9gZ|f2crz7/z85NkQk/gSLnrz56vj5j1jU"</definedName>
    <definedName name="EPMWorkbookOptions_5" hidden="1">"b3arVkMs|uXrNyck/6evvjaT3rt3//7|/v7tmXTv/4dMaskYatSf4uf/6|z6TVPlxeud3f|v0|T/TSJMscnT068tv58|2N05OHhwe/m99/9H|WUaOjbdA5tSvPr7v37z5P/rrPqNEYVld|fhpyc/okhAkZ3dH1GkS5EfEaQjNP9fJ8j/ewze0|M3x69fnXxtg0dR1aef3rv3HmHV/v//LJ4SMbR4b758c/z857HF6xEFwnt6cvL5/|cjzm|MIve"</definedName>
    <definedName name="EPMWorkbookOptions_6" hidden="1">"FTX7/46ff|f2/en36/OyL/88njL4x2uwaESLi/IgoIVF|/7MXb14d/3|dKv/vMYLPnn/53a9vAd97geD|//8sICgYsumz3//Nly//v86i3yQ5Xnz54v/zayT/LxLZr16c/P5E3uMfntweffr/Q7k1ZOwsXj1/Lp/|iF|9ZrdqNcCvn7/68quXr3|IzPrg/3/MKjSUtavn/5/PEv2/hzfJmzz58ofImgf//2NNJmFfh55hvYa||BGres1u1WqAVd"</definedName>
    <definedName name="EPMWorkbookOptions_7" hidden="1">"|cffH1F2fen1Mf/v|PU0HBkFH3dnb3x18c/z7/X|fSb5gixy9f/YgiHR75EUVCijw7/Xmb3h2gyHeOX/x/nSL/77F2X5wev/7q1ekPM2zY3fn/n8kzZJTI4fd58/T/6xz6zRDi|OTkzU|enX73R9QANV6evjr78unZ/|fDym|GGiQk/39hj29Qnd|iUYBNvNHju8erVVlMs5bg2M|DT01zglYtl4Q4ffY0azP|2P/wTdUd/ONX|XmdN/Mvl1|u8"</definedName>
    <definedName name="EPMWorkbookOptions_8" hidden="1">"uXReVY2|eO74Yfc7qTMsxpAv1y|zi5z07L7Mbf9blW/nVTVW9LhLZPRtO5/we3Pmp/M6iKblPkXeX3hmvc|/40TB|PLlQz9/wFZwxc0aDUAAA=="</definedName>
    <definedName name="FEB" localSheetId="11">#REF!</definedName>
    <definedName name="FEB" localSheetId="1">#REF!</definedName>
    <definedName name="FEB" localSheetId="12">#REF!</definedName>
    <definedName name="FEB" localSheetId="35">#REF!</definedName>
    <definedName name="FEB" localSheetId="3">#REF!</definedName>
    <definedName name="FEB" localSheetId="21">#REF!</definedName>
    <definedName name="FEB" localSheetId="15">#REF!</definedName>
    <definedName name="FEB" localSheetId="33">#REF!</definedName>
    <definedName name="FEB" localSheetId="39">#REF!</definedName>
    <definedName name="FEB" localSheetId="40">#REF!</definedName>
    <definedName name="FEB" localSheetId="41">#REF!</definedName>
    <definedName name="FEB" localSheetId="70">#REF!</definedName>
    <definedName name="FEB" localSheetId="71">#REF!</definedName>
    <definedName name="FEB" localSheetId="72">#REF!</definedName>
    <definedName name="FEB" localSheetId="73">#REF!</definedName>
    <definedName name="FEB" localSheetId="76">#REF!</definedName>
    <definedName name="FEB" localSheetId="74">#REF!</definedName>
    <definedName name="FEB" localSheetId="75">#REF!</definedName>
    <definedName name="FEB" localSheetId="10">#REF!</definedName>
    <definedName name="FEB" localSheetId="13">#REF!</definedName>
    <definedName name="FEB" localSheetId="14">#REF!</definedName>
    <definedName name="FEB" localSheetId="17">#REF!</definedName>
    <definedName name="FEB" localSheetId="18">#REF!</definedName>
    <definedName name="FEB" localSheetId="19">#REF!</definedName>
    <definedName name="FEB" localSheetId="20">#REF!</definedName>
    <definedName name="FEB" localSheetId="22">#REF!</definedName>
    <definedName name="FEB" localSheetId="23">#REF!</definedName>
    <definedName name="FEB" localSheetId="24">#REF!</definedName>
    <definedName name="FEB" localSheetId="25">#REF!</definedName>
    <definedName name="FEB" localSheetId="26">#REF!</definedName>
    <definedName name="FEB" localSheetId="27">#REF!</definedName>
    <definedName name="FEB" localSheetId="28">#REF!</definedName>
    <definedName name="FEB" localSheetId="29">#REF!</definedName>
    <definedName name="FEB" localSheetId="30">#REF!</definedName>
    <definedName name="FEB" localSheetId="31">#REF!</definedName>
    <definedName name="FEB" localSheetId="32">#REF!</definedName>
    <definedName name="FEB" localSheetId="34">#REF!</definedName>
    <definedName name="FEB" localSheetId="36">#REF!</definedName>
    <definedName name="FEB" localSheetId="42">#REF!</definedName>
    <definedName name="FEB" localSheetId="43">#REF!</definedName>
    <definedName name="FEB" localSheetId="44">#REF!</definedName>
    <definedName name="FEB" localSheetId="45">#REF!</definedName>
    <definedName name="FEB" localSheetId="46">#REF!</definedName>
    <definedName name="FEB" localSheetId="47">#REF!</definedName>
    <definedName name="FEB" localSheetId="48">#REF!</definedName>
    <definedName name="FEB" localSheetId="49">#REF!</definedName>
    <definedName name="FEB" localSheetId="50">#REF!</definedName>
    <definedName name="FEB" localSheetId="53">#REF!</definedName>
    <definedName name="FEB" localSheetId="56">#REF!</definedName>
    <definedName name="FEB" localSheetId="57">#REF!</definedName>
    <definedName name="FEB" localSheetId="61">#REF!</definedName>
    <definedName name="FEB" localSheetId="62">#REF!</definedName>
    <definedName name="FEB" localSheetId="63">#REF!</definedName>
    <definedName name="FEB" localSheetId="7">#REF!</definedName>
    <definedName name="FEB" localSheetId="8">#REF!</definedName>
    <definedName name="FEB" localSheetId="9">#REF!</definedName>
    <definedName name="FEB">#REF!</definedName>
    <definedName name="FIRST_YEAR_SECTION" localSheetId="63">'Sch 755 p77-80'!$X$9:$X$150</definedName>
    <definedName name="form_342" localSheetId="11">#REF!</definedName>
    <definedName name="form_342" localSheetId="1">#REF!</definedName>
    <definedName name="form_342" localSheetId="12">#REF!</definedName>
    <definedName name="form_342" localSheetId="35">#REF!</definedName>
    <definedName name="form_342" localSheetId="3">#REF!</definedName>
    <definedName name="form_342" localSheetId="21">#REF!</definedName>
    <definedName name="form_342" localSheetId="15">#REF!</definedName>
    <definedName name="form_342" localSheetId="33">#REF!</definedName>
    <definedName name="form_342" localSheetId="39">#REF!</definedName>
    <definedName name="form_342" localSheetId="40">#REF!</definedName>
    <definedName name="form_342" localSheetId="41">#REF!</definedName>
    <definedName name="form_342" localSheetId="70">#REF!</definedName>
    <definedName name="form_342" localSheetId="71">#REF!</definedName>
    <definedName name="form_342" localSheetId="72">#REF!</definedName>
    <definedName name="form_342" localSheetId="73">#REF!</definedName>
    <definedName name="form_342" localSheetId="76">#REF!</definedName>
    <definedName name="form_342" localSheetId="74">#REF!</definedName>
    <definedName name="form_342" localSheetId="75">#REF!</definedName>
    <definedName name="form_342" localSheetId="10">#REF!</definedName>
    <definedName name="form_342" localSheetId="13">#REF!</definedName>
    <definedName name="form_342" localSheetId="14">#REF!</definedName>
    <definedName name="form_342" localSheetId="17">#REF!</definedName>
    <definedName name="form_342" localSheetId="18">#REF!</definedName>
    <definedName name="form_342" localSheetId="19">#REF!</definedName>
    <definedName name="form_342" localSheetId="20">#REF!</definedName>
    <definedName name="form_342" localSheetId="22">#REF!</definedName>
    <definedName name="form_342" localSheetId="23">#REF!</definedName>
    <definedName name="form_342" localSheetId="24">#REF!</definedName>
    <definedName name="form_342" localSheetId="25">#REF!</definedName>
    <definedName name="form_342" localSheetId="26">#REF!</definedName>
    <definedName name="form_342" localSheetId="27">#REF!</definedName>
    <definedName name="form_342" localSheetId="28">#REF!</definedName>
    <definedName name="form_342" localSheetId="29">#REF!</definedName>
    <definedName name="form_342" localSheetId="30">#REF!</definedName>
    <definedName name="form_342" localSheetId="31">#REF!</definedName>
    <definedName name="form_342" localSheetId="32">'Sch 342-p36'!$A$16:$M$68</definedName>
    <definedName name="form_342" localSheetId="34">#REF!</definedName>
    <definedName name="form_342" localSheetId="36">#REF!</definedName>
    <definedName name="form_342" localSheetId="42">#REF!</definedName>
    <definedName name="form_342" localSheetId="43">#REF!</definedName>
    <definedName name="form_342" localSheetId="44">#REF!</definedName>
    <definedName name="form_342" localSheetId="45">#REF!</definedName>
    <definedName name="form_342" localSheetId="46">#REF!</definedName>
    <definedName name="form_342" localSheetId="47">#REF!</definedName>
    <definedName name="form_342" localSheetId="48">#REF!</definedName>
    <definedName name="form_342" localSheetId="49">#REF!</definedName>
    <definedName name="form_342" localSheetId="50">#REF!</definedName>
    <definedName name="form_342" localSheetId="53">#REF!</definedName>
    <definedName name="form_342" localSheetId="56">#REF!</definedName>
    <definedName name="form_342" localSheetId="57">#REF!</definedName>
    <definedName name="form_342" localSheetId="61">#REF!</definedName>
    <definedName name="form_342" localSheetId="62">#REF!</definedName>
    <definedName name="form_342" localSheetId="63">#REF!</definedName>
    <definedName name="form_342" localSheetId="7">#REF!</definedName>
    <definedName name="form_342" localSheetId="8">#REF!</definedName>
    <definedName name="form_342" localSheetId="9">#REF!</definedName>
    <definedName name="form_342">#REF!</definedName>
    <definedName name="form_with_data" localSheetId="11">#REF!</definedName>
    <definedName name="form_with_data" localSheetId="1">#REF!</definedName>
    <definedName name="form_with_data" localSheetId="12">#REF!</definedName>
    <definedName name="form_with_data" localSheetId="35">#REF!</definedName>
    <definedName name="form_with_data" localSheetId="3">#REF!</definedName>
    <definedName name="form_with_data" localSheetId="21">#REF!</definedName>
    <definedName name="form_with_data" localSheetId="15">#REF!</definedName>
    <definedName name="form_with_data" localSheetId="33">#REF!</definedName>
    <definedName name="form_with_data" localSheetId="39">#REF!</definedName>
    <definedName name="form_with_data" localSheetId="40">#REF!</definedName>
    <definedName name="form_with_data" localSheetId="41">#REF!</definedName>
    <definedName name="form_with_data" localSheetId="70">#REF!</definedName>
    <definedName name="form_with_data" localSheetId="71">#REF!</definedName>
    <definedName name="form_with_data" localSheetId="72">#REF!</definedName>
    <definedName name="form_with_data" localSheetId="73">#REF!</definedName>
    <definedName name="form_with_data" localSheetId="76">#REF!</definedName>
    <definedName name="form_with_data" localSheetId="74">#REF!</definedName>
    <definedName name="form_with_data" localSheetId="75">#REF!</definedName>
    <definedName name="form_with_data" localSheetId="10">#REF!</definedName>
    <definedName name="form_with_data" localSheetId="13">#REF!</definedName>
    <definedName name="form_with_data" localSheetId="14">#REF!</definedName>
    <definedName name="form_with_data" localSheetId="17">#REF!</definedName>
    <definedName name="form_with_data" localSheetId="18">#REF!</definedName>
    <definedName name="form_with_data" localSheetId="19">#REF!</definedName>
    <definedName name="form_with_data" localSheetId="20">#REF!</definedName>
    <definedName name="form_with_data" localSheetId="22">#REF!</definedName>
    <definedName name="form_with_data" localSheetId="23">#REF!</definedName>
    <definedName name="form_with_data" localSheetId="24">#REF!</definedName>
    <definedName name="form_with_data" localSheetId="25">#REF!</definedName>
    <definedName name="form_with_data" localSheetId="26">#REF!</definedName>
    <definedName name="form_with_data" localSheetId="27">#REF!</definedName>
    <definedName name="form_with_data" localSheetId="28">#REF!</definedName>
    <definedName name="form_with_data" localSheetId="29">#REF!</definedName>
    <definedName name="form_with_data" localSheetId="30">#REF!</definedName>
    <definedName name="form_with_data" localSheetId="31">#REF!</definedName>
    <definedName name="form_with_data" localSheetId="32">'Sch 342-p36'!$A$1:$M$68</definedName>
    <definedName name="form_with_data" localSheetId="34">#REF!</definedName>
    <definedName name="form_with_data" localSheetId="36">#REF!</definedName>
    <definedName name="form_with_data" localSheetId="42">#REF!</definedName>
    <definedName name="form_with_data" localSheetId="43">#REF!</definedName>
    <definedName name="form_with_data" localSheetId="44">#REF!</definedName>
    <definedName name="form_with_data" localSheetId="45">#REF!</definedName>
    <definedName name="form_with_data" localSheetId="46">#REF!</definedName>
    <definedName name="form_with_data" localSheetId="47">#REF!</definedName>
    <definedName name="form_with_data" localSheetId="48">#REF!</definedName>
    <definedName name="form_with_data" localSheetId="49">#REF!</definedName>
    <definedName name="form_with_data" localSheetId="50">#REF!</definedName>
    <definedName name="form_with_data" localSheetId="53">#REF!</definedName>
    <definedName name="form_with_data" localSheetId="56">#REF!</definedName>
    <definedName name="form_with_data" localSheetId="57">#REF!</definedName>
    <definedName name="form_with_data" localSheetId="61">#REF!</definedName>
    <definedName name="form_with_data" localSheetId="62">#REF!</definedName>
    <definedName name="form_with_data" localSheetId="63">#REF!</definedName>
    <definedName name="form_with_data" localSheetId="7">#REF!</definedName>
    <definedName name="form_with_data" localSheetId="8">#REF!</definedName>
    <definedName name="form_with_data" localSheetId="9">#REF!</definedName>
    <definedName name="form_with_data">#REF!</definedName>
    <definedName name="GTWLevelPayments">#REF!</definedName>
    <definedName name="Index_Sheet" localSheetId="1">#REF!</definedName>
    <definedName name="Index_Sheet">#REF!</definedName>
    <definedName name="INSIDE_COVER" localSheetId="11">#REF!</definedName>
    <definedName name="INSIDE_COVER" localSheetId="1">#REF!</definedName>
    <definedName name="INSIDE_COVER" localSheetId="12">#REF!</definedName>
    <definedName name="INSIDE_COVER" localSheetId="35">#REF!</definedName>
    <definedName name="INSIDE_COVER" localSheetId="3">#REF!</definedName>
    <definedName name="INSIDE_COVER" localSheetId="79">#REF!</definedName>
    <definedName name="INSIDE_COVER" localSheetId="21">#REF!</definedName>
    <definedName name="INSIDE_COVER" localSheetId="15">#REF!</definedName>
    <definedName name="INSIDE_COVER" localSheetId="33">#REF!</definedName>
    <definedName name="INSIDE_COVER" localSheetId="39">#REF!</definedName>
    <definedName name="INSIDE_COVER" localSheetId="40">#REF!</definedName>
    <definedName name="INSIDE_COVER" localSheetId="41">#REF!</definedName>
    <definedName name="INSIDE_COVER" localSheetId="70">#REF!</definedName>
    <definedName name="INSIDE_COVER" localSheetId="71">#REF!</definedName>
    <definedName name="INSIDE_COVER" localSheetId="72">#REF!</definedName>
    <definedName name="INSIDE_COVER" localSheetId="73">#REF!</definedName>
    <definedName name="INSIDE_COVER" localSheetId="76">#REF!</definedName>
    <definedName name="INSIDE_COVER" localSheetId="74">#REF!</definedName>
    <definedName name="INSIDE_COVER" localSheetId="75">#REF!</definedName>
    <definedName name="INSIDE_COVER" localSheetId="10">#REF!</definedName>
    <definedName name="INSIDE_COVER" localSheetId="13">#REF!</definedName>
    <definedName name="INSIDE_COVER" localSheetId="14">#REF!</definedName>
    <definedName name="INSIDE_COVER" localSheetId="17">#REF!</definedName>
    <definedName name="INSIDE_COVER" localSheetId="18">#REF!</definedName>
    <definedName name="INSIDE_COVER" localSheetId="19">#REF!</definedName>
    <definedName name="INSIDE_COVER" localSheetId="20">#REF!</definedName>
    <definedName name="INSIDE_COVER" localSheetId="22">#REF!</definedName>
    <definedName name="INSIDE_COVER" localSheetId="23">#REF!</definedName>
    <definedName name="INSIDE_COVER" localSheetId="24">#REF!</definedName>
    <definedName name="INSIDE_COVER" localSheetId="25">#REF!</definedName>
    <definedName name="INSIDE_COVER" localSheetId="26">#REF!</definedName>
    <definedName name="INSIDE_COVER" localSheetId="27">#REF!</definedName>
    <definedName name="INSIDE_COVER" localSheetId="28">#REF!</definedName>
    <definedName name="INSIDE_COVER" localSheetId="29">#REF!</definedName>
    <definedName name="INSIDE_COVER" localSheetId="30">#REF!</definedName>
    <definedName name="INSIDE_COVER" localSheetId="31">#REF!</definedName>
    <definedName name="INSIDE_COVER" localSheetId="32">#REF!</definedName>
    <definedName name="INSIDE_COVER" localSheetId="34">#REF!</definedName>
    <definedName name="INSIDE_COVER" localSheetId="36">#REF!</definedName>
    <definedName name="INSIDE_COVER" localSheetId="42">#REF!</definedName>
    <definedName name="INSIDE_COVER" localSheetId="43">#REF!</definedName>
    <definedName name="INSIDE_COVER" localSheetId="44">#REF!</definedName>
    <definedName name="INSIDE_COVER" localSheetId="45">#REF!</definedName>
    <definedName name="INSIDE_COVER" localSheetId="46">#REF!</definedName>
    <definedName name="INSIDE_COVER" localSheetId="47">#REF!</definedName>
    <definedName name="INSIDE_COVER" localSheetId="48">#REF!</definedName>
    <definedName name="INSIDE_COVER" localSheetId="49">#REF!</definedName>
    <definedName name="INSIDE_COVER" localSheetId="50">#REF!</definedName>
    <definedName name="INSIDE_COVER" localSheetId="53">#REF!</definedName>
    <definedName name="INSIDE_COVER" localSheetId="56">#REF!</definedName>
    <definedName name="INSIDE_COVER" localSheetId="57">#REF!</definedName>
    <definedName name="INSIDE_COVER" localSheetId="61">#REF!</definedName>
    <definedName name="INSIDE_COVER" localSheetId="62">#REF!</definedName>
    <definedName name="INSIDE_COVER" localSheetId="63">#REF!</definedName>
    <definedName name="INSIDE_COVER" localSheetId="7">#REF!</definedName>
    <definedName name="INSIDE_COVER" localSheetId="8">'Sch C-p3'!#REF!</definedName>
    <definedName name="INSIDE_COVER" localSheetId="9">#REF!</definedName>
    <definedName name="INSIDE_COVER">#REF!</definedName>
    <definedName name="JAN" localSheetId="11">#REF!</definedName>
    <definedName name="JAN" localSheetId="1">#REF!</definedName>
    <definedName name="JAN" localSheetId="12">#REF!</definedName>
    <definedName name="JAN" localSheetId="35">#REF!</definedName>
    <definedName name="JAN" localSheetId="3">#REF!</definedName>
    <definedName name="JAN" localSheetId="21">#REF!</definedName>
    <definedName name="JAN" localSheetId="15">#REF!</definedName>
    <definedName name="JAN" localSheetId="33">#REF!</definedName>
    <definedName name="JAN" localSheetId="39">#REF!</definedName>
    <definedName name="JAN" localSheetId="40">#REF!</definedName>
    <definedName name="JAN" localSheetId="41">#REF!</definedName>
    <definedName name="JAN" localSheetId="70">#REF!</definedName>
    <definedName name="JAN" localSheetId="71">#REF!</definedName>
    <definedName name="JAN" localSheetId="72">#REF!</definedName>
    <definedName name="JAN" localSheetId="73">#REF!</definedName>
    <definedName name="JAN" localSheetId="76">#REF!</definedName>
    <definedName name="JAN" localSheetId="74">#REF!</definedName>
    <definedName name="JAN" localSheetId="75">#REF!</definedName>
    <definedName name="JAN" localSheetId="10">#REF!</definedName>
    <definedName name="JAN" localSheetId="13">#REF!</definedName>
    <definedName name="JAN" localSheetId="14">#REF!</definedName>
    <definedName name="JAN" localSheetId="17">#REF!</definedName>
    <definedName name="JAN" localSheetId="18">#REF!</definedName>
    <definedName name="JAN" localSheetId="19">#REF!</definedName>
    <definedName name="JAN" localSheetId="20">#REF!</definedName>
    <definedName name="JAN" localSheetId="22">#REF!</definedName>
    <definedName name="JAN" localSheetId="23">#REF!</definedName>
    <definedName name="JAN" localSheetId="24">#REF!</definedName>
    <definedName name="JAN" localSheetId="25">#REF!</definedName>
    <definedName name="JAN" localSheetId="26">#REF!</definedName>
    <definedName name="JAN" localSheetId="27">#REF!</definedName>
    <definedName name="JAN" localSheetId="28">#REF!</definedName>
    <definedName name="JAN" localSheetId="29">#REF!</definedName>
    <definedName name="JAN" localSheetId="30">#REF!</definedName>
    <definedName name="JAN" localSheetId="31">#REF!</definedName>
    <definedName name="JAN" localSheetId="32">#REF!</definedName>
    <definedName name="JAN" localSheetId="34">#REF!</definedName>
    <definedName name="JAN" localSheetId="36">#REF!</definedName>
    <definedName name="JAN" localSheetId="42">#REF!</definedName>
    <definedName name="JAN" localSheetId="43">#REF!</definedName>
    <definedName name="JAN" localSheetId="44">#REF!</definedName>
    <definedName name="JAN" localSheetId="45">#REF!</definedName>
    <definedName name="JAN" localSheetId="46">#REF!</definedName>
    <definedName name="JAN" localSheetId="47">#REF!</definedName>
    <definedName name="JAN" localSheetId="48">#REF!</definedName>
    <definedName name="JAN" localSheetId="49">#REF!</definedName>
    <definedName name="JAN" localSheetId="50">#REF!</definedName>
    <definedName name="JAN" localSheetId="53">#REF!</definedName>
    <definedName name="JAN" localSheetId="56">#REF!</definedName>
    <definedName name="JAN" localSheetId="57">#REF!</definedName>
    <definedName name="JAN" localSheetId="61">#REF!</definedName>
    <definedName name="JAN" localSheetId="62">#REF!</definedName>
    <definedName name="JAN" localSheetId="63">#REF!</definedName>
    <definedName name="JAN" localSheetId="7">#REF!</definedName>
    <definedName name="JAN" localSheetId="8">#REF!</definedName>
    <definedName name="JAN" localSheetId="9">#REF!</definedName>
    <definedName name="JAN">#REF!</definedName>
    <definedName name="June" localSheetId="11">#REF!</definedName>
    <definedName name="June" localSheetId="1">#REF!</definedName>
    <definedName name="June" localSheetId="12">#REF!</definedName>
    <definedName name="June" localSheetId="35">#REF!</definedName>
    <definedName name="June" localSheetId="3">#REF!</definedName>
    <definedName name="June" localSheetId="21">#REF!</definedName>
    <definedName name="June" localSheetId="15">#REF!</definedName>
    <definedName name="June" localSheetId="33">#REF!</definedName>
    <definedName name="June" localSheetId="39">#REF!</definedName>
    <definedName name="June" localSheetId="40">#REF!</definedName>
    <definedName name="June" localSheetId="41">#REF!</definedName>
    <definedName name="June" localSheetId="70">#REF!</definedName>
    <definedName name="June" localSheetId="71">#REF!</definedName>
    <definedName name="June" localSheetId="72">#REF!</definedName>
    <definedName name="June" localSheetId="73">#REF!</definedName>
    <definedName name="June" localSheetId="76">#REF!</definedName>
    <definedName name="June" localSheetId="74">#REF!</definedName>
    <definedName name="June" localSheetId="75">#REF!</definedName>
    <definedName name="June" localSheetId="10">#REF!</definedName>
    <definedName name="June" localSheetId="13">#REF!</definedName>
    <definedName name="June" localSheetId="14">#REF!</definedName>
    <definedName name="June" localSheetId="17">#REF!</definedName>
    <definedName name="June" localSheetId="18">#REF!</definedName>
    <definedName name="June" localSheetId="19">#REF!</definedName>
    <definedName name="June" localSheetId="20">#REF!</definedName>
    <definedName name="June" localSheetId="22">#REF!</definedName>
    <definedName name="June" localSheetId="23">#REF!</definedName>
    <definedName name="June" localSheetId="24">#REF!</definedName>
    <definedName name="June" localSheetId="25">#REF!</definedName>
    <definedName name="June" localSheetId="26">#REF!</definedName>
    <definedName name="June" localSheetId="27">#REF!</definedName>
    <definedName name="June" localSheetId="28">#REF!</definedName>
    <definedName name="June" localSheetId="29">#REF!</definedName>
    <definedName name="June" localSheetId="30">#REF!</definedName>
    <definedName name="June" localSheetId="31">#REF!</definedName>
    <definedName name="June" localSheetId="32">#REF!</definedName>
    <definedName name="June" localSheetId="34">#REF!</definedName>
    <definedName name="June" localSheetId="36">#REF!</definedName>
    <definedName name="June" localSheetId="42">#REF!</definedName>
    <definedName name="June" localSheetId="43">#REF!</definedName>
    <definedName name="June" localSheetId="44">#REF!</definedName>
    <definedName name="June" localSheetId="45">#REF!</definedName>
    <definedName name="June" localSheetId="46">#REF!</definedName>
    <definedName name="June" localSheetId="47">#REF!</definedName>
    <definedName name="June" localSheetId="48">#REF!</definedName>
    <definedName name="June" localSheetId="49">#REF!</definedName>
    <definedName name="June" localSheetId="50">#REF!</definedName>
    <definedName name="June" localSheetId="53">#REF!</definedName>
    <definedName name="June" localSheetId="56">#REF!</definedName>
    <definedName name="June" localSheetId="57">#REF!</definedName>
    <definedName name="June" localSheetId="61">#REF!</definedName>
    <definedName name="June" localSheetId="62">#REF!</definedName>
    <definedName name="June" localSheetId="63">#REF!</definedName>
    <definedName name="June" localSheetId="7">#REF!</definedName>
    <definedName name="June" localSheetId="8">#REF!</definedName>
    <definedName name="June" localSheetId="9">#REF!</definedName>
    <definedName name="June">#REF!</definedName>
    <definedName name="JUNYTD" localSheetId="11">#REF!</definedName>
    <definedName name="JUNYTD" localSheetId="1">#REF!</definedName>
    <definedName name="JUNYTD" localSheetId="12">#REF!</definedName>
    <definedName name="JUNYTD" localSheetId="35">#REF!</definedName>
    <definedName name="JUNYTD" localSheetId="3">#REF!</definedName>
    <definedName name="JUNYTD" localSheetId="21">#REF!</definedName>
    <definedName name="JUNYTD" localSheetId="15">#REF!</definedName>
    <definedName name="JUNYTD" localSheetId="33">#REF!</definedName>
    <definedName name="JUNYTD" localSheetId="39">#REF!</definedName>
    <definedName name="JUNYTD" localSheetId="40">#REF!</definedName>
    <definedName name="JUNYTD" localSheetId="41">#REF!</definedName>
    <definedName name="JUNYTD" localSheetId="70">#REF!</definedName>
    <definedName name="JUNYTD" localSheetId="71">#REF!</definedName>
    <definedName name="JUNYTD" localSheetId="72">#REF!</definedName>
    <definedName name="JUNYTD" localSheetId="73">#REF!</definedName>
    <definedName name="JUNYTD" localSheetId="76">#REF!</definedName>
    <definedName name="JUNYTD" localSheetId="74">#REF!</definedName>
    <definedName name="JUNYTD" localSheetId="75">#REF!</definedName>
    <definedName name="JUNYTD" localSheetId="10">#REF!</definedName>
    <definedName name="JUNYTD" localSheetId="13">#REF!</definedName>
    <definedName name="JUNYTD" localSheetId="14">#REF!</definedName>
    <definedName name="JUNYTD" localSheetId="17">#REF!</definedName>
    <definedName name="JUNYTD" localSheetId="18">#REF!</definedName>
    <definedName name="JUNYTD" localSheetId="19">#REF!</definedName>
    <definedName name="JUNYTD" localSheetId="20">#REF!</definedName>
    <definedName name="JUNYTD" localSheetId="22">#REF!</definedName>
    <definedName name="JUNYTD" localSheetId="23">#REF!</definedName>
    <definedName name="JUNYTD" localSheetId="24">#REF!</definedName>
    <definedName name="JUNYTD" localSheetId="25">#REF!</definedName>
    <definedName name="JUNYTD" localSheetId="26">#REF!</definedName>
    <definedName name="JUNYTD" localSheetId="27">#REF!</definedName>
    <definedName name="JUNYTD" localSheetId="28">#REF!</definedName>
    <definedName name="JUNYTD" localSheetId="29">#REF!</definedName>
    <definedName name="JUNYTD" localSheetId="30">#REF!</definedName>
    <definedName name="JUNYTD" localSheetId="31">#REF!</definedName>
    <definedName name="JUNYTD" localSheetId="32">#REF!</definedName>
    <definedName name="JUNYTD" localSheetId="34">#REF!</definedName>
    <definedName name="JUNYTD" localSheetId="36">#REF!</definedName>
    <definedName name="JUNYTD" localSheetId="42">#REF!</definedName>
    <definedName name="JUNYTD" localSheetId="43">#REF!</definedName>
    <definedName name="JUNYTD" localSheetId="44">#REF!</definedName>
    <definedName name="JUNYTD" localSheetId="45">#REF!</definedName>
    <definedName name="JUNYTD" localSheetId="46">#REF!</definedName>
    <definedName name="JUNYTD" localSheetId="47">#REF!</definedName>
    <definedName name="JUNYTD" localSheetId="48">#REF!</definedName>
    <definedName name="JUNYTD" localSheetId="49">#REF!</definedName>
    <definedName name="JUNYTD" localSheetId="50">#REF!</definedName>
    <definedName name="JUNYTD" localSheetId="53">#REF!</definedName>
    <definedName name="JUNYTD" localSheetId="56">#REF!</definedName>
    <definedName name="JUNYTD" localSheetId="57">#REF!</definedName>
    <definedName name="JUNYTD" localSheetId="61">#REF!</definedName>
    <definedName name="JUNYTD" localSheetId="62">#REF!</definedName>
    <definedName name="JUNYTD" localSheetId="63">#REF!</definedName>
    <definedName name="JUNYTD" localSheetId="7">#REF!</definedName>
    <definedName name="JUNYTD" localSheetId="8">#REF!</definedName>
    <definedName name="JUNYTD" localSheetId="9">#REF!</definedName>
    <definedName name="JUNYTD">#REF!</definedName>
    <definedName name="KPMGDecember" localSheetId="1">'[5]NS Op Eq Cap Sch 2005 YTD'!#REF!</definedName>
    <definedName name="KPMGDecember" localSheetId="12">'[5]NS Op Eq Cap Sch 2005 YTD'!#REF!</definedName>
    <definedName name="KPMGDecember" localSheetId="35">'[6]NS Op Eq Cap Sch 2005 YTD'!#REF!</definedName>
    <definedName name="KPMGDecember" localSheetId="3">'[5]NS Op Eq Cap Sch 2005 YTD'!#REF!</definedName>
    <definedName name="KPMGDecember" localSheetId="79">'[5]NS Op Eq Cap Sch 2005 YTD'!#REF!</definedName>
    <definedName name="KPMGDecember" localSheetId="15">'[6]NS Op Eq Cap Sch 2005 YTD'!#REF!</definedName>
    <definedName name="KPMGDecember" localSheetId="33">'[6]NS Op Eq Cap Sch 2005 YTD'!#REF!</definedName>
    <definedName name="KPMGDecember" localSheetId="39">'[6]NS Op Eq Cap Sch 2005 YTD'!#REF!</definedName>
    <definedName name="KPMGDecember" localSheetId="40">'[6]NS Op Eq Cap Sch 2005 YTD'!#REF!</definedName>
    <definedName name="KPMGDecember" localSheetId="41">'[6]NS Op Eq Cap Sch 2005 YTD'!#REF!</definedName>
    <definedName name="KPMGDecember" localSheetId="60">'[6]NS Op Eq Cap Sch 2005 YTD'!#REF!</definedName>
    <definedName name="KPMGDecember" localSheetId="70">'[7]NS Op Eq Cap Sch 2005 YTD'!#REF!</definedName>
    <definedName name="KPMGDecember" localSheetId="71">'[7]NS Op Eq Cap Sch 2005 YTD'!#REF!</definedName>
    <definedName name="KPMGDecember" localSheetId="72">'[7]NS Op Eq Cap Sch 2005 YTD'!#REF!</definedName>
    <definedName name="KPMGDecember" localSheetId="73">'[7]NS Op Eq Cap Sch 2005 YTD'!#REF!</definedName>
    <definedName name="KPMGDecember" localSheetId="76">'[7]NS Op Eq Cap Sch 2005 YTD'!#REF!</definedName>
    <definedName name="KPMGDecember" localSheetId="64">'[6]NS Op Eq Cap Sch 2005 YTD'!#REF!</definedName>
    <definedName name="KPMGDecember" localSheetId="74">'[6]NS Op Eq Cap Sch 2005 YTD'!#REF!</definedName>
    <definedName name="KPMGDecember" localSheetId="75">'[6]NS Op Eq Cap Sch 2005 YTD'!#REF!</definedName>
    <definedName name="KPMGDecember" localSheetId="13">'[6]NS Op Eq Cap Sch 2005 YTD'!#REF!</definedName>
    <definedName name="KPMGDecember" localSheetId="14">'[6]NS Op Eq Cap Sch 2005 YTD'!#REF!</definedName>
    <definedName name="KPMGDecember" localSheetId="18">'[6]NS Op Eq Cap Sch 2005 YTD'!#REF!</definedName>
    <definedName name="KPMGDecember" localSheetId="19">'[6]NS Op Eq Cap Sch 2005 YTD'!#REF!</definedName>
    <definedName name="KPMGDecember" localSheetId="20">'[6]NS Op Eq Cap Sch 2005 YTD'!#REF!</definedName>
    <definedName name="KPMGDecember" localSheetId="22">'[5]NS Op Eq Cap Sch 2005 YTD'!#REF!</definedName>
    <definedName name="KPMGDecember" localSheetId="23">'[5]NS Op Eq Cap Sch 2005 YTD'!#REF!</definedName>
    <definedName name="KPMGDecember" localSheetId="24">'[5]NS Op Eq Cap Sch 2005 YTD'!#REF!</definedName>
    <definedName name="KPMGDecember" localSheetId="25">'[5]NS Op Eq Cap Sch 2005 YTD'!#REF!</definedName>
    <definedName name="KPMGDecember" localSheetId="26">'[5]NS Op Eq Cap Sch 2005 YTD'!#REF!</definedName>
    <definedName name="KPMGDecember" localSheetId="27">'[5]NS Op Eq Cap Sch 2005 YTD'!#REF!</definedName>
    <definedName name="KPMGDecember" localSheetId="28">'[6]NS Op Eq Cap Sch 2005 YTD'!#REF!</definedName>
    <definedName name="KPMGDecember" localSheetId="29">'[6]NS Op Eq Cap Sch 2005 YTD'!#REF!</definedName>
    <definedName name="KPMGDecember" localSheetId="30">'[6]NS Op Eq Cap Sch 2005 YTD'!#REF!</definedName>
    <definedName name="KPMGDecember" localSheetId="31">#REF!</definedName>
    <definedName name="KPMGDecember" localSheetId="32">#REF!</definedName>
    <definedName name="KPMGDecember" localSheetId="34">'[6]NS Op Eq Cap Sch 2005 YTD'!#REF!</definedName>
    <definedName name="KPMGDecember" localSheetId="46">'[6]NS Op Eq Cap Sch 2005 YTD'!#REF!</definedName>
    <definedName name="KPMGDecember" localSheetId="47">'[6]NS Op Eq Cap Sch 2005 YTD'!#REF!</definedName>
    <definedName name="KPMGDecember" localSheetId="53">'[6]NS Op Eq Cap Sch 2005 YTD'!#REF!</definedName>
    <definedName name="KPMGDecember" localSheetId="56">'[6]NS Op Eq Cap Sch 2005 YTD'!#REF!</definedName>
    <definedName name="KPMGDecember" localSheetId="61">'[6]NS Op Eq Cap Sch 2005 YTD'!#REF!</definedName>
    <definedName name="KPMGDecember" localSheetId="63">'[6]NS Op Eq Cap Sch 2005 YTD'!#REF!</definedName>
    <definedName name="KPMGDecember" localSheetId="7">'[6]NS Op Eq Cap Sch 2005 YTD'!#REF!</definedName>
    <definedName name="KPMGDecember" localSheetId="8">'[6]NS Op Eq Cap Sch 2005 YTD'!#REF!</definedName>
    <definedName name="KPMGDecember" localSheetId="9">'[6]NS Op Eq Cap Sch 2005 YTD'!#REF!</definedName>
    <definedName name="KPMGDecember">'[6]NS Op Eq Cap Sch 2005 YTD'!#REF!</definedName>
    <definedName name="KPMGJune" localSheetId="11">#REF!</definedName>
    <definedName name="KPMGJune" localSheetId="1">#REF!</definedName>
    <definedName name="KPMGJune" localSheetId="12">#REF!</definedName>
    <definedName name="KPMGJune" localSheetId="35">#REF!</definedName>
    <definedName name="KPMGJune" localSheetId="3">#REF!</definedName>
    <definedName name="KPMGJune" localSheetId="79">#REF!</definedName>
    <definedName name="KPMGJune" localSheetId="2">#REF!</definedName>
    <definedName name="KPMGJune" localSheetId="21">#REF!</definedName>
    <definedName name="KPMGJune" localSheetId="15">#REF!</definedName>
    <definedName name="KPMGJune" localSheetId="33">#REF!</definedName>
    <definedName name="KPMGJune" localSheetId="39">#REF!</definedName>
    <definedName name="KPMGJune" localSheetId="40">#REF!</definedName>
    <definedName name="KPMGJune" localSheetId="41">#REF!</definedName>
    <definedName name="KPMGJune" localSheetId="60">#REF!</definedName>
    <definedName name="KPMGJune" localSheetId="70">#REF!</definedName>
    <definedName name="KPMGJune" localSheetId="71">#REF!</definedName>
    <definedName name="KPMGJune" localSheetId="72">#REF!</definedName>
    <definedName name="KPMGJune" localSheetId="73">#REF!</definedName>
    <definedName name="KPMGJune" localSheetId="76">#REF!</definedName>
    <definedName name="KPMGJune" localSheetId="64">#REF!</definedName>
    <definedName name="KPMGJune" localSheetId="74">#REF!</definedName>
    <definedName name="KPMGJune" localSheetId="75">#REF!</definedName>
    <definedName name="KPMGJune" localSheetId="10">#REF!</definedName>
    <definedName name="KPMGJune" localSheetId="13">#REF!</definedName>
    <definedName name="KPMGJune" localSheetId="14">#REF!</definedName>
    <definedName name="KPMGJune" localSheetId="17">#REF!</definedName>
    <definedName name="KPMGJune" localSheetId="18">#REF!</definedName>
    <definedName name="KPMGJune" localSheetId="19">#REF!</definedName>
    <definedName name="KPMGJune" localSheetId="20">#REF!</definedName>
    <definedName name="KPMGJune" localSheetId="22">#REF!</definedName>
    <definedName name="KPMGJune" localSheetId="23">#REF!</definedName>
    <definedName name="KPMGJune" localSheetId="24">#REF!</definedName>
    <definedName name="KPMGJune" localSheetId="25">#REF!</definedName>
    <definedName name="KPMGJune" localSheetId="26">#REF!</definedName>
    <definedName name="KPMGJune" localSheetId="27">#REF!</definedName>
    <definedName name="KPMGJune" localSheetId="28">#REF!</definedName>
    <definedName name="KPMGJune" localSheetId="29">#REF!</definedName>
    <definedName name="KPMGJune" localSheetId="30">#REF!</definedName>
    <definedName name="KPMGJune" localSheetId="31">#REF!</definedName>
    <definedName name="KPMGJune" localSheetId="32">#REF!</definedName>
    <definedName name="KPMGJune" localSheetId="34">#REF!</definedName>
    <definedName name="KPMGJune" localSheetId="36">#REF!</definedName>
    <definedName name="KPMGJune" localSheetId="42">#REF!</definedName>
    <definedName name="KPMGJune" localSheetId="43">#REF!</definedName>
    <definedName name="KPMGJune" localSheetId="44">#REF!</definedName>
    <definedName name="KPMGJune" localSheetId="45">#REF!</definedName>
    <definedName name="KPMGJune" localSheetId="46">#REF!</definedName>
    <definedName name="KPMGJune" localSheetId="47">#REF!</definedName>
    <definedName name="KPMGJune" localSheetId="48">#REF!</definedName>
    <definedName name="KPMGJune" localSheetId="49">#REF!</definedName>
    <definedName name="KPMGJune" localSheetId="50">#REF!</definedName>
    <definedName name="KPMGJune" localSheetId="53">#REF!</definedName>
    <definedName name="KPMGJune" localSheetId="56">#REF!</definedName>
    <definedName name="KPMGJune" localSheetId="57">#REF!</definedName>
    <definedName name="KPMGJune" localSheetId="61">#REF!</definedName>
    <definedName name="KPMGJune" localSheetId="62">#REF!</definedName>
    <definedName name="KPMGJune" localSheetId="63">#REF!</definedName>
    <definedName name="KPMGJune" localSheetId="7">#REF!</definedName>
    <definedName name="KPMGJune" localSheetId="8">#REF!</definedName>
    <definedName name="KPMGJune" localSheetId="9">#REF!</definedName>
    <definedName name="KPMGJune" localSheetId="5">#REF!</definedName>
    <definedName name="KPMGJune">#REF!</definedName>
    <definedName name="KPMGMarch" localSheetId="11">#REF!</definedName>
    <definedName name="KPMGMarch" localSheetId="1">#REF!</definedName>
    <definedName name="KPMGMarch" localSheetId="12">#REF!</definedName>
    <definedName name="KPMGMarch" localSheetId="35">#REF!</definedName>
    <definedName name="KPMGMarch" localSheetId="3">#REF!</definedName>
    <definedName name="KPMGMarch" localSheetId="79">#REF!</definedName>
    <definedName name="KPMGMarch" localSheetId="2">#REF!</definedName>
    <definedName name="KPMGMarch" localSheetId="21">#REF!</definedName>
    <definedName name="KPMGMarch" localSheetId="15">#REF!</definedName>
    <definedName name="KPMGMarch" localSheetId="33">#REF!</definedName>
    <definedName name="KPMGMarch" localSheetId="39">#REF!</definedName>
    <definedName name="KPMGMarch" localSheetId="40">#REF!</definedName>
    <definedName name="KPMGMarch" localSheetId="41">#REF!</definedName>
    <definedName name="KPMGMarch" localSheetId="60">#REF!</definedName>
    <definedName name="KPMGMarch" localSheetId="70">#REF!</definedName>
    <definedName name="KPMGMarch" localSheetId="71">#REF!</definedName>
    <definedName name="KPMGMarch" localSheetId="72">#REF!</definedName>
    <definedName name="KPMGMarch" localSheetId="73">#REF!</definedName>
    <definedName name="KPMGMarch" localSheetId="76">#REF!</definedName>
    <definedName name="KPMGMarch" localSheetId="64">#REF!</definedName>
    <definedName name="KPMGMarch" localSheetId="74">#REF!</definedName>
    <definedName name="KPMGMarch" localSheetId="75">#REF!</definedName>
    <definedName name="KPMGMarch" localSheetId="10">#REF!</definedName>
    <definedName name="KPMGMarch" localSheetId="13">#REF!</definedName>
    <definedName name="KPMGMarch" localSheetId="14">#REF!</definedName>
    <definedName name="KPMGMarch" localSheetId="17">#REF!</definedName>
    <definedName name="KPMGMarch" localSheetId="18">#REF!</definedName>
    <definedName name="KPMGMarch" localSheetId="19">#REF!</definedName>
    <definedName name="KPMGMarch" localSheetId="20">#REF!</definedName>
    <definedName name="KPMGMarch" localSheetId="22">#REF!</definedName>
    <definedName name="KPMGMarch" localSheetId="23">#REF!</definedName>
    <definedName name="KPMGMarch" localSheetId="24">#REF!</definedName>
    <definedName name="KPMGMarch" localSheetId="25">#REF!</definedName>
    <definedName name="KPMGMarch" localSheetId="26">#REF!</definedName>
    <definedName name="KPMGMarch" localSheetId="27">#REF!</definedName>
    <definedName name="KPMGMarch" localSheetId="28">#REF!</definedName>
    <definedName name="KPMGMarch" localSheetId="29">#REF!</definedName>
    <definedName name="KPMGMarch" localSheetId="30">#REF!</definedName>
    <definedName name="KPMGMarch" localSheetId="31">#REF!</definedName>
    <definedName name="KPMGMarch" localSheetId="32">#REF!</definedName>
    <definedName name="KPMGMarch" localSheetId="34">#REF!</definedName>
    <definedName name="KPMGMarch" localSheetId="36">#REF!</definedName>
    <definedName name="KPMGMarch" localSheetId="42">#REF!</definedName>
    <definedName name="KPMGMarch" localSheetId="43">#REF!</definedName>
    <definedName name="KPMGMarch" localSheetId="44">#REF!</definedName>
    <definedName name="KPMGMarch" localSheetId="45">#REF!</definedName>
    <definedName name="KPMGMarch" localSheetId="46">#REF!</definedName>
    <definedName name="KPMGMarch" localSheetId="47">#REF!</definedName>
    <definedName name="KPMGMarch" localSheetId="48">#REF!</definedName>
    <definedName name="KPMGMarch" localSheetId="49">#REF!</definedName>
    <definedName name="KPMGMarch" localSheetId="50">#REF!</definedName>
    <definedName name="KPMGMarch" localSheetId="53">#REF!</definedName>
    <definedName name="KPMGMarch" localSheetId="56">#REF!</definedName>
    <definedName name="KPMGMarch" localSheetId="57">#REF!</definedName>
    <definedName name="KPMGMarch" localSheetId="61">#REF!</definedName>
    <definedName name="KPMGMarch" localSheetId="62">#REF!</definedName>
    <definedName name="KPMGMarch" localSheetId="63">#REF!</definedName>
    <definedName name="KPMGMarch" localSheetId="7">#REF!</definedName>
    <definedName name="KPMGMarch" localSheetId="8">#REF!</definedName>
    <definedName name="KPMGMarch" localSheetId="9">#REF!</definedName>
    <definedName name="KPMGMarch" localSheetId="5">#REF!</definedName>
    <definedName name="KPMGMarch">#REF!</definedName>
    <definedName name="KPMGSeptember" localSheetId="11">#REF!</definedName>
    <definedName name="KPMGSeptember" localSheetId="1">#REF!</definedName>
    <definedName name="KPMGSeptember" localSheetId="12">#REF!</definedName>
    <definedName name="KPMGSeptember" localSheetId="35">#REF!</definedName>
    <definedName name="KPMGSeptember" localSheetId="3">#REF!</definedName>
    <definedName name="KPMGSeptember" localSheetId="79">#REF!</definedName>
    <definedName name="KPMGSeptember" localSheetId="2">#REF!</definedName>
    <definedName name="KPMGSeptember" localSheetId="21">#REF!</definedName>
    <definedName name="KPMGSeptember" localSheetId="15">#REF!</definedName>
    <definedName name="KPMGSeptember" localSheetId="33">#REF!</definedName>
    <definedName name="KPMGSeptember" localSheetId="39">#REF!</definedName>
    <definedName name="KPMGSeptember" localSheetId="40">#REF!</definedName>
    <definedName name="KPMGSeptember" localSheetId="41">#REF!</definedName>
    <definedName name="KPMGSeptember" localSheetId="60">#REF!</definedName>
    <definedName name="KPMGSeptember" localSheetId="70">#REF!</definedName>
    <definedName name="KPMGSeptember" localSheetId="71">#REF!</definedName>
    <definedName name="KPMGSeptember" localSheetId="72">#REF!</definedName>
    <definedName name="KPMGSeptember" localSheetId="73">#REF!</definedName>
    <definedName name="KPMGSeptember" localSheetId="76">#REF!</definedName>
    <definedName name="KPMGSeptember" localSheetId="64">#REF!</definedName>
    <definedName name="KPMGSeptember" localSheetId="74">#REF!</definedName>
    <definedName name="KPMGSeptember" localSheetId="75">#REF!</definedName>
    <definedName name="KPMGSeptember" localSheetId="10">#REF!</definedName>
    <definedName name="KPMGSeptember" localSheetId="13">#REF!</definedName>
    <definedName name="KPMGSeptember" localSheetId="14">#REF!</definedName>
    <definedName name="KPMGSeptember" localSheetId="17">#REF!</definedName>
    <definedName name="KPMGSeptember" localSheetId="18">#REF!</definedName>
    <definedName name="KPMGSeptember" localSheetId="19">#REF!</definedName>
    <definedName name="KPMGSeptember" localSheetId="20">#REF!</definedName>
    <definedName name="KPMGSeptember" localSheetId="22">#REF!</definedName>
    <definedName name="KPMGSeptember" localSheetId="23">#REF!</definedName>
    <definedName name="KPMGSeptember" localSheetId="24">#REF!</definedName>
    <definedName name="KPMGSeptember" localSheetId="25">#REF!</definedName>
    <definedName name="KPMGSeptember" localSheetId="26">#REF!</definedName>
    <definedName name="KPMGSeptember" localSheetId="27">#REF!</definedName>
    <definedName name="KPMGSeptember" localSheetId="28">#REF!</definedName>
    <definedName name="KPMGSeptember" localSheetId="29">#REF!</definedName>
    <definedName name="KPMGSeptember" localSheetId="30">#REF!</definedName>
    <definedName name="KPMGSeptember" localSheetId="31">#REF!</definedName>
    <definedName name="KPMGSeptember" localSheetId="32">#REF!</definedName>
    <definedName name="KPMGSeptember" localSheetId="34">#REF!</definedName>
    <definedName name="KPMGSeptember" localSheetId="36">#REF!</definedName>
    <definedName name="KPMGSeptember" localSheetId="42">#REF!</definedName>
    <definedName name="KPMGSeptember" localSheetId="43">#REF!</definedName>
    <definedName name="KPMGSeptember" localSheetId="44">#REF!</definedName>
    <definedName name="KPMGSeptember" localSheetId="45">#REF!</definedName>
    <definedName name="KPMGSeptember" localSheetId="46">#REF!</definedName>
    <definedName name="KPMGSeptember" localSheetId="47">#REF!</definedName>
    <definedName name="KPMGSeptember" localSheetId="48">#REF!</definedName>
    <definedName name="KPMGSeptember" localSheetId="49">#REF!</definedName>
    <definedName name="KPMGSeptember" localSheetId="50">#REF!</definedName>
    <definedName name="KPMGSeptember" localSheetId="53">#REF!</definedName>
    <definedName name="KPMGSeptember" localSheetId="56">#REF!</definedName>
    <definedName name="KPMGSeptember" localSheetId="57">#REF!</definedName>
    <definedName name="KPMGSeptember" localSheetId="61">#REF!</definedName>
    <definedName name="KPMGSeptember" localSheetId="62">#REF!</definedName>
    <definedName name="KPMGSeptember" localSheetId="63">#REF!</definedName>
    <definedName name="KPMGSeptember" localSheetId="7">#REF!</definedName>
    <definedName name="KPMGSeptember" localSheetId="8">#REF!</definedName>
    <definedName name="KPMGSeptember" localSheetId="9">#REF!</definedName>
    <definedName name="KPMGSeptember" localSheetId="5">#REF!</definedName>
    <definedName name="KPMGSeptember">#REF!</definedName>
    <definedName name="MAR" localSheetId="11">#REF!</definedName>
    <definedName name="MAR" localSheetId="1">#REF!</definedName>
    <definedName name="MAR" localSheetId="12">#REF!</definedName>
    <definedName name="MAR" localSheetId="35">#REF!</definedName>
    <definedName name="MAR" localSheetId="3">#REF!</definedName>
    <definedName name="MAR" localSheetId="21">#REF!</definedName>
    <definedName name="MAR" localSheetId="15">#REF!</definedName>
    <definedName name="MAR" localSheetId="33">#REF!</definedName>
    <definedName name="MAR" localSheetId="39">#REF!</definedName>
    <definedName name="MAR" localSheetId="40">#REF!</definedName>
    <definedName name="MAR" localSheetId="41">#REF!</definedName>
    <definedName name="MAR" localSheetId="70">#REF!</definedName>
    <definedName name="MAR" localSheetId="71">#REF!</definedName>
    <definedName name="MAR" localSheetId="72">#REF!</definedName>
    <definedName name="MAR" localSheetId="73">#REF!</definedName>
    <definedName name="MAR" localSheetId="76">#REF!</definedName>
    <definedName name="MAR" localSheetId="74">#REF!</definedName>
    <definedName name="MAR" localSheetId="75">#REF!</definedName>
    <definedName name="MAR" localSheetId="10">#REF!</definedName>
    <definedName name="MAR" localSheetId="13">#REF!</definedName>
    <definedName name="MAR" localSheetId="14">#REF!</definedName>
    <definedName name="MAR" localSheetId="17">#REF!</definedName>
    <definedName name="MAR" localSheetId="18">#REF!</definedName>
    <definedName name="MAR" localSheetId="19">#REF!</definedName>
    <definedName name="MAR" localSheetId="20">#REF!</definedName>
    <definedName name="MAR" localSheetId="22">#REF!</definedName>
    <definedName name="MAR" localSheetId="23">#REF!</definedName>
    <definedName name="MAR" localSheetId="24">#REF!</definedName>
    <definedName name="MAR" localSheetId="25">#REF!</definedName>
    <definedName name="MAR" localSheetId="26">#REF!</definedName>
    <definedName name="MAR" localSheetId="27">#REF!</definedName>
    <definedName name="MAR" localSheetId="28">#REF!</definedName>
    <definedName name="MAR" localSheetId="29">#REF!</definedName>
    <definedName name="MAR" localSheetId="30">#REF!</definedName>
    <definedName name="MAR" localSheetId="31">#REF!</definedName>
    <definedName name="MAR" localSheetId="32">#REF!</definedName>
    <definedName name="MAR" localSheetId="34">#REF!</definedName>
    <definedName name="MAR" localSheetId="36">#REF!</definedName>
    <definedName name="MAR" localSheetId="42">#REF!</definedName>
    <definedName name="MAR" localSheetId="43">#REF!</definedName>
    <definedName name="MAR" localSheetId="44">#REF!</definedName>
    <definedName name="MAR" localSheetId="45">#REF!</definedName>
    <definedName name="MAR" localSheetId="46">#REF!</definedName>
    <definedName name="MAR" localSheetId="47">#REF!</definedName>
    <definedName name="MAR" localSheetId="48">#REF!</definedName>
    <definedName name="MAR" localSheetId="49">#REF!</definedName>
    <definedName name="MAR" localSheetId="50">#REF!</definedName>
    <definedName name="MAR" localSheetId="53">#REF!</definedName>
    <definedName name="MAR" localSheetId="56">#REF!</definedName>
    <definedName name="MAR" localSheetId="57">#REF!</definedName>
    <definedName name="MAR" localSheetId="61">#REF!</definedName>
    <definedName name="MAR" localSheetId="62">#REF!</definedName>
    <definedName name="MAR" localSheetId="63">#REF!</definedName>
    <definedName name="MAR" localSheetId="7">#REF!</definedName>
    <definedName name="MAR" localSheetId="8">#REF!</definedName>
    <definedName name="MAR" localSheetId="9">#REF!</definedName>
    <definedName name="MAR">#REF!</definedName>
    <definedName name="March" localSheetId="11">#REF!</definedName>
    <definedName name="March" localSheetId="1">#REF!</definedName>
    <definedName name="March" localSheetId="12">#REF!</definedName>
    <definedName name="March" localSheetId="35">#REF!</definedName>
    <definedName name="March" localSheetId="3">#REF!</definedName>
    <definedName name="March" localSheetId="21">#REF!</definedName>
    <definedName name="March" localSheetId="15">#REF!</definedName>
    <definedName name="March" localSheetId="33">#REF!</definedName>
    <definedName name="March" localSheetId="39">#REF!</definedName>
    <definedName name="March" localSheetId="40">#REF!</definedName>
    <definedName name="March" localSheetId="41">#REF!</definedName>
    <definedName name="March" localSheetId="70">#REF!</definedName>
    <definedName name="March" localSheetId="71">#REF!</definedName>
    <definedName name="March" localSheetId="72">#REF!</definedName>
    <definedName name="March" localSheetId="73">#REF!</definedName>
    <definedName name="March" localSheetId="76">#REF!</definedName>
    <definedName name="March" localSheetId="74">#REF!</definedName>
    <definedName name="March" localSheetId="75">#REF!</definedName>
    <definedName name="March" localSheetId="10">#REF!</definedName>
    <definedName name="March" localSheetId="13">#REF!</definedName>
    <definedName name="March" localSheetId="14">#REF!</definedName>
    <definedName name="March" localSheetId="17">#REF!</definedName>
    <definedName name="March" localSheetId="18">#REF!</definedName>
    <definedName name="March" localSheetId="19">#REF!</definedName>
    <definedName name="March" localSheetId="20">#REF!</definedName>
    <definedName name="March" localSheetId="22">#REF!</definedName>
    <definedName name="March" localSheetId="23">#REF!</definedName>
    <definedName name="March" localSheetId="24">#REF!</definedName>
    <definedName name="March" localSheetId="25">#REF!</definedName>
    <definedName name="March" localSheetId="26">#REF!</definedName>
    <definedName name="March" localSheetId="27">#REF!</definedName>
    <definedName name="March" localSheetId="28">#REF!</definedName>
    <definedName name="March" localSheetId="29">#REF!</definedName>
    <definedName name="March" localSheetId="30">#REF!</definedName>
    <definedName name="March" localSheetId="31">#REF!</definedName>
    <definedName name="March" localSheetId="32">#REF!</definedName>
    <definedName name="March" localSheetId="34">#REF!</definedName>
    <definedName name="March" localSheetId="36">#REF!</definedName>
    <definedName name="March" localSheetId="42">#REF!</definedName>
    <definedName name="March" localSheetId="43">#REF!</definedName>
    <definedName name="March" localSheetId="44">#REF!</definedName>
    <definedName name="March" localSheetId="45">#REF!</definedName>
    <definedName name="March" localSheetId="46">#REF!</definedName>
    <definedName name="March" localSheetId="47">#REF!</definedName>
    <definedName name="March" localSheetId="48">#REF!</definedName>
    <definedName name="March" localSheetId="49">#REF!</definedName>
    <definedName name="March" localSheetId="50">#REF!</definedName>
    <definedName name="March" localSheetId="53">#REF!</definedName>
    <definedName name="March" localSheetId="56">#REF!</definedName>
    <definedName name="March" localSheetId="57">#REF!</definedName>
    <definedName name="March" localSheetId="61">#REF!</definedName>
    <definedName name="March" localSheetId="62">#REF!</definedName>
    <definedName name="March" localSheetId="63">#REF!</definedName>
    <definedName name="March" localSheetId="7">#REF!</definedName>
    <definedName name="March" localSheetId="8">#REF!</definedName>
    <definedName name="March" localSheetId="9">#REF!</definedName>
    <definedName name="March">#REF!</definedName>
    <definedName name="MAY" localSheetId="11">#REF!</definedName>
    <definedName name="MAY" localSheetId="1">#REF!</definedName>
    <definedName name="MAY" localSheetId="12">#REF!</definedName>
    <definedName name="MAY" localSheetId="35">#REF!</definedName>
    <definedName name="MAY" localSheetId="3">#REF!</definedName>
    <definedName name="MAY" localSheetId="21">#REF!</definedName>
    <definedName name="MAY" localSheetId="15">#REF!</definedName>
    <definedName name="MAY" localSheetId="33">#REF!</definedName>
    <definedName name="MAY" localSheetId="39">#REF!</definedName>
    <definedName name="MAY" localSheetId="40">#REF!</definedName>
    <definedName name="MAY" localSheetId="41">#REF!</definedName>
    <definedName name="MAY" localSheetId="70">#REF!</definedName>
    <definedName name="MAY" localSheetId="71">#REF!</definedName>
    <definedName name="MAY" localSheetId="72">#REF!</definedName>
    <definedName name="MAY" localSheetId="73">#REF!</definedName>
    <definedName name="MAY" localSheetId="76">#REF!</definedName>
    <definedName name="MAY" localSheetId="74">#REF!</definedName>
    <definedName name="MAY" localSheetId="75">#REF!</definedName>
    <definedName name="MAY" localSheetId="10">#REF!</definedName>
    <definedName name="MAY" localSheetId="13">#REF!</definedName>
    <definedName name="MAY" localSheetId="14">#REF!</definedName>
    <definedName name="MAY" localSheetId="17">#REF!</definedName>
    <definedName name="MAY" localSheetId="18">#REF!</definedName>
    <definedName name="MAY" localSheetId="19">#REF!</definedName>
    <definedName name="MAY" localSheetId="20">#REF!</definedName>
    <definedName name="MAY" localSheetId="22">#REF!</definedName>
    <definedName name="MAY" localSheetId="23">#REF!</definedName>
    <definedName name="MAY" localSheetId="24">#REF!</definedName>
    <definedName name="MAY" localSheetId="25">#REF!</definedName>
    <definedName name="MAY" localSheetId="26">#REF!</definedName>
    <definedName name="MAY" localSheetId="27">#REF!</definedName>
    <definedName name="MAY" localSheetId="28">#REF!</definedName>
    <definedName name="MAY" localSheetId="29">#REF!</definedName>
    <definedName name="MAY" localSheetId="30">#REF!</definedName>
    <definedName name="MAY" localSheetId="31">#REF!</definedName>
    <definedName name="MAY" localSheetId="32">#REF!</definedName>
    <definedName name="MAY" localSheetId="34">#REF!</definedName>
    <definedName name="MAY" localSheetId="36">#REF!</definedName>
    <definedName name="MAY" localSheetId="42">#REF!</definedName>
    <definedName name="MAY" localSheetId="43">#REF!</definedName>
    <definedName name="MAY" localSheetId="44">#REF!</definedName>
    <definedName name="MAY" localSheetId="45">#REF!</definedName>
    <definedName name="MAY" localSheetId="46">#REF!</definedName>
    <definedName name="MAY" localSheetId="47">#REF!</definedName>
    <definedName name="MAY" localSheetId="48">#REF!</definedName>
    <definedName name="MAY" localSheetId="49">#REF!</definedName>
    <definedName name="MAY" localSheetId="50">#REF!</definedName>
    <definedName name="MAY" localSheetId="53">#REF!</definedName>
    <definedName name="MAY" localSheetId="56">#REF!</definedName>
    <definedName name="MAY" localSheetId="57">#REF!</definedName>
    <definedName name="MAY" localSheetId="61">#REF!</definedName>
    <definedName name="MAY" localSheetId="62">#REF!</definedName>
    <definedName name="MAY" localSheetId="63">#REF!</definedName>
    <definedName name="MAY" localSheetId="7">#REF!</definedName>
    <definedName name="MAY" localSheetId="8">#REF!</definedName>
    <definedName name="MAY" localSheetId="9">#REF!</definedName>
    <definedName name="MAY">#REF!</definedName>
    <definedName name="N03___GL03" localSheetId="11">#REF!</definedName>
    <definedName name="N03___GL03" localSheetId="1">#REF!</definedName>
    <definedName name="N03___GL03" localSheetId="12">#REF!</definedName>
    <definedName name="N03___GL03" localSheetId="35">#REF!</definedName>
    <definedName name="N03___GL03" localSheetId="3">#REF!</definedName>
    <definedName name="N03___GL03" localSheetId="21">#REF!</definedName>
    <definedName name="N03___GL03" localSheetId="15">#REF!</definedName>
    <definedName name="N03___GL03" localSheetId="33">#REF!</definedName>
    <definedName name="N03___GL03" localSheetId="39">#REF!</definedName>
    <definedName name="N03___GL03" localSheetId="40">#REF!</definedName>
    <definedName name="N03___GL03" localSheetId="41">#REF!</definedName>
    <definedName name="N03___GL03" localSheetId="70">#REF!</definedName>
    <definedName name="N03___GL03" localSheetId="71">#REF!</definedName>
    <definedName name="N03___GL03" localSheetId="72">#REF!</definedName>
    <definedName name="N03___GL03" localSheetId="73">#REF!</definedName>
    <definedName name="N03___GL03" localSheetId="76">#REF!</definedName>
    <definedName name="N03___GL03" localSheetId="74">#REF!</definedName>
    <definedName name="N03___GL03" localSheetId="75">#REF!</definedName>
    <definedName name="N03___GL03" localSheetId="10">#REF!</definedName>
    <definedName name="N03___GL03" localSheetId="13">#REF!</definedName>
    <definedName name="N03___GL03" localSheetId="14">#REF!</definedName>
    <definedName name="N03___GL03" localSheetId="17">#REF!</definedName>
    <definedName name="N03___GL03" localSheetId="18">#REF!</definedName>
    <definedName name="N03___GL03" localSheetId="19">#REF!</definedName>
    <definedName name="N03___GL03" localSheetId="20">#REF!</definedName>
    <definedName name="N03___GL03" localSheetId="22">#REF!</definedName>
    <definedName name="N03___GL03" localSheetId="23">#REF!</definedName>
    <definedName name="N03___GL03" localSheetId="24">#REF!</definedName>
    <definedName name="N03___GL03" localSheetId="25">#REF!</definedName>
    <definedName name="N03___GL03" localSheetId="26">#REF!</definedName>
    <definedName name="N03___GL03" localSheetId="27">#REF!</definedName>
    <definedName name="N03___GL03" localSheetId="28">#REF!</definedName>
    <definedName name="N03___GL03" localSheetId="29">#REF!</definedName>
    <definedName name="N03___GL03" localSheetId="30">#REF!</definedName>
    <definedName name="N03___GL03" localSheetId="31">#REF!</definedName>
    <definedName name="N03___GL03" localSheetId="32">#REF!</definedName>
    <definedName name="N03___GL03" localSheetId="34">#REF!</definedName>
    <definedName name="N03___GL03" localSheetId="36">#REF!</definedName>
    <definedName name="N03___GL03" localSheetId="42">#REF!</definedName>
    <definedName name="N03___GL03" localSheetId="43">#REF!</definedName>
    <definedName name="N03___GL03" localSheetId="44">#REF!</definedName>
    <definedName name="N03___GL03" localSheetId="45">#REF!</definedName>
    <definedName name="N03___GL03" localSheetId="46">#REF!</definedName>
    <definedName name="N03___GL03" localSheetId="47">#REF!</definedName>
    <definedName name="N03___GL03" localSheetId="48">#REF!</definedName>
    <definedName name="N03___GL03" localSheetId="49">#REF!</definedName>
    <definedName name="N03___GL03" localSheetId="50">#REF!</definedName>
    <definedName name="N03___GL03" localSheetId="53">#REF!</definedName>
    <definedName name="N03___GL03" localSheetId="56">#REF!</definedName>
    <definedName name="N03___GL03" localSheetId="57">#REF!</definedName>
    <definedName name="N03___GL03" localSheetId="61">#REF!</definedName>
    <definedName name="N03___GL03" localSheetId="62">#REF!</definedName>
    <definedName name="N03___GL03" localSheetId="63">#REF!</definedName>
    <definedName name="N03___GL03" localSheetId="7">#REF!</definedName>
    <definedName name="N03___GL03" localSheetId="8">#REF!</definedName>
    <definedName name="N03___GL03" localSheetId="9">#REF!</definedName>
    <definedName name="N03___GL03">#REF!</definedName>
    <definedName name="NOTES_EVEN" localSheetId="11">#REF!</definedName>
    <definedName name="NOTES_EVEN" localSheetId="1">#REF!</definedName>
    <definedName name="NOTES_EVEN" localSheetId="12">#REF!</definedName>
    <definedName name="NOTES_EVEN" localSheetId="35">#REF!</definedName>
    <definedName name="NOTES_EVEN" localSheetId="3">#REF!</definedName>
    <definedName name="NOTES_EVEN" localSheetId="79">#REF!</definedName>
    <definedName name="NOTES_EVEN" localSheetId="21">#REF!</definedName>
    <definedName name="NOTES_EVEN" localSheetId="15">#REF!</definedName>
    <definedName name="NOTES_EVEN" localSheetId="33">#REF!</definedName>
    <definedName name="NOTES_EVEN" localSheetId="39">#REF!</definedName>
    <definedName name="NOTES_EVEN" localSheetId="40">#REF!</definedName>
    <definedName name="NOTES_EVEN" localSheetId="41">#REF!</definedName>
    <definedName name="NOTES_EVEN" localSheetId="70">#REF!</definedName>
    <definedName name="NOTES_EVEN" localSheetId="71">#REF!</definedName>
    <definedName name="NOTES_EVEN" localSheetId="72">#REF!</definedName>
    <definedName name="NOTES_EVEN" localSheetId="73">#REF!</definedName>
    <definedName name="NOTES_EVEN" localSheetId="76">#REF!</definedName>
    <definedName name="NOTES_EVEN" localSheetId="74">#REF!</definedName>
    <definedName name="NOTES_EVEN" localSheetId="75">#REF!</definedName>
    <definedName name="NOTES_EVEN" localSheetId="10">#REF!</definedName>
    <definedName name="NOTES_EVEN" localSheetId="13">#REF!</definedName>
    <definedName name="NOTES_EVEN" localSheetId="14">#REF!</definedName>
    <definedName name="NOTES_EVEN" localSheetId="17">#REF!</definedName>
    <definedName name="NOTES_EVEN" localSheetId="18">#REF!</definedName>
    <definedName name="NOTES_EVEN" localSheetId="19">#REF!</definedName>
    <definedName name="NOTES_EVEN" localSheetId="20">#REF!</definedName>
    <definedName name="NOTES_EVEN" localSheetId="22">#REF!</definedName>
    <definedName name="NOTES_EVEN" localSheetId="23">#REF!</definedName>
    <definedName name="NOTES_EVEN" localSheetId="24">#REF!</definedName>
    <definedName name="NOTES_EVEN" localSheetId="25">#REF!</definedName>
    <definedName name="NOTES_EVEN" localSheetId="26">#REF!</definedName>
    <definedName name="NOTES_EVEN" localSheetId="27">#REF!</definedName>
    <definedName name="NOTES_EVEN" localSheetId="28">#REF!</definedName>
    <definedName name="NOTES_EVEN" localSheetId="29">#REF!</definedName>
    <definedName name="NOTES_EVEN" localSheetId="30">#REF!</definedName>
    <definedName name="NOTES_EVEN" localSheetId="31">#REF!</definedName>
    <definedName name="NOTES_EVEN" localSheetId="32">#REF!</definedName>
    <definedName name="NOTES_EVEN" localSheetId="34">#REF!</definedName>
    <definedName name="NOTES_EVEN" localSheetId="36">#REF!</definedName>
    <definedName name="NOTES_EVEN" localSheetId="42">#REF!</definedName>
    <definedName name="NOTES_EVEN" localSheetId="43">#REF!</definedName>
    <definedName name="NOTES_EVEN" localSheetId="44">#REF!</definedName>
    <definedName name="NOTES_EVEN" localSheetId="45">#REF!</definedName>
    <definedName name="NOTES_EVEN" localSheetId="46">#REF!</definedName>
    <definedName name="NOTES_EVEN" localSheetId="47">#REF!</definedName>
    <definedName name="NOTES_EVEN" localSheetId="48">#REF!</definedName>
    <definedName name="NOTES_EVEN" localSheetId="49">#REF!</definedName>
    <definedName name="NOTES_EVEN" localSheetId="50">#REF!</definedName>
    <definedName name="NOTES_EVEN" localSheetId="53">#REF!</definedName>
    <definedName name="NOTES_EVEN" localSheetId="56">#REF!</definedName>
    <definedName name="NOTES_EVEN" localSheetId="57">#REF!</definedName>
    <definedName name="NOTES_EVEN" localSheetId="61">#REF!</definedName>
    <definedName name="NOTES_EVEN" localSheetId="62">#REF!</definedName>
    <definedName name="NOTES_EVEN" localSheetId="63">#REF!</definedName>
    <definedName name="NOTES_EVEN" localSheetId="7">#REF!</definedName>
    <definedName name="NOTES_EVEN" localSheetId="8">'Sch C-p3'!#REF!</definedName>
    <definedName name="NOTES_EVEN" localSheetId="9">#REF!</definedName>
    <definedName name="NOTES_EVEN">#REF!</definedName>
    <definedName name="NOTES_ODD" localSheetId="11">#REF!</definedName>
    <definedName name="NOTES_ODD" localSheetId="1">#REF!</definedName>
    <definedName name="NOTES_ODD" localSheetId="12">#REF!</definedName>
    <definedName name="NOTES_ODD" localSheetId="35">#REF!</definedName>
    <definedName name="NOTES_ODD" localSheetId="3">#REF!</definedName>
    <definedName name="NOTES_ODD" localSheetId="79">#REF!</definedName>
    <definedName name="NOTES_ODD" localSheetId="21">#REF!</definedName>
    <definedName name="NOTES_ODD" localSheetId="15">#REF!</definedName>
    <definedName name="NOTES_ODD" localSheetId="33">#REF!</definedName>
    <definedName name="NOTES_ODD" localSheetId="39">#REF!</definedName>
    <definedName name="NOTES_ODD" localSheetId="40">#REF!</definedName>
    <definedName name="NOTES_ODD" localSheetId="41">#REF!</definedName>
    <definedName name="NOTES_ODD" localSheetId="70">#REF!</definedName>
    <definedName name="NOTES_ODD" localSheetId="71">#REF!</definedName>
    <definedName name="NOTES_ODD" localSheetId="72">#REF!</definedName>
    <definedName name="NOTES_ODD" localSheetId="73">#REF!</definedName>
    <definedName name="NOTES_ODD" localSheetId="76">#REF!</definedName>
    <definedName name="NOTES_ODD" localSheetId="74">#REF!</definedName>
    <definedName name="NOTES_ODD" localSheetId="75">#REF!</definedName>
    <definedName name="NOTES_ODD" localSheetId="10">#REF!</definedName>
    <definedName name="NOTES_ODD" localSheetId="13">#REF!</definedName>
    <definedName name="NOTES_ODD" localSheetId="14">#REF!</definedName>
    <definedName name="NOTES_ODD" localSheetId="17">#REF!</definedName>
    <definedName name="NOTES_ODD" localSheetId="18">#REF!</definedName>
    <definedName name="NOTES_ODD" localSheetId="19">#REF!</definedName>
    <definedName name="NOTES_ODD" localSheetId="20">#REF!</definedName>
    <definedName name="NOTES_ODD" localSheetId="22">#REF!</definedName>
    <definedName name="NOTES_ODD" localSheetId="23">#REF!</definedName>
    <definedName name="NOTES_ODD" localSheetId="24">#REF!</definedName>
    <definedName name="NOTES_ODD" localSheetId="25">#REF!</definedName>
    <definedName name="NOTES_ODD" localSheetId="26">#REF!</definedName>
    <definedName name="NOTES_ODD" localSheetId="27">#REF!</definedName>
    <definedName name="NOTES_ODD" localSheetId="28">#REF!</definedName>
    <definedName name="NOTES_ODD" localSheetId="29">#REF!</definedName>
    <definedName name="NOTES_ODD" localSheetId="30">#REF!</definedName>
    <definedName name="NOTES_ODD" localSheetId="31">#REF!</definedName>
    <definedName name="NOTES_ODD" localSheetId="32">#REF!</definedName>
    <definedName name="NOTES_ODD" localSheetId="34">#REF!</definedName>
    <definedName name="NOTES_ODD" localSheetId="36">#REF!</definedName>
    <definedName name="NOTES_ODD" localSheetId="42">#REF!</definedName>
    <definedName name="NOTES_ODD" localSheetId="43">#REF!</definedName>
    <definedName name="NOTES_ODD" localSheetId="44">#REF!</definedName>
    <definedName name="NOTES_ODD" localSheetId="45">#REF!</definedName>
    <definedName name="NOTES_ODD" localSheetId="46">#REF!</definedName>
    <definedName name="NOTES_ODD" localSheetId="47">#REF!</definedName>
    <definedName name="NOTES_ODD" localSheetId="48">#REF!</definedName>
    <definedName name="NOTES_ODD" localSheetId="49">#REF!</definedName>
    <definedName name="NOTES_ODD" localSheetId="50">#REF!</definedName>
    <definedName name="NOTES_ODD" localSheetId="53">#REF!</definedName>
    <definedName name="NOTES_ODD" localSheetId="56">#REF!</definedName>
    <definedName name="NOTES_ODD" localSheetId="57">#REF!</definedName>
    <definedName name="NOTES_ODD" localSheetId="61">#REF!</definedName>
    <definedName name="NOTES_ODD" localSheetId="62">#REF!</definedName>
    <definedName name="NOTES_ODD" localSheetId="63">#REF!</definedName>
    <definedName name="NOTES_ODD" localSheetId="7">#REF!</definedName>
    <definedName name="NOTES_ODD" localSheetId="8">'Sch C-p3'!#REF!</definedName>
    <definedName name="NOTES_ODD" localSheetId="9">#REF!</definedName>
    <definedName name="NOTES_ODD">#REF!</definedName>
    <definedName name="NOV" localSheetId="11">#REF!</definedName>
    <definedName name="NOV" localSheetId="1">#REF!</definedName>
    <definedName name="NOV" localSheetId="12">#REF!</definedName>
    <definedName name="NOV" localSheetId="35">#REF!</definedName>
    <definedName name="NOV" localSheetId="3">#REF!</definedName>
    <definedName name="NOV" localSheetId="21">#REF!</definedName>
    <definedName name="NOV" localSheetId="15">#REF!</definedName>
    <definedName name="NOV" localSheetId="33">#REF!</definedName>
    <definedName name="NOV" localSheetId="39">#REF!</definedName>
    <definedName name="NOV" localSheetId="40">#REF!</definedName>
    <definedName name="NOV" localSheetId="41">#REF!</definedName>
    <definedName name="NOV" localSheetId="70">#REF!</definedName>
    <definedName name="NOV" localSheetId="71">#REF!</definedName>
    <definedName name="NOV" localSheetId="72">#REF!</definedName>
    <definedName name="NOV" localSheetId="73">#REF!</definedName>
    <definedName name="NOV" localSheetId="76">#REF!</definedName>
    <definedName name="NOV" localSheetId="74">#REF!</definedName>
    <definedName name="NOV" localSheetId="75">#REF!</definedName>
    <definedName name="NOV" localSheetId="10">#REF!</definedName>
    <definedName name="NOV" localSheetId="13">#REF!</definedName>
    <definedName name="NOV" localSheetId="14">#REF!</definedName>
    <definedName name="NOV" localSheetId="17">#REF!</definedName>
    <definedName name="NOV" localSheetId="18">#REF!</definedName>
    <definedName name="NOV" localSheetId="19">#REF!</definedName>
    <definedName name="NOV" localSheetId="20">#REF!</definedName>
    <definedName name="NOV" localSheetId="22">#REF!</definedName>
    <definedName name="NOV" localSheetId="23">#REF!</definedName>
    <definedName name="NOV" localSheetId="24">#REF!</definedName>
    <definedName name="NOV" localSheetId="25">#REF!</definedName>
    <definedName name="NOV" localSheetId="26">#REF!</definedName>
    <definedName name="NOV" localSheetId="27">#REF!</definedName>
    <definedName name="NOV" localSheetId="28">#REF!</definedName>
    <definedName name="NOV" localSheetId="29">#REF!</definedName>
    <definedName name="NOV" localSheetId="30">#REF!</definedName>
    <definedName name="NOV" localSheetId="31">#REF!</definedName>
    <definedName name="NOV" localSheetId="32">#REF!</definedName>
    <definedName name="NOV" localSheetId="34">#REF!</definedName>
    <definedName name="NOV" localSheetId="36">#REF!</definedName>
    <definedName name="NOV" localSheetId="42">#REF!</definedName>
    <definedName name="NOV" localSheetId="43">#REF!</definedName>
    <definedName name="NOV" localSheetId="44">#REF!</definedName>
    <definedName name="NOV" localSheetId="45">#REF!</definedName>
    <definedName name="NOV" localSheetId="46">#REF!</definedName>
    <definedName name="NOV" localSheetId="47">#REF!</definedName>
    <definedName name="NOV" localSheetId="48">#REF!</definedName>
    <definedName name="NOV" localSheetId="49">#REF!</definedName>
    <definedName name="NOV" localSheetId="50">#REF!</definedName>
    <definedName name="NOV" localSheetId="53">#REF!</definedName>
    <definedName name="NOV" localSheetId="56">#REF!</definedName>
    <definedName name="NOV" localSheetId="57">#REF!</definedName>
    <definedName name="NOV" localSheetId="61">#REF!</definedName>
    <definedName name="NOV" localSheetId="62">#REF!</definedName>
    <definedName name="NOV" localSheetId="63">#REF!</definedName>
    <definedName name="NOV" localSheetId="7">#REF!</definedName>
    <definedName name="NOV" localSheetId="8">#REF!</definedName>
    <definedName name="NOV" localSheetId="9">#REF!</definedName>
    <definedName name="NOV">#REF!</definedName>
    <definedName name="OCT" localSheetId="11">#REF!</definedName>
    <definedName name="OCT" localSheetId="1">#REF!</definedName>
    <definedName name="OCT" localSheetId="12">#REF!</definedName>
    <definedName name="OCT" localSheetId="35">#REF!</definedName>
    <definedName name="OCT" localSheetId="3">#REF!</definedName>
    <definedName name="OCT" localSheetId="21">#REF!</definedName>
    <definedName name="OCT" localSheetId="15">#REF!</definedName>
    <definedName name="OCT" localSheetId="33">#REF!</definedName>
    <definedName name="OCT" localSheetId="39">#REF!</definedName>
    <definedName name="OCT" localSheetId="40">#REF!</definedName>
    <definedName name="OCT" localSheetId="41">#REF!</definedName>
    <definedName name="OCT" localSheetId="70">#REF!</definedName>
    <definedName name="OCT" localSheetId="71">#REF!</definedName>
    <definedName name="OCT" localSheetId="72">#REF!</definedName>
    <definedName name="OCT" localSheetId="73">#REF!</definedName>
    <definedName name="OCT" localSheetId="76">#REF!</definedName>
    <definedName name="OCT" localSheetId="74">#REF!</definedName>
    <definedName name="OCT" localSheetId="75">#REF!</definedName>
    <definedName name="OCT" localSheetId="10">#REF!</definedName>
    <definedName name="OCT" localSheetId="13">#REF!</definedName>
    <definedName name="OCT" localSheetId="14">#REF!</definedName>
    <definedName name="OCT" localSheetId="17">#REF!</definedName>
    <definedName name="OCT" localSheetId="18">#REF!</definedName>
    <definedName name="OCT" localSheetId="19">#REF!</definedName>
    <definedName name="OCT" localSheetId="20">#REF!</definedName>
    <definedName name="OCT" localSheetId="22">#REF!</definedName>
    <definedName name="OCT" localSheetId="23">#REF!</definedName>
    <definedName name="OCT" localSheetId="24">#REF!</definedName>
    <definedName name="OCT" localSheetId="25">#REF!</definedName>
    <definedName name="OCT" localSheetId="26">#REF!</definedName>
    <definedName name="OCT" localSheetId="27">#REF!</definedName>
    <definedName name="OCT" localSheetId="28">#REF!</definedName>
    <definedName name="OCT" localSheetId="29">#REF!</definedName>
    <definedName name="OCT" localSheetId="30">#REF!</definedName>
    <definedName name="OCT" localSheetId="31">#REF!</definedName>
    <definedName name="OCT" localSheetId="32">#REF!</definedName>
    <definedName name="OCT" localSheetId="34">#REF!</definedName>
    <definedName name="OCT" localSheetId="36">#REF!</definedName>
    <definedName name="OCT" localSheetId="42">#REF!</definedName>
    <definedName name="OCT" localSheetId="43">#REF!</definedName>
    <definedName name="OCT" localSheetId="44">#REF!</definedName>
    <definedName name="OCT" localSheetId="45">#REF!</definedName>
    <definedName name="OCT" localSheetId="46">#REF!</definedName>
    <definedName name="OCT" localSheetId="47">#REF!</definedName>
    <definedName name="OCT" localSheetId="48">#REF!</definedName>
    <definedName name="OCT" localSheetId="49">#REF!</definedName>
    <definedName name="OCT" localSheetId="50">#REF!</definedName>
    <definedName name="OCT" localSheetId="53">#REF!</definedName>
    <definedName name="OCT" localSheetId="56">#REF!</definedName>
    <definedName name="OCT" localSheetId="57">#REF!</definedName>
    <definedName name="OCT" localSheetId="61">#REF!</definedName>
    <definedName name="OCT" localSheetId="62">#REF!</definedName>
    <definedName name="OCT" localSheetId="63">#REF!</definedName>
    <definedName name="OCT" localSheetId="7">#REF!</definedName>
    <definedName name="OCT" localSheetId="8">#REF!</definedName>
    <definedName name="OCT" localSheetId="9">#REF!</definedName>
    <definedName name="OCT">#REF!</definedName>
    <definedName name="OCTYTD" localSheetId="11">#REF!</definedName>
    <definedName name="OCTYTD" localSheetId="1">#REF!</definedName>
    <definedName name="OCTYTD" localSheetId="12">#REF!</definedName>
    <definedName name="OCTYTD" localSheetId="35">#REF!</definedName>
    <definedName name="OCTYTD" localSheetId="3">#REF!</definedName>
    <definedName name="OCTYTD" localSheetId="21">#REF!</definedName>
    <definedName name="OCTYTD" localSheetId="15">#REF!</definedName>
    <definedName name="OCTYTD" localSheetId="33">#REF!</definedName>
    <definedName name="OCTYTD" localSheetId="39">#REF!</definedName>
    <definedName name="OCTYTD" localSheetId="40">#REF!</definedName>
    <definedName name="OCTYTD" localSheetId="41">#REF!</definedName>
    <definedName name="OCTYTD" localSheetId="70">#REF!</definedName>
    <definedName name="OCTYTD" localSheetId="71">#REF!</definedName>
    <definedName name="OCTYTD" localSheetId="72">#REF!</definedName>
    <definedName name="OCTYTD" localSheetId="73">#REF!</definedName>
    <definedName name="OCTYTD" localSheetId="76">#REF!</definedName>
    <definedName name="OCTYTD" localSheetId="74">#REF!</definedName>
    <definedName name="OCTYTD" localSheetId="75">#REF!</definedName>
    <definedName name="OCTYTD" localSheetId="10">#REF!</definedName>
    <definedName name="OCTYTD" localSheetId="13">#REF!</definedName>
    <definedName name="OCTYTD" localSheetId="14">#REF!</definedName>
    <definedName name="OCTYTD" localSheetId="17">#REF!</definedName>
    <definedName name="OCTYTD" localSheetId="18">#REF!</definedName>
    <definedName name="OCTYTD" localSheetId="19">#REF!</definedName>
    <definedName name="OCTYTD" localSheetId="20">#REF!</definedName>
    <definedName name="OCTYTD" localSheetId="22">#REF!</definedName>
    <definedName name="OCTYTD" localSheetId="23">#REF!</definedName>
    <definedName name="OCTYTD" localSheetId="24">#REF!</definedName>
    <definedName name="OCTYTD" localSheetId="25">#REF!</definedName>
    <definedName name="OCTYTD" localSheetId="26">#REF!</definedName>
    <definedName name="OCTYTD" localSheetId="27">#REF!</definedName>
    <definedName name="OCTYTD" localSheetId="28">#REF!</definedName>
    <definedName name="OCTYTD" localSheetId="29">#REF!</definedName>
    <definedName name="OCTYTD" localSheetId="30">#REF!</definedName>
    <definedName name="OCTYTD" localSheetId="31">#REF!</definedName>
    <definedName name="OCTYTD" localSheetId="32">#REF!</definedName>
    <definedName name="OCTYTD" localSheetId="34">#REF!</definedName>
    <definedName name="OCTYTD" localSheetId="36">#REF!</definedName>
    <definedName name="OCTYTD" localSheetId="42">#REF!</definedName>
    <definedName name="OCTYTD" localSheetId="43">#REF!</definedName>
    <definedName name="OCTYTD" localSheetId="44">#REF!</definedName>
    <definedName name="OCTYTD" localSheetId="45">#REF!</definedName>
    <definedName name="OCTYTD" localSheetId="46">#REF!</definedName>
    <definedName name="OCTYTD" localSheetId="47">#REF!</definedName>
    <definedName name="OCTYTD" localSheetId="48">#REF!</definedName>
    <definedName name="OCTYTD" localSheetId="49">#REF!</definedName>
    <definedName name="OCTYTD" localSheetId="50">#REF!</definedName>
    <definedName name="OCTYTD" localSheetId="53">#REF!</definedName>
    <definedName name="OCTYTD" localSheetId="56">#REF!</definedName>
    <definedName name="OCTYTD" localSheetId="57">#REF!</definedName>
    <definedName name="OCTYTD" localSheetId="61">#REF!</definedName>
    <definedName name="OCTYTD" localSheetId="62">#REF!</definedName>
    <definedName name="OCTYTD" localSheetId="63">#REF!</definedName>
    <definedName name="OCTYTD" localSheetId="7">#REF!</definedName>
    <definedName name="OCTYTD" localSheetId="8">#REF!</definedName>
    <definedName name="OCTYTD" localSheetId="9">#REF!</definedName>
    <definedName name="OCTYTD">#REF!</definedName>
    <definedName name="PAGE_1" localSheetId="63">'Sch 755 p77-80'!$A$1:$Z$60</definedName>
    <definedName name="PAGE_2" localSheetId="63">'Sch 755 p77-80'!$A$61:$Z$120</definedName>
    <definedName name="PAGE_3" localSheetId="63">'Sch 755 p77-80'!$A$121:$Z$177</definedName>
    <definedName name="PAGE_4" localSheetId="63">'Sch 755 p77-80'!$A$178:$Z$236</definedName>
    <definedName name="Page_header_odd" localSheetId="11">#REF!</definedName>
    <definedName name="Page_header_odd" localSheetId="1">#REF!</definedName>
    <definedName name="Page_header_odd" localSheetId="12">#REF!</definedName>
    <definedName name="Page_header_odd" localSheetId="35">#REF!</definedName>
    <definedName name="Page_header_odd" localSheetId="3">#REF!</definedName>
    <definedName name="Page_header_odd" localSheetId="79">#REF!</definedName>
    <definedName name="Page_header_odd" localSheetId="21">#REF!</definedName>
    <definedName name="Page_header_odd" localSheetId="15">#REF!</definedName>
    <definedName name="Page_header_odd" localSheetId="33">#REF!</definedName>
    <definedName name="Page_header_odd" localSheetId="39">#REF!</definedName>
    <definedName name="Page_header_odd" localSheetId="40">#REF!</definedName>
    <definedName name="Page_header_odd" localSheetId="41">#REF!</definedName>
    <definedName name="Page_header_odd" localSheetId="70">#REF!</definedName>
    <definedName name="Page_header_odd" localSheetId="71">#REF!</definedName>
    <definedName name="Page_header_odd" localSheetId="72">#REF!</definedName>
    <definedName name="Page_header_odd" localSheetId="73">#REF!</definedName>
    <definedName name="Page_header_odd" localSheetId="76">#REF!</definedName>
    <definedName name="Page_header_odd" localSheetId="74">#REF!</definedName>
    <definedName name="Page_header_odd" localSheetId="75">#REF!</definedName>
    <definedName name="Page_header_odd" localSheetId="10">#REF!</definedName>
    <definedName name="Page_header_odd" localSheetId="13">#REF!</definedName>
    <definedName name="Page_header_odd" localSheetId="14">#REF!</definedName>
    <definedName name="Page_header_odd" localSheetId="17">#REF!</definedName>
    <definedName name="Page_header_odd" localSheetId="18">#REF!</definedName>
    <definedName name="Page_header_odd" localSheetId="19">#REF!</definedName>
    <definedName name="Page_header_odd" localSheetId="20">#REF!</definedName>
    <definedName name="Page_header_odd" localSheetId="22">#REF!</definedName>
    <definedName name="Page_header_odd" localSheetId="23">#REF!</definedName>
    <definedName name="Page_header_odd" localSheetId="24">#REF!</definedName>
    <definedName name="Page_header_odd" localSheetId="25">#REF!</definedName>
    <definedName name="Page_header_odd" localSheetId="26">#REF!</definedName>
    <definedName name="Page_header_odd" localSheetId="27">#REF!</definedName>
    <definedName name="Page_header_odd" localSheetId="28">#REF!</definedName>
    <definedName name="Page_header_odd" localSheetId="29">#REF!</definedName>
    <definedName name="Page_header_odd" localSheetId="30">#REF!</definedName>
    <definedName name="Page_header_odd" localSheetId="31">#REF!</definedName>
    <definedName name="Page_header_odd" localSheetId="32">#REF!</definedName>
    <definedName name="Page_header_odd" localSheetId="34">#REF!</definedName>
    <definedName name="Page_header_odd" localSheetId="36">#REF!</definedName>
    <definedName name="Page_header_odd" localSheetId="42">#REF!</definedName>
    <definedName name="Page_header_odd" localSheetId="43">#REF!</definedName>
    <definedName name="Page_header_odd" localSheetId="44">#REF!</definedName>
    <definedName name="Page_header_odd" localSheetId="45">#REF!</definedName>
    <definedName name="Page_header_odd" localSheetId="46">#REF!</definedName>
    <definedName name="Page_header_odd" localSheetId="47">#REF!</definedName>
    <definedName name="Page_header_odd" localSheetId="48">#REF!</definedName>
    <definedName name="Page_header_odd" localSheetId="49">#REF!</definedName>
    <definedName name="Page_header_odd" localSheetId="50">#REF!</definedName>
    <definedName name="Page_header_odd" localSheetId="53">#REF!</definedName>
    <definedName name="Page_header_odd" localSheetId="56">#REF!</definedName>
    <definedName name="Page_header_odd" localSheetId="57">#REF!</definedName>
    <definedName name="Page_header_odd" localSheetId="61">#REF!</definedName>
    <definedName name="Page_header_odd" localSheetId="62">#REF!</definedName>
    <definedName name="Page_header_odd" localSheetId="63">#REF!</definedName>
    <definedName name="Page_header_odd" localSheetId="7">#REF!</definedName>
    <definedName name="Page_header_odd" localSheetId="8">'Sch C-p3'!#REF!</definedName>
    <definedName name="Page_header_odd" localSheetId="9">#REF!</definedName>
    <definedName name="Page_header_odd">#REF!</definedName>
    <definedName name="PAGE63" localSheetId="1">#REF!</definedName>
    <definedName name="PAGE63">#REF!</definedName>
    <definedName name="PAGE64" localSheetId="1">#REF!</definedName>
    <definedName name="PAGE64">#REF!</definedName>
    <definedName name="PAGES_1_THRU_4" localSheetId="63">'Sch 755 p77-80'!$A$1:$Z$230</definedName>
    <definedName name="PASSENGER" localSheetId="63">'Sch 755 p77-80'!$A$237</definedName>
    <definedName name="PG_1" localSheetId="11">#REF!</definedName>
    <definedName name="PG_1" localSheetId="1">#REF!</definedName>
    <definedName name="PG_1" localSheetId="12">#REF!</definedName>
    <definedName name="PG_1" localSheetId="35">#REF!</definedName>
    <definedName name="PG_1" localSheetId="3">#REF!</definedName>
    <definedName name="PG_1" localSheetId="79">#REF!</definedName>
    <definedName name="PG_1" localSheetId="21">#REF!</definedName>
    <definedName name="PG_1" localSheetId="15">#REF!</definedName>
    <definedName name="PG_1" localSheetId="33">#REF!</definedName>
    <definedName name="PG_1" localSheetId="39">#REF!</definedName>
    <definedName name="PG_1" localSheetId="40">#REF!</definedName>
    <definedName name="PG_1" localSheetId="41">#REF!</definedName>
    <definedName name="PG_1" localSheetId="70">#REF!</definedName>
    <definedName name="PG_1" localSheetId="71">#REF!</definedName>
    <definedName name="PG_1" localSheetId="72">#REF!</definedName>
    <definedName name="PG_1" localSheetId="73">#REF!</definedName>
    <definedName name="PG_1" localSheetId="76">#REF!</definedName>
    <definedName name="PG_1" localSheetId="74">#REF!</definedName>
    <definedName name="PG_1" localSheetId="75">#REF!</definedName>
    <definedName name="PG_1" localSheetId="10">#REF!</definedName>
    <definedName name="PG_1" localSheetId="13">#REF!</definedName>
    <definedName name="PG_1" localSheetId="14">#REF!</definedName>
    <definedName name="PG_1" localSheetId="17">#REF!</definedName>
    <definedName name="PG_1" localSheetId="18">#REF!</definedName>
    <definedName name="PG_1" localSheetId="19">#REF!</definedName>
    <definedName name="PG_1" localSheetId="20">#REF!</definedName>
    <definedName name="PG_1" localSheetId="22">#REF!</definedName>
    <definedName name="PG_1" localSheetId="23">#REF!</definedName>
    <definedName name="PG_1" localSheetId="24">#REF!</definedName>
    <definedName name="PG_1" localSheetId="25">#REF!</definedName>
    <definedName name="PG_1" localSheetId="26">#REF!</definedName>
    <definedName name="PG_1" localSheetId="27">#REF!</definedName>
    <definedName name="PG_1" localSheetId="28">#REF!</definedName>
    <definedName name="PG_1" localSheetId="29">#REF!</definedName>
    <definedName name="PG_1" localSheetId="30">#REF!</definedName>
    <definedName name="PG_1" localSheetId="31">#REF!</definedName>
    <definedName name="PG_1" localSheetId="32">#REF!</definedName>
    <definedName name="PG_1" localSheetId="34">#REF!</definedName>
    <definedName name="PG_1" localSheetId="36">#REF!</definedName>
    <definedName name="PG_1" localSheetId="42">#REF!</definedName>
    <definedName name="PG_1" localSheetId="43">#REF!</definedName>
    <definedName name="PG_1" localSheetId="44">#REF!</definedName>
    <definedName name="PG_1" localSheetId="45">#REF!</definedName>
    <definedName name="PG_1" localSheetId="46">#REF!</definedName>
    <definedName name="PG_1" localSheetId="47">#REF!</definedName>
    <definedName name="PG_1" localSheetId="48">#REF!</definedName>
    <definedName name="PG_1" localSheetId="49">#REF!</definedName>
    <definedName name="PG_1" localSheetId="50">#REF!</definedName>
    <definedName name="PG_1" localSheetId="53">#REF!</definedName>
    <definedName name="PG_1" localSheetId="56">#REF!</definedName>
    <definedName name="PG_1" localSheetId="57">#REF!</definedName>
    <definedName name="PG_1" localSheetId="61">#REF!</definedName>
    <definedName name="PG_1" localSheetId="62">#REF!</definedName>
    <definedName name="PG_1" localSheetId="63">#REF!</definedName>
    <definedName name="PG_1" localSheetId="7">#REF!</definedName>
    <definedName name="PG_1" localSheetId="8">'Sch C-p3'!#REF!</definedName>
    <definedName name="PG_1" localSheetId="9">#REF!</definedName>
    <definedName name="PG_1">#REF!</definedName>
    <definedName name="PG_2" localSheetId="11">#REF!</definedName>
    <definedName name="PG_2" localSheetId="1">#REF!</definedName>
    <definedName name="PG_2" localSheetId="12">#REF!</definedName>
    <definedName name="PG_2" localSheetId="35">#REF!</definedName>
    <definedName name="PG_2" localSheetId="3">#REF!</definedName>
    <definedName name="PG_2" localSheetId="79">#REF!</definedName>
    <definedName name="PG_2" localSheetId="21">#REF!</definedName>
    <definedName name="PG_2" localSheetId="15">#REF!</definedName>
    <definedName name="PG_2" localSheetId="33">#REF!</definedName>
    <definedName name="PG_2" localSheetId="39">#REF!</definedName>
    <definedName name="PG_2" localSheetId="40">#REF!</definedName>
    <definedName name="PG_2" localSheetId="41">#REF!</definedName>
    <definedName name="PG_2" localSheetId="70">#REF!</definedName>
    <definedName name="PG_2" localSheetId="71">#REF!</definedName>
    <definedName name="PG_2" localSheetId="72">#REF!</definedName>
    <definedName name="PG_2" localSheetId="73">#REF!</definedName>
    <definedName name="PG_2" localSheetId="76">#REF!</definedName>
    <definedName name="PG_2" localSheetId="74">#REF!</definedName>
    <definedName name="PG_2" localSheetId="75">#REF!</definedName>
    <definedName name="PG_2" localSheetId="10">#REF!</definedName>
    <definedName name="PG_2" localSheetId="13">#REF!</definedName>
    <definedName name="PG_2" localSheetId="14">#REF!</definedName>
    <definedName name="PG_2" localSheetId="17">#REF!</definedName>
    <definedName name="PG_2" localSheetId="18">#REF!</definedName>
    <definedName name="PG_2" localSheetId="19">#REF!</definedName>
    <definedName name="PG_2" localSheetId="20">#REF!</definedName>
    <definedName name="PG_2" localSheetId="22">#REF!</definedName>
    <definedName name="PG_2" localSheetId="23">#REF!</definedName>
    <definedName name="PG_2" localSheetId="24">#REF!</definedName>
    <definedName name="PG_2" localSheetId="25">#REF!</definedName>
    <definedName name="PG_2" localSheetId="26">#REF!</definedName>
    <definedName name="PG_2" localSheetId="27">#REF!</definedName>
    <definedName name="PG_2" localSheetId="28">#REF!</definedName>
    <definedName name="PG_2" localSheetId="29">#REF!</definedName>
    <definedName name="PG_2" localSheetId="30">#REF!</definedName>
    <definedName name="PG_2" localSheetId="31">#REF!</definedName>
    <definedName name="PG_2" localSheetId="32">#REF!</definedName>
    <definedName name="PG_2" localSheetId="34">#REF!</definedName>
    <definedName name="PG_2" localSheetId="36">#REF!</definedName>
    <definedName name="PG_2" localSheetId="42">#REF!</definedName>
    <definedName name="PG_2" localSheetId="43">#REF!</definedName>
    <definedName name="PG_2" localSheetId="44">#REF!</definedName>
    <definedName name="PG_2" localSheetId="45">#REF!</definedName>
    <definedName name="PG_2" localSheetId="46">#REF!</definedName>
    <definedName name="PG_2" localSheetId="47">#REF!</definedName>
    <definedName name="PG_2" localSheetId="48">#REF!</definedName>
    <definedName name="PG_2" localSheetId="49">#REF!</definedName>
    <definedName name="PG_2" localSheetId="50">#REF!</definedName>
    <definedName name="PG_2" localSheetId="53">#REF!</definedName>
    <definedName name="PG_2" localSheetId="56">#REF!</definedName>
    <definedName name="PG_2" localSheetId="57">#REF!</definedName>
    <definedName name="PG_2" localSheetId="61">#REF!</definedName>
    <definedName name="PG_2" localSheetId="62">#REF!</definedName>
    <definedName name="PG_2" localSheetId="63">#REF!</definedName>
    <definedName name="PG_2" localSheetId="7">#REF!</definedName>
    <definedName name="PG_2" localSheetId="8">'Sch C-p3'!$A$1:$A$1</definedName>
    <definedName name="PG_2" localSheetId="9">#REF!</definedName>
    <definedName name="PG_2">#REF!</definedName>
    <definedName name="PG_3" localSheetId="11">#REF!</definedName>
    <definedName name="PG_3" localSheetId="1">#REF!</definedName>
    <definedName name="PG_3" localSheetId="12">#REF!</definedName>
    <definedName name="PG_3" localSheetId="35">#REF!</definedName>
    <definedName name="PG_3" localSheetId="3">#REF!</definedName>
    <definedName name="PG_3" localSheetId="79">#REF!</definedName>
    <definedName name="PG_3" localSheetId="21">#REF!</definedName>
    <definedName name="PG_3" localSheetId="15">#REF!</definedName>
    <definedName name="PG_3" localSheetId="33">#REF!</definedName>
    <definedName name="PG_3" localSheetId="39">#REF!</definedName>
    <definedName name="PG_3" localSheetId="40">#REF!</definedName>
    <definedName name="PG_3" localSheetId="41">#REF!</definedName>
    <definedName name="PG_3" localSheetId="70">#REF!</definedName>
    <definedName name="PG_3" localSheetId="71">#REF!</definedName>
    <definedName name="PG_3" localSheetId="72">#REF!</definedName>
    <definedName name="PG_3" localSheetId="73">#REF!</definedName>
    <definedName name="PG_3" localSheetId="76">#REF!</definedName>
    <definedName name="PG_3" localSheetId="74">#REF!</definedName>
    <definedName name="PG_3" localSheetId="75">#REF!</definedName>
    <definedName name="PG_3" localSheetId="10">#REF!</definedName>
    <definedName name="PG_3" localSheetId="13">#REF!</definedName>
    <definedName name="PG_3" localSheetId="14">#REF!</definedName>
    <definedName name="PG_3" localSheetId="17">#REF!</definedName>
    <definedName name="PG_3" localSheetId="18">#REF!</definedName>
    <definedName name="PG_3" localSheetId="19">#REF!</definedName>
    <definedName name="PG_3" localSheetId="20">#REF!</definedName>
    <definedName name="PG_3" localSheetId="22">#REF!</definedName>
    <definedName name="PG_3" localSheetId="23">#REF!</definedName>
    <definedName name="PG_3" localSheetId="24">#REF!</definedName>
    <definedName name="PG_3" localSheetId="25">#REF!</definedName>
    <definedName name="PG_3" localSheetId="26">#REF!</definedName>
    <definedName name="PG_3" localSheetId="27">#REF!</definedName>
    <definedName name="PG_3" localSheetId="28">#REF!</definedName>
    <definedName name="PG_3" localSheetId="29">#REF!</definedName>
    <definedName name="PG_3" localSheetId="30">#REF!</definedName>
    <definedName name="PG_3" localSheetId="31">#REF!</definedName>
    <definedName name="PG_3" localSheetId="32">#REF!</definedName>
    <definedName name="PG_3" localSheetId="34">#REF!</definedName>
    <definedName name="PG_3" localSheetId="36">#REF!</definedName>
    <definedName name="PG_3" localSheetId="42">#REF!</definedName>
    <definedName name="PG_3" localSheetId="43">#REF!</definedName>
    <definedName name="PG_3" localSheetId="44">#REF!</definedName>
    <definedName name="PG_3" localSheetId="45">#REF!</definedName>
    <definedName name="PG_3" localSheetId="46">#REF!</definedName>
    <definedName name="PG_3" localSheetId="47">#REF!</definedName>
    <definedName name="PG_3" localSheetId="48">#REF!</definedName>
    <definedName name="PG_3" localSheetId="49">#REF!</definedName>
    <definedName name="PG_3" localSheetId="50">#REF!</definedName>
    <definedName name="PG_3" localSheetId="53">#REF!</definedName>
    <definedName name="PG_3" localSheetId="56">#REF!</definedName>
    <definedName name="PG_3" localSheetId="57">#REF!</definedName>
    <definedName name="PG_3" localSheetId="61">#REF!</definedName>
    <definedName name="PG_3" localSheetId="62">#REF!</definedName>
    <definedName name="PG_3" localSheetId="63">#REF!</definedName>
    <definedName name="PG_3" localSheetId="7">#REF!</definedName>
    <definedName name="PG_3" localSheetId="8">'Sch C-p3'!$B$2:$W$68</definedName>
    <definedName name="PG_3" localSheetId="9">#REF!</definedName>
    <definedName name="PG_3">#REF!</definedName>
    <definedName name="PG_31" localSheetId="11">#REF!</definedName>
    <definedName name="PG_31" localSheetId="1">#REF!</definedName>
    <definedName name="PG_31" localSheetId="12">#REF!</definedName>
    <definedName name="PG_31" localSheetId="35">#REF!</definedName>
    <definedName name="PG_31" localSheetId="3">#REF!</definedName>
    <definedName name="PG_31" localSheetId="79">#REF!</definedName>
    <definedName name="PG_31" localSheetId="21">#REF!</definedName>
    <definedName name="PG_31" localSheetId="15">#REF!</definedName>
    <definedName name="PG_31" localSheetId="33">#REF!</definedName>
    <definedName name="PG_31" localSheetId="39">#REF!</definedName>
    <definedName name="PG_31" localSheetId="40">#REF!</definedName>
    <definedName name="PG_31" localSheetId="41">#REF!</definedName>
    <definedName name="PG_31" localSheetId="70">#REF!</definedName>
    <definedName name="PG_31" localSheetId="71">#REF!</definedName>
    <definedName name="PG_31" localSheetId="72">#REF!</definedName>
    <definedName name="PG_31" localSheetId="73">#REF!</definedName>
    <definedName name="PG_31" localSheetId="76">#REF!</definedName>
    <definedName name="PG_31" localSheetId="74">#REF!</definedName>
    <definedName name="PG_31" localSheetId="75">#REF!</definedName>
    <definedName name="PG_31" localSheetId="10">#REF!</definedName>
    <definedName name="PG_31" localSheetId="13">#REF!</definedName>
    <definedName name="PG_31" localSheetId="14">#REF!</definedName>
    <definedName name="PG_31" localSheetId="17">#REF!</definedName>
    <definedName name="PG_31" localSheetId="18">#REF!</definedName>
    <definedName name="PG_31" localSheetId="19">#REF!</definedName>
    <definedName name="PG_31" localSheetId="20">#REF!</definedName>
    <definedName name="PG_31" localSheetId="22">#REF!</definedName>
    <definedName name="PG_31" localSheetId="23">#REF!</definedName>
    <definedName name="PG_31" localSheetId="24">#REF!</definedName>
    <definedName name="PG_31" localSheetId="25">#REF!</definedName>
    <definedName name="PG_31" localSheetId="26">#REF!</definedName>
    <definedName name="PG_31" localSheetId="27">#REF!</definedName>
    <definedName name="PG_31" localSheetId="28">#REF!</definedName>
    <definedName name="PG_31" localSheetId="29">#REF!</definedName>
    <definedName name="PG_31" localSheetId="30">#REF!</definedName>
    <definedName name="PG_31" localSheetId="31">#REF!</definedName>
    <definedName name="PG_31" localSheetId="32">#REF!</definedName>
    <definedName name="PG_31" localSheetId="34">#REF!</definedName>
    <definedName name="PG_31" localSheetId="36">#REF!</definedName>
    <definedName name="PG_31" localSheetId="42">#REF!</definedName>
    <definedName name="PG_31" localSheetId="43">#REF!</definedName>
    <definedName name="PG_31" localSheetId="44">#REF!</definedName>
    <definedName name="PG_31" localSheetId="45">#REF!</definedName>
    <definedName name="PG_31" localSheetId="46">#REF!</definedName>
    <definedName name="PG_31" localSheetId="47">#REF!</definedName>
    <definedName name="PG_31" localSheetId="48">#REF!</definedName>
    <definedName name="PG_31" localSheetId="49">#REF!</definedName>
    <definedName name="PG_31" localSheetId="50">#REF!</definedName>
    <definedName name="PG_31" localSheetId="53">#REF!</definedName>
    <definedName name="PG_31" localSheetId="56">#REF!</definedName>
    <definedName name="PG_31" localSheetId="57">#REF!</definedName>
    <definedName name="PG_31" localSheetId="61">#REF!</definedName>
    <definedName name="PG_31" localSheetId="62">#REF!</definedName>
    <definedName name="PG_31" localSheetId="63">#REF!</definedName>
    <definedName name="PG_31" localSheetId="7">#REF!</definedName>
    <definedName name="PG_31" localSheetId="8">'Sch C-p3'!#REF!</definedName>
    <definedName name="PG_31" localSheetId="9">#REF!</definedName>
    <definedName name="PG_31">#REF!</definedName>
    <definedName name="PG_4" localSheetId="11">#REF!</definedName>
    <definedName name="PG_4" localSheetId="1">#REF!</definedName>
    <definedName name="PG_4" localSheetId="12">#REF!</definedName>
    <definedName name="PG_4" localSheetId="35">#REF!</definedName>
    <definedName name="PG_4" localSheetId="3">#REF!</definedName>
    <definedName name="PG_4" localSheetId="79">#REF!</definedName>
    <definedName name="PG_4" localSheetId="21">#REF!</definedName>
    <definedName name="PG_4" localSheetId="15">#REF!</definedName>
    <definedName name="PG_4" localSheetId="33">#REF!</definedName>
    <definedName name="PG_4" localSheetId="39">#REF!</definedName>
    <definedName name="PG_4" localSheetId="40">#REF!</definedName>
    <definedName name="PG_4" localSheetId="41">#REF!</definedName>
    <definedName name="PG_4" localSheetId="70">#REF!</definedName>
    <definedName name="PG_4" localSheetId="71">#REF!</definedName>
    <definedName name="PG_4" localSheetId="72">#REF!</definedName>
    <definedName name="PG_4" localSheetId="73">#REF!</definedName>
    <definedName name="PG_4" localSheetId="76">#REF!</definedName>
    <definedName name="PG_4" localSheetId="74">#REF!</definedName>
    <definedName name="PG_4" localSheetId="75">#REF!</definedName>
    <definedName name="PG_4" localSheetId="10">#REF!</definedName>
    <definedName name="PG_4" localSheetId="13">#REF!</definedName>
    <definedName name="PG_4" localSheetId="14">#REF!</definedName>
    <definedName name="PG_4" localSheetId="17">#REF!</definedName>
    <definedName name="PG_4" localSheetId="18">#REF!</definedName>
    <definedName name="PG_4" localSheetId="19">#REF!</definedName>
    <definedName name="PG_4" localSheetId="20">#REF!</definedName>
    <definedName name="PG_4" localSheetId="22">#REF!</definedName>
    <definedName name="PG_4" localSheetId="23">#REF!</definedName>
    <definedName name="PG_4" localSheetId="24">#REF!</definedName>
    <definedName name="PG_4" localSheetId="25">#REF!</definedName>
    <definedName name="PG_4" localSheetId="26">#REF!</definedName>
    <definedName name="PG_4" localSheetId="27">#REF!</definedName>
    <definedName name="PG_4" localSheetId="28">#REF!</definedName>
    <definedName name="PG_4" localSheetId="29">#REF!</definedName>
    <definedName name="PG_4" localSheetId="30">#REF!</definedName>
    <definedName name="PG_4" localSheetId="31">#REF!</definedName>
    <definedName name="PG_4" localSheetId="32">#REF!</definedName>
    <definedName name="PG_4" localSheetId="34">#REF!</definedName>
    <definedName name="PG_4" localSheetId="36">#REF!</definedName>
    <definedName name="PG_4" localSheetId="42">#REF!</definedName>
    <definedName name="PG_4" localSheetId="43">#REF!</definedName>
    <definedName name="PG_4" localSheetId="44">#REF!</definedName>
    <definedName name="PG_4" localSheetId="45">#REF!</definedName>
    <definedName name="PG_4" localSheetId="46">#REF!</definedName>
    <definedName name="PG_4" localSheetId="47">#REF!</definedName>
    <definedName name="PG_4" localSheetId="48">#REF!</definedName>
    <definedName name="PG_4" localSheetId="49">#REF!</definedName>
    <definedName name="PG_4" localSheetId="50">#REF!</definedName>
    <definedName name="PG_4" localSheetId="53">#REF!</definedName>
    <definedName name="PG_4" localSheetId="56">#REF!</definedName>
    <definedName name="PG_4" localSheetId="57">#REF!</definedName>
    <definedName name="PG_4" localSheetId="61">#REF!</definedName>
    <definedName name="PG_4" localSheetId="62">#REF!</definedName>
    <definedName name="PG_4" localSheetId="63">#REF!</definedName>
    <definedName name="PG_4" localSheetId="7">#REF!</definedName>
    <definedName name="PG_4" localSheetId="8">'Sch C-p3'!$X$70:$AI$135</definedName>
    <definedName name="PG_4" localSheetId="9">#REF!</definedName>
    <definedName name="PG_4">#REF!</definedName>
    <definedName name="PG_70" localSheetId="11">#REF!</definedName>
    <definedName name="PG_70" localSheetId="1">#REF!</definedName>
    <definedName name="PG_70" localSheetId="12">#REF!</definedName>
    <definedName name="PG_70" localSheetId="35">#REF!</definedName>
    <definedName name="PG_70" localSheetId="3">#REF!</definedName>
    <definedName name="PG_70" localSheetId="79">#REF!</definedName>
    <definedName name="PG_70" localSheetId="21">#REF!</definedName>
    <definedName name="PG_70" localSheetId="15">#REF!</definedName>
    <definedName name="PG_70" localSheetId="33">#REF!</definedName>
    <definedName name="PG_70" localSheetId="39">#REF!</definedName>
    <definedName name="PG_70" localSheetId="40">#REF!</definedName>
    <definedName name="PG_70" localSheetId="41">#REF!</definedName>
    <definedName name="PG_70" localSheetId="70">#REF!</definedName>
    <definedName name="PG_70" localSheetId="71">#REF!</definedName>
    <definedName name="PG_70" localSheetId="72">#REF!</definedName>
    <definedName name="PG_70" localSheetId="73">#REF!</definedName>
    <definedName name="PG_70" localSheetId="76">#REF!</definedName>
    <definedName name="PG_70" localSheetId="74">#REF!</definedName>
    <definedName name="PG_70" localSheetId="75">#REF!</definedName>
    <definedName name="PG_70" localSheetId="10">#REF!</definedName>
    <definedName name="PG_70" localSheetId="13">#REF!</definedName>
    <definedName name="PG_70" localSheetId="14">#REF!</definedName>
    <definedName name="PG_70" localSheetId="17">#REF!</definedName>
    <definedName name="PG_70" localSheetId="18">#REF!</definedName>
    <definedName name="PG_70" localSheetId="19">#REF!</definedName>
    <definedName name="PG_70" localSheetId="20">#REF!</definedName>
    <definedName name="PG_70" localSheetId="22">#REF!</definedName>
    <definedName name="PG_70" localSheetId="23">#REF!</definedName>
    <definedName name="PG_70" localSheetId="24">#REF!</definedName>
    <definedName name="PG_70" localSheetId="25">#REF!</definedName>
    <definedName name="PG_70" localSheetId="26">#REF!</definedName>
    <definedName name="PG_70" localSheetId="27">#REF!</definedName>
    <definedName name="PG_70" localSheetId="28">#REF!</definedName>
    <definedName name="PG_70" localSheetId="29">#REF!</definedName>
    <definedName name="PG_70" localSheetId="30">#REF!</definedName>
    <definedName name="PG_70" localSheetId="31">#REF!</definedName>
    <definedName name="PG_70" localSheetId="32">#REF!</definedName>
    <definedName name="PG_70" localSheetId="34">#REF!</definedName>
    <definedName name="PG_70" localSheetId="36">#REF!</definedName>
    <definedName name="PG_70" localSheetId="42">#REF!</definedName>
    <definedName name="PG_70" localSheetId="43">#REF!</definedName>
    <definedName name="PG_70" localSheetId="44">#REF!</definedName>
    <definedName name="PG_70" localSheetId="45">#REF!</definedName>
    <definedName name="PG_70" localSheetId="46">#REF!</definedName>
    <definedName name="PG_70" localSheetId="47">#REF!</definedName>
    <definedName name="PG_70" localSheetId="48">#REF!</definedName>
    <definedName name="PG_70" localSheetId="49">#REF!</definedName>
    <definedName name="PG_70" localSheetId="50">#REF!</definedName>
    <definedName name="PG_70" localSheetId="53">#REF!</definedName>
    <definedName name="PG_70" localSheetId="56">#REF!</definedName>
    <definedName name="PG_70" localSheetId="57">#REF!</definedName>
    <definedName name="PG_70" localSheetId="61">#REF!</definedName>
    <definedName name="PG_70" localSheetId="62">#REF!</definedName>
    <definedName name="PG_70" localSheetId="63">#REF!</definedName>
    <definedName name="PG_70" localSheetId="7">#REF!</definedName>
    <definedName name="PG_70" localSheetId="8">'Sch C-p3'!#REF!</definedName>
    <definedName name="PG_70" localSheetId="9">#REF!</definedName>
    <definedName name="PG_70">#REF!</definedName>
    <definedName name="_xlnm.Print_Area" localSheetId="55">' Sch 702-702SCH.XLS'!$A$4:$N$49</definedName>
    <definedName name="_xlnm.Print_Area" localSheetId="11">'09-Sch 200-p6 '!$A$1:$J$64</definedName>
    <definedName name="_xlnm.Print_Area" localSheetId="79">Index!$A$1:$F$142</definedName>
    <definedName name="_xlnm.Print_Area" localSheetId="2">'Inside Cover'!$B$2:$K$62</definedName>
    <definedName name="_xlnm.Print_Area" localSheetId="33">'p37'!$A$1:$L$64</definedName>
    <definedName name="_xlnm.Print_Area" localSheetId="38">'p41-47'!$A$1:$N$325</definedName>
    <definedName name="_xlnm.Print_Area" localSheetId="39">'p48'!$A$1:$J$60</definedName>
    <definedName name="_xlnm.Print_Area" localSheetId="40">'p49'!$A$1:$O$52</definedName>
    <definedName name="_xlnm.Print_Area" localSheetId="58">'p68-71'!$A$1:$AN$64</definedName>
    <definedName name="_xlnm.Print_Area" localSheetId="59">'p72'!$A$1:$G$72</definedName>
    <definedName name="_xlnm.Print_Area" localSheetId="60">'p73'!$A$3:$I$43</definedName>
    <definedName name="_xlnm.Print_Area" localSheetId="68">'PTC 352B'!$A$1:$I$74</definedName>
    <definedName name="_xlnm.Print_Area" localSheetId="69">'PTC 410'!$A$1:$N$325</definedName>
    <definedName name="_xlnm.Print_Area" localSheetId="64">'PTC Supplement Cover'!$B$2:$K$62</definedName>
    <definedName name="_xlnm.Print_Area" localSheetId="74">PTC710S!$A$1:$G$76</definedName>
    <definedName name="_xlnm.Print_Area" localSheetId="75">'PTC720'!$A$3:$I$43</definedName>
    <definedName name="_xlnm.Print_Area" localSheetId="10">'Sch 200-p5 '!$A$1:$J$59</definedName>
    <definedName name="_xlnm.Print_Area" localSheetId="16">'Sch 210A'!$A$1:$F$53</definedName>
    <definedName name="_xlnm.Print_Area" localSheetId="13">'Sch 210-p16'!$A$1:$M$68</definedName>
    <definedName name="_xlnm.Print_Area" localSheetId="14">'Sch 210-p17'!$A$1:$L$70</definedName>
    <definedName name="_xlnm.Print_Area" localSheetId="17">'Sch 220'!$A$1:$P$71</definedName>
    <definedName name="_xlnm.Print_Area" localSheetId="18">'Sch 240-p21'!$A$1:$K$70</definedName>
    <definedName name="_xlnm.Print_Area" localSheetId="19">'Sch 240-p22'!$A$1:$K$57</definedName>
    <definedName name="_xlnm.Print_Area" localSheetId="20">'Sch 245-p23'!$A$1:$M$63</definedName>
    <definedName name="_xlnm.Print_Area" localSheetId="22">'Sch 310 and 310A-p25'!$B$1:$K$69</definedName>
    <definedName name="_xlnm.Print_Area" localSheetId="24">'Sch 310 and 310A-p27'!$A$1:$K$69</definedName>
    <definedName name="_xlnm.Print_Area" localSheetId="25">'Sch 310 and 310A-p28'!$A$1:$M$65</definedName>
    <definedName name="_xlnm.Print_Area" localSheetId="26">'Sch 310 and 310A-p29'!$A$1:$K$65</definedName>
    <definedName name="_xlnm.Print_Area" localSheetId="27">'Sch 310 and 310A-p30'!$A$1:$Q$53</definedName>
    <definedName name="_xlnm.Print_Area" localSheetId="28">'Sch 330-p31'!$B$1:$I$75</definedName>
    <definedName name="_xlnm.Print_Area" localSheetId="29">'Sch 330-p32-33'!$A$1:$Q$58</definedName>
    <definedName name="_xlnm.Print_Area" localSheetId="30">'Sch 332-p34'!$A$1:$L$77</definedName>
    <definedName name="_xlnm.Print_Area" localSheetId="31">'Sch 335-p35'!$A$1:$M$75</definedName>
    <definedName name="_xlnm.Print_Area" localSheetId="32">'Sch 342-p36'!$A$1:$M$69</definedName>
    <definedName name="_xlnm.Print_Area" localSheetId="34">'Sch 352A'!$A$1:$J$119</definedName>
    <definedName name="_xlnm.Print_Area" localSheetId="36">'Sch 352B-p39'!$A$1:$K$68</definedName>
    <definedName name="_xlnm.Print_Area" localSheetId="43">'Sch 415-p52-53'!$A$1:$T$67</definedName>
    <definedName name="_xlnm.Print_Area" localSheetId="44">'Sch 415-p53A-B'!$A$1:$T$67</definedName>
    <definedName name="_xlnm.Print_Area" localSheetId="45">'Sch 417-p54'!$A$1:$O$48</definedName>
    <definedName name="_xlnm.Print_Area" localSheetId="46">'Sch 450-p55'!$A$1:$H$69</definedName>
    <definedName name="_xlnm.Print_Area" localSheetId="47">'Sch 450-p56'!$A$1:$H$64</definedName>
    <definedName name="_xlnm.Print_Area" localSheetId="48">'Sch 501-p57'!$A$1:$M$68</definedName>
    <definedName name="_xlnm.Print_Area" localSheetId="50">'Sch 510-p59 '!$A$1:$J$84</definedName>
    <definedName name="_xlnm.Print_Area" localSheetId="51">'Sch 512-p60'!$A$1:$G$44</definedName>
    <definedName name="_xlnm.Print_Area" localSheetId="52">'Sch 512-p61'!$A$1:$M$46</definedName>
    <definedName name="_xlnm.Print_Area" localSheetId="54">'Sch 700-700SCH.XLS'!$A$1:$L$69</definedName>
    <definedName name="_xlnm.Print_Area" localSheetId="56">'Sch 710 and 710S-p65'!$A$1:$H$44</definedName>
    <definedName name="_xlnm.Print_Area" localSheetId="57">'Sch 710 and 710S-p66-67 '!$A$2:$R$93</definedName>
    <definedName name="_xlnm.Print_Area" localSheetId="61">'Sch 750'!$A$1:$N$55</definedName>
    <definedName name="_xlnm.Print_Area" localSheetId="62">'Sch 755 instr-p75-76'!$A$1:$C$139</definedName>
    <definedName name="_xlnm.Print_Area" localSheetId="63">'Sch 755 p77-80'!$A$1:$Z$236</definedName>
    <definedName name="_xlnm.Print_Area" localSheetId="6">'Sch A-p1'!$B$2:$K$58</definedName>
    <definedName name="_xlnm.Print_Area" localSheetId="7">'Sch B-p2'!$B$3:$J$61</definedName>
    <definedName name="_xlnm.Print_Area" localSheetId="8">'Sch C-p3'!$B$2:$W$68</definedName>
    <definedName name="_xlnm.Print_Area" localSheetId="9">'Sch C-p4'!$B$3:$L$69</definedName>
    <definedName name="_xlnm.Print_Area" localSheetId="5">'Special Notice'!$A$1:$B$48</definedName>
    <definedName name="_xlnm.Print_Area" localSheetId="4">'Table Contents '!$A$1:$C$58</definedName>
    <definedName name="Print_Area_MI">'[8]Oath-P98'!$B$1:$D$65</definedName>
    <definedName name="_xlnm.Print_Titles" localSheetId="31">'Sch 335-p35'!$C:$C</definedName>
    <definedName name="Print_Titles_MI">'[9]710Inst-P77'!$1:$13</definedName>
    <definedName name="QRYGTWLEVELEXPENSES">#REF!</definedName>
    <definedName name="QRYICLEASESEXPENSES">#REF!</definedName>
    <definedName name="QRYWCLEASESEXPENSES">#REF!</definedName>
    <definedName name="qryYearlyForAllOperatingLeaseNBGTW">#REF!</definedName>
    <definedName name="Query_CN">#REF!</definedName>
    <definedName name="REPORT" localSheetId="63">'Sch 755 p77-80'!$A$7:$Z$230</definedName>
    <definedName name="RR_Annual_Report" localSheetId="11">#REF!</definedName>
    <definedName name="RR_Annual_Report" localSheetId="1">#REF!</definedName>
    <definedName name="RR_Annual_Report" localSheetId="12">#REF!</definedName>
    <definedName name="RR_Annual_Report" localSheetId="35">#REF!</definedName>
    <definedName name="RR_Annual_Report" localSheetId="3">#REF!</definedName>
    <definedName name="RR_Annual_Report" localSheetId="79">#REF!</definedName>
    <definedName name="RR_Annual_Report" localSheetId="2">#REF!</definedName>
    <definedName name="RR_Annual_Report" localSheetId="21">#REF!</definedName>
    <definedName name="RR_Annual_Report" localSheetId="15">#REF!</definedName>
    <definedName name="RR_Annual_Report" localSheetId="33">#REF!</definedName>
    <definedName name="RR_Annual_Report" localSheetId="39">#REF!</definedName>
    <definedName name="RR_Annual_Report" localSheetId="40">#REF!</definedName>
    <definedName name="RR_Annual_Report" localSheetId="41">#REF!</definedName>
    <definedName name="RR_Annual_Report" localSheetId="60">#REF!</definedName>
    <definedName name="RR_Annual_Report" localSheetId="70">#REF!</definedName>
    <definedName name="RR_Annual_Report" localSheetId="71">#REF!</definedName>
    <definedName name="RR_Annual_Report" localSheetId="72">#REF!</definedName>
    <definedName name="RR_Annual_Report" localSheetId="73">#REF!</definedName>
    <definedName name="RR_Annual_Report" localSheetId="76">#REF!</definedName>
    <definedName name="RR_Annual_Report" localSheetId="64">#REF!</definedName>
    <definedName name="RR_Annual_Report" localSheetId="74">#REF!</definedName>
    <definedName name="RR_Annual_Report" localSheetId="75">#REF!</definedName>
    <definedName name="RR_Annual_Report" localSheetId="10">#REF!</definedName>
    <definedName name="RR_Annual_Report" localSheetId="13">#REF!</definedName>
    <definedName name="RR_Annual_Report" localSheetId="14">#REF!</definedName>
    <definedName name="RR_Annual_Report" localSheetId="17">#REF!</definedName>
    <definedName name="RR_Annual_Report" localSheetId="18">#REF!</definedName>
    <definedName name="RR_Annual_Report" localSheetId="19">#REF!</definedName>
    <definedName name="RR_Annual_Report" localSheetId="20">#REF!</definedName>
    <definedName name="RR_Annual_Report" localSheetId="22">#REF!</definedName>
    <definedName name="RR_Annual_Report" localSheetId="23">#REF!</definedName>
    <definedName name="RR_Annual_Report" localSheetId="24">#REF!</definedName>
    <definedName name="RR_Annual_Report" localSheetId="25">#REF!</definedName>
    <definedName name="RR_Annual_Report" localSheetId="26">#REF!</definedName>
    <definedName name="RR_Annual_Report" localSheetId="27">#REF!</definedName>
    <definedName name="RR_Annual_Report" localSheetId="28">#REF!</definedName>
    <definedName name="RR_Annual_Report" localSheetId="29">#REF!</definedName>
    <definedName name="RR_Annual_Report" localSheetId="30">#REF!</definedName>
    <definedName name="RR_Annual_Report" localSheetId="31">#REF!</definedName>
    <definedName name="RR_Annual_Report" localSheetId="32">#REF!</definedName>
    <definedName name="RR_Annual_Report" localSheetId="34">#REF!</definedName>
    <definedName name="RR_Annual_Report" localSheetId="36">#REF!</definedName>
    <definedName name="RR_Annual_Report" localSheetId="42">#REF!</definedName>
    <definedName name="RR_Annual_Report" localSheetId="43">#REF!</definedName>
    <definedName name="RR_Annual_Report" localSheetId="44">#REF!</definedName>
    <definedName name="RR_Annual_Report" localSheetId="45">#REF!</definedName>
    <definedName name="RR_Annual_Report" localSheetId="46">#REF!</definedName>
    <definedName name="RR_Annual_Report" localSheetId="47">#REF!</definedName>
    <definedName name="RR_Annual_Report" localSheetId="48">#REF!</definedName>
    <definedName name="RR_Annual_Report" localSheetId="49">#REF!</definedName>
    <definedName name="RR_Annual_Report" localSheetId="50">#REF!</definedName>
    <definedName name="RR_Annual_Report" localSheetId="53">#REF!</definedName>
    <definedName name="RR_Annual_Report" localSheetId="56">#REF!</definedName>
    <definedName name="RR_Annual_Report" localSheetId="57">#REF!</definedName>
    <definedName name="RR_Annual_Report" localSheetId="61">#REF!</definedName>
    <definedName name="RR_Annual_Report" localSheetId="62">#REF!</definedName>
    <definedName name="RR_Annual_Report" localSheetId="63">#REF!</definedName>
    <definedName name="RR_Annual_Report" localSheetId="7">#REF!</definedName>
    <definedName name="RR_Annual_Report" localSheetId="8">'Sch C-p3'!#REF!</definedName>
    <definedName name="RR_Annual_Report" localSheetId="9">#REF!</definedName>
    <definedName name="RR_Annual_Report">#REF!</definedName>
    <definedName name="Rwyschedule" localSheetId="11">'[6]R-1 Rdwy Schedule 330'!#REF!</definedName>
    <definedName name="Rwyschedule" localSheetId="1">'[5]R-1 Rdwy Schedule 330'!#REF!</definedName>
    <definedName name="Rwyschedule" localSheetId="12">'[5]R-1 Rdwy Schedule 330'!#REF!</definedName>
    <definedName name="Rwyschedule" localSheetId="35">'[6]R-1 Rdwy Schedule 330'!#REF!</definedName>
    <definedName name="Rwyschedule" localSheetId="3">'[5]R-1 Rdwy Schedule 330'!#REF!</definedName>
    <definedName name="Rwyschedule" localSheetId="79">'[5]R-1 Rdwy Schedule 330'!#REF!</definedName>
    <definedName name="Rwyschedule" localSheetId="2">'[6]R-1 Rdwy Schedule 330'!#REF!</definedName>
    <definedName name="Rwyschedule" localSheetId="21">'[6]R-1 Rdwy Schedule 330'!#REF!</definedName>
    <definedName name="Rwyschedule" localSheetId="15">'[6]R-1 Rdwy Schedule 330'!#REF!</definedName>
    <definedName name="Rwyschedule" localSheetId="33">'[6]R-1 Rdwy Schedule 330'!#REF!</definedName>
    <definedName name="Rwyschedule" localSheetId="39">'[6]R-1 Rdwy Schedule 330'!#REF!</definedName>
    <definedName name="Rwyschedule" localSheetId="40">'[6]R-1 Rdwy Schedule 330'!#REF!</definedName>
    <definedName name="Rwyschedule" localSheetId="41">'[6]R-1 Rdwy Schedule 330'!#REF!</definedName>
    <definedName name="Rwyschedule" localSheetId="60">'[6]R-1 Rdwy Schedule 330'!#REF!</definedName>
    <definedName name="Rwyschedule" localSheetId="70">'[7]R-1 Rdwy Schedule 330'!#REF!</definedName>
    <definedName name="Rwyschedule" localSheetId="71">'[7]R-1 Rdwy Schedule 330'!#REF!</definedName>
    <definedName name="Rwyschedule" localSheetId="72">'[7]R-1 Rdwy Schedule 330'!#REF!</definedName>
    <definedName name="Rwyschedule" localSheetId="73">'[7]R-1 Rdwy Schedule 330'!#REF!</definedName>
    <definedName name="Rwyschedule" localSheetId="76">'[7]R-1 Rdwy Schedule 330'!#REF!</definedName>
    <definedName name="Rwyschedule" localSheetId="64">'[6]R-1 Rdwy Schedule 330'!#REF!</definedName>
    <definedName name="Rwyschedule" localSheetId="74">'[6]R-1 Rdwy Schedule 330'!#REF!</definedName>
    <definedName name="Rwyschedule" localSheetId="75">'[6]R-1 Rdwy Schedule 330'!#REF!</definedName>
    <definedName name="Rwyschedule" localSheetId="10">'[6]R-1 Rdwy Schedule 330'!#REF!</definedName>
    <definedName name="Rwyschedule" localSheetId="13">'[6]R-1 Rdwy Schedule 330'!#REF!</definedName>
    <definedName name="Rwyschedule" localSheetId="14">'[6]R-1 Rdwy Schedule 330'!#REF!</definedName>
    <definedName name="Rwyschedule" localSheetId="17">'[6]R-1 Rdwy Schedule 330'!#REF!</definedName>
    <definedName name="Rwyschedule" localSheetId="18">'[6]R-1 Rdwy Schedule 330'!#REF!</definedName>
    <definedName name="Rwyschedule" localSheetId="19">'[6]R-1 Rdwy Schedule 330'!#REF!</definedName>
    <definedName name="Rwyschedule" localSheetId="20">'[6]R-1 Rdwy Schedule 330'!#REF!</definedName>
    <definedName name="Rwyschedule" localSheetId="22">'[5]R-1 Rdwy Schedule 330'!#REF!</definedName>
    <definedName name="Rwyschedule" localSheetId="23">'[5]R-1 Rdwy Schedule 330'!#REF!</definedName>
    <definedName name="Rwyschedule" localSheetId="24">'[5]R-1 Rdwy Schedule 330'!#REF!</definedName>
    <definedName name="Rwyschedule" localSheetId="25">'[5]R-1 Rdwy Schedule 330'!#REF!</definedName>
    <definedName name="Rwyschedule" localSheetId="26">'[5]R-1 Rdwy Schedule 330'!#REF!</definedName>
    <definedName name="Rwyschedule" localSheetId="27">'[5]R-1 Rdwy Schedule 330'!#REF!</definedName>
    <definedName name="Rwyschedule" localSheetId="28">'[6]R-1 Rdwy Schedule 330'!#REF!</definedName>
    <definedName name="Rwyschedule" localSheetId="29">'[10]R-1 Rdwy Schedule 330'!#REF!</definedName>
    <definedName name="Rwyschedule" localSheetId="30">'[6]R-1 Rdwy Schedule 330'!#REF!</definedName>
    <definedName name="Rwyschedule" localSheetId="31">'[11]R-1 Rdwy Schedule 330'!#REF!</definedName>
    <definedName name="Rwyschedule" localSheetId="32">'[11]R-1 Rdwy Schedule 330'!#REF!</definedName>
    <definedName name="Rwyschedule" localSheetId="34">'[6]R-1 Rdwy Schedule 330'!#REF!</definedName>
    <definedName name="Rwyschedule" localSheetId="36">'[6]R-1 Rdwy Schedule 330'!#REF!</definedName>
    <definedName name="Rwyschedule" localSheetId="42">'[6]R-1 Rdwy Schedule 330'!#REF!</definedName>
    <definedName name="Rwyschedule" localSheetId="43">'[6]R-1 Rdwy Schedule 330'!#REF!</definedName>
    <definedName name="Rwyschedule" localSheetId="44">'[6]R-1 Rdwy Schedule 330'!#REF!</definedName>
    <definedName name="Rwyschedule" localSheetId="45">'[6]R-1 Rdwy Schedule 330'!#REF!</definedName>
    <definedName name="Rwyschedule" localSheetId="46">'[6]R-1 Rdwy Schedule 330'!#REF!</definedName>
    <definedName name="Rwyschedule" localSheetId="47">'[6]R-1 Rdwy Schedule 330'!#REF!</definedName>
    <definedName name="Rwyschedule" localSheetId="48">'[6]R-1 Rdwy Schedule 330'!#REF!</definedName>
    <definedName name="Rwyschedule" localSheetId="49">'[6]R-1 Rdwy Schedule 330'!#REF!</definedName>
    <definedName name="Rwyschedule" localSheetId="50">'[6]R-1 Rdwy Schedule 330'!#REF!</definedName>
    <definedName name="Rwyschedule" localSheetId="53">'[6]R-1 Rdwy Schedule 330'!#REF!</definedName>
    <definedName name="Rwyschedule" localSheetId="56">'[6]R-1 Rdwy Schedule 330'!#REF!</definedName>
    <definedName name="Rwyschedule" localSheetId="57">'[6]R-1 Rdwy Schedule 330'!#REF!</definedName>
    <definedName name="Rwyschedule" localSheetId="61">'[6]R-1 Rdwy Schedule 330'!#REF!</definedName>
    <definedName name="Rwyschedule" localSheetId="62">'[6]R-1 Rdwy Schedule 330'!#REF!</definedName>
    <definedName name="Rwyschedule" localSheetId="63">'[6]R-1 Rdwy Schedule 330'!#REF!</definedName>
    <definedName name="Rwyschedule" localSheetId="7">'[6]R-1 Rdwy Schedule 330'!#REF!</definedName>
    <definedName name="Rwyschedule" localSheetId="8">'[6]R-1 Rdwy Schedule 330'!#REF!</definedName>
    <definedName name="Rwyschedule" localSheetId="9">'[6]R-1 Rdwy Schedule 330'!#REF!</definedName>
    <definedName name="Rwyschedule">'[6]R-1 Rdwy Schedule 330'!#REF!</definedName>
    <definedName name="S01___GL03" localSheetId="11">#REF!</definedName>
    <definedName name="S01___GL03" localSheetId="1">#REF!</definedName>
    <definedName name="S01___GL03" localSheetId="12">#REF!</definedName>
    <definedName name="S01___GL03" localSheetId="35">#REF!</definedName>
    <definedName name="S01___GL03" localSheetId="3">#REF!</definedName>
    <definedName name="S01___GL03" localSheetId="79">#REF!</definedName>
    <definedName name="S01___GL03" localSheetId="2">#REF!</definedName>
    <definedName name="S01___GL03" localSheetId="21">#REF!</definedName>
    <definedName name="S01___GL03" localSheetId="15">#REF!</definedName>
    <definedName name="S01___GL03" localSheetId="33">#REF!</definedName>
    <definedName name="S01___GL03" localSheetId="39">#REF!</definedName>
    <definedName name="S01___GL03" localSheetId="40">#REF!</definedName>
    <definedName name="S01___GL03" localSheetId="41">#REF!</definedName>
    <definedName name="S01___GL03" localSheetId="60">#REF!</definedName>
    <definedName name="S01___GL03" localSheetId="70">#REF!</definedName>
    <definedName name="S01___GL03" localSheetId="71">#REF!</definedName>
    <definedName name="S01___GL03" localSheetId="72">#REF!</definedName>
    <definedName name="S01___GL03" localSheetId="73">#REF!</definedName>
    <definedName name="S01___GL03" localSheetId="76">#REF!</definedName>
    <definedName name="S01___GL03" localSheetId="64">#REF!</definedName>
    <definedName name="S01___GL03" localSheetId="74">#REF!</definedName>
    <definedName name="S01___GL03" localSheetId="75">#REF!</definedName>
    <definedName name="S01___GL03" localSheetId="10">#REF!</definedName>
    <definedName name="S01___GL03" localSheetId="13">#REF!</definedName>
    <definedName name="S01___GL03" localSheetId="14">#REF!</definedName>
    <definedName name="S01___GL03" localSheetId="17">#REF!</definedName>
    <definedName name="S01___GL03" localSheetId="18">#REF!</definedName>
    <definedName name="S01___GL03" localSheetId="19">#REF!</definedName>
    <definedName name="S01___GL03" localSheetId="20">#REF!</definedName>
    <definedName name="S01___GL03" localSheetId="22">#REF!</definedName>
    <definedName name="S01___GL03" localSheetId="23">#REF!</definedName>
    <definedName name="S01___GL03" localSheetId="24">#REF!</definedName>
    <definedName name="S01___GL03" localSheetId="25">#REF!</definedName>
    <definedName name="S01___GL03" localSheetId="26">#REF!</definedName>
    <definedName name="S01___GL03" localSheetId="27">#REF!</definedName>
    <definedName name="S01___GL03" localSheetId="28">#REF!</definedName>
    <definedName name="S01___GL03" localSheetId="29">#REF!</definedName>
    <definedName name="S01___GL03" localSheetId="30">#REF!</definedName>
    <definedName name="S01___GL03" localSheetId="31">#REF!</definedName>
    <definedName name="S01___GL03" localSheetId="32">#REF!</definedName>
    <definedName name="S01___GL03" localSheetId="34">#REF!</definedName>
    <definedName name="S01___GL03" localSheetId="36">#REF!</definedName>
    <definedName name="S01___GL03" localSheetId="42">#REF!</definedName>
    <definedName name="S01___GL03" localSheetId="43">#REF!</definedName>
    <definedName name="S01___GL03" localSheetId="44">#REF!</definedName>
    <definedName name="S01___GL03" localSheetId="45">#REF!</definedName>
    <definedName name="S01___GL03" localSheetId="46">#REF!</definedName>
    <definedName name="S01___GL03" localSheetId="47">#REF!</definedName>
    <definedName name="S01___GL03" localSheetId="48">#REF!</definedName>
    <definedName name="S01___GL03" localSheetId="49">#REF!</definedName>
    <definedName name="S01___GL03" localSheetId="50">#REF!</definedName>
    <definedName name="S01___GL03" localSheetId="53">#REF!</definedName>
    <definedName name="S01___GL03" localSheetId="56">#REF!</definedName>
    <definedName name="S01___GL03" localSheetId="57">#REF!</definedName>
    <definedName name="S01___GL03" localSheetId="61">#REF!</definedName>
    <definedName name="S01___GL03" localSheetId="62">#REF!</definedName>
    <definedName name="S01___GL03" localSheetId="63">#REF!</definedName>
    <definedName name="S01___GL03" localSheetId="7">#REF!</definedName>
    <definedName name="S01___GL03" localSheetId="8">#REF!</definedName>
    <definedName name="S01___GL03" localSheetId="9">#REF!</definedName>
    <definedName name="S01___GL03" localSheetId="5">#REF!</definedName>
    <definedName name="S01___GL03">#REF!</definedName>
    <definedName name="S01___GL92" localSheetId="11">#REF!</definedName>
    <definedName name="S01___GL92" localSheetId="1">#REF!</definedName>
    <definedName name="S01___GL92" localSheetId="12">#REF!</definedName>
    <definedName name="S01___GL92" localSheetId="35">#REF!</definedName>
    <definedName name="S01___GL92" localSheetId="3">#REF!</definedName>
    <definedName name="S01___GL92" localSheetId="79">#REF!</definedName>
    <definedName name="S01___GL92" localSheetId="2">#REF!</definedName>
    <definedName name="S01___GL92" localSheetId="21">#REF!</definedName>
    <definedName name="S01___GL92" localSheetId="15">#REF!</definedName>
    <definedName name="S01___GL92" localSheetId="33">#REF!</definedName>
    <definedName name="S01___GL92" localSheetId="39">#REF!</definedName>
    <definedName name="S01___GL92" localSheetId="40">#REF!</definedName>
    <definedName name="S01___GL92" localSheetId="41">#REF!</definedName>
    <definedName name="S01___GL92" localSheetId="60">#REF!</definedName>
    <definedName name="S01___GL92" localSheetId="70">#REF!</definedName>
    <definedName name="S01___GL92" localSheetId="71">#REF!</definedName>
    <definedName name="S01___GL92" localSheetId="72">#REF!</definedName>
    <definedName name="S01___GL92" localSheetId="73">#REF!</definedName>
    <definedName name="S01___GL92" localSheetId="76">#REF!</definedName>
    <definedName name="S01___GL92" localSheetId="64">#REF!</definedName>
    <definedName name="S01___GL92" localSheetId="74">#REF!</definedName>
    <definedName name="S01___GL92" localSheetId="75">#REF!</definedName>
    <definedName name="S01___GL92" localSheetId="10">#REF!</definedName>
    <definedName name="S01___GL92" localSheetId="13">#REF!</definedName>
    <definedName name="S01___GL92" localSheetId="14">#REF!</definedName>
    <definedName name="S01___GL92" localSheetId="17">#REF!</definedName>
    <definedName name="S01___GL92" localSheetId="18">#REF!</definedName>
    <definedName name="S01___GL92" localSheetId="19">#REF!</definedName>
    <definedName name="S01___GL92" localSheetId="20">#REF!</definedName>
    <definedName name="S01___GL92" localSheetId="22">#REF!</definedName>
    <definedName name="S01___GL92" localSheetId="23">#REF!</definedName>
    <definedName name="S01___GL92" localSheetId="24">#REF!</definedName>
    <definedName name="S01___GL92" localSheetId="25">#REF!</definedName>
    <definedName name="S01___GL92" localSheetId="26">#REF!</definedName>
    <definedName name="S01___GL92" localSheetId="27">#REF!</definedName>
    <definedName name="S01___GL92" localSheetId="28">#REF!</definedName>
    <definedName name="S01___GL92" localSheetId="29">#REF!</definedName>
    <definedName name="S01___GL92" localSheetId="30">#REF!</definedName>
    <definedName name="S01___GL92" localSheetId="31">#REF!</definedName>
    <definedName name="S01___GL92" localSheetId="32">#REF!</definedName>
    <definedName name="S01___GL92" localSheetId="34">#REF!</definedName>
    <definedName name="S01___GL92" localSheetId="36">#REF!</definedName>
    <definedName name="S01___GL92" localSheetId="42">#REF!</definedName>
    <definedName name="S01___GL92" localSheetId="43">#REF!</definedName>
    <definedName name="S01___GL92" localSheetId="44">#REF!</definedName>
    <definedName name="S01___GL92" localSheetId="45">#REF!</definedName>
    <definedName name="S01___GL92" localSheetId="46">#REF!</definedName>
    <definedName name="S01___GL92" localSheetId="47">#REF!</definedName>
    <definedName name="S01___GL92" localSheetId="48">#REF!</definedName>
    <definedName name="S01___GL92" localSheetId="49">#REF!</definedName>
    <definedName name="S01___GL92" localSheetId="50">#REF!</definedName>
    <definedName name="S01___GL92" localSheetId="53">#REF!</definedName>
    <definedName name="S01___GL92" localSheetId="56">#REF!</definedName>
    <definedName name="S01___GL92" localSheetId="57">#REF!</definedName>
    <definedName name="S01___GL92" localSheetId="61">#REF!</definedName>
    <definedName name="S01___GL92" localSheetId="62">#REF!</definedName>
    <definedName name="S01___GL92" localSheetId="63">#REF!</definedName>
    <definedName name="S01___GL92" localSheetId="7">#REF!</definedName>
    <definedName name="S01___GL92" localSheetId="8">#REF!</definedName>
    <definedName name="S01___GL92" localSheetId="9">#REF!</definedName>
    <definedName name="S01___GL92" localSheetId="5">#REF!</definedName>
    <definedName name="S01___GL92">#REF!</definedName>
    <definedName name="S02___GL03" localSheetId="11">#REF!</definedName>
    <definedName name="S02___GL03" localSheetId="1">#REF!</definedName>
    <definedName name="S02___GL03" localSheetId="12">#REF!</definedName>
    <definedName name="S02___GL03" localSheetId="35">#REF!</definedName>
    <definedName name="S02___GL03" localSheetId="3">#REF!</definedName>
    <definedName name="S02___GL03" localSheetId="79">#REF!</definedName>
    <definedName name="S02___GL03" localSheetId="2">#REF!</definedName>
    <definedName name="S02___GL03" localSheetId="21">#REF!</definedName>
    <definedName name="S02___GL03" localSheetId="15">#REF!</definedName>
    <definedName name="S02___GL03" localSheetId="33">#REF!</definedName>
    <definedName name="S02___GL03" localSheetId="39">#REF!</definedName>
    <definedName name="S02___GL03" localSheetId="40">#REF!</definedName>
    <definedName name="S02___GL03" localSheetId="41">#REF!</definedName>
    <definedName name="S02___GL03" localSheetId="60">#REF!</definedName>
    <definedName name="S02___GL03" localSheetId="70">#REF!</definedName>
    <definedName name="S02___GL03" localSheetId="71">#REF!</definedName>
    <definedName name="S02___GL03" localSheetId="72">#REF!</definedName>
    <definedName name="S02___GL03" localSheetId="73">#REF!</definedName>
    <definedName name="S02___GL03" localSheetId="76">#REF!</definedName>
    <definedName name="S02___GL03" localSheetId="64">#REF!</definedName>
    <definedName name="S02___GL03" localSheetId="74">#REF!</definedName>
    <definedName name="S02___GL03" localSheetId="75">#REF!</definedName>
    <definedName name="S02___GL03" localSheetId="10">#REF!</definedName>
    <definedName name="S02___GL03" localSheetId="13">#REF!</definedName>
    <definedName name="S02___GL03" localSheetId="14">#REF!</definedName>
    <definedName name="S02___GL03" localSheetId="17">#REF!</definedName>
    <definedName name="S02___GL03" localSheetId="18">#REF!</definedName>
    <definedName name="S02___GL03" localSheetId="19">#REF!</definedName>
    <definedName name="S02___GL03" localSheetId="20">#REF!</definedName>
    <definedName name="S02___GL03" localSheetId="22">#REF!</definedName>
    <definedName name="S02___GL03" localSheetId="23">#REF!</definedName>
    <definedName name="S02___GL03" localSheetId="24">#REF!</definedName>
    <definedName name="S02___GL03" localSheetId="25">#REF!</definedName>
    <definedName name="S02___GL03" localSheetId="26">#REF!</definedName>
    <definedName name="S02___GL03" localSheetId="27">#REF!</definedName>
    <definedName name="S02___GL03" localSheetId="28">#REF!</definedName>
    <definedName name="S02___GL03" localSheetId="29">#REF!</definedName>
    <definedName name="S02___GL03" localSheetId="30">#REF!</definedName>
    <definedName name="S02___GL03" localSheetId="31">#REF!</definedName>
    <definedName name="S02___GL03" localSheetId="32">#REF!</definedName>
    <definedName name="S02___GL03" localSheetId="34">#REF!</definedName>
    <definedName name="S02___GL03" localSheetId="36">#REF!</definedName>
    <definedName name="S02___GL03" localSheetId="42">#REF!</definedName>
    <definedName name="S02___GL03" localSheetId="43">#REF!</definedName>
    <definedName name="S02___GL03" localSheetId="44">#REF!</definedName>
    <definedName name="S02___GL03" localSheetId="45">#REF!</definedName>
    <definedName name="S02___GL03" localSheetId="46">#REF!</definedName>
    <definedName name="S02___GL03" localSheetId="47">#REF!</definedName>
    <definedName name="S02___GL03" localSheetId="48">#REF!</definedName>
    <definedName name="S02___GL03" localSheetId="49">#REF!</definedName>
    <definedName name="S02___GL03" localSheetId="50">#REF!</definedName>
    <definedName name="S02___GL03" localSheetId="53">#REF!</definedName>
    <definedName name="S02___GL03" localSheetId="56">#REF!</definedName>
    <definedName name="S02___GL03" localSheetId="57">#REF!</definedName>
    <definedName name="S02___GL03" localSheetId="61">#REF!</definedName>
    <definedName name="S02___GL03" localSheetId="62">#REF!</definedName>
    <definedName name="S02___GL03" localSheetId="63">#REF!</definedName>
    <definedName name="S02___GL03" localSheetId="7">#REF!</definedName>
    <definedName name="S02___GL03" localSheetId="8">#REF!</definedName>
    <definedName name="S02___GL03" localSheetId="9">#REF!</definedName>
    <definedName name="S02___GL03" localSheetId="5">#REF!</definedName>
    <definedName name="S02___GL03">#REF!</definedName>
    <definedName name="S80___GL03" localSheetId="11">#REF!</definedName>
    <definedName name="S80___GL03" localSheetId="1">#REF!</definedName>
    <definedName name="S80___GL03" localSheetId="12">#REF!</definedName>
    <definedName name="S80___GL03" localSheetId="35">#REF!</definedName>
    <definedName name="S80___GL03" localSheetId="3">#REF!</definedName>
    <definedName name="S80___GL03" localSheetId="21">#REF!</definedName>
    <definedName name="S80___GL03" localSheetId="15">#REF!</definedName>
    <definedName name="S80___GL03" localSheetId="33">#REF!</definedName>
    <definedName name="S80___GL03" localSheetId="39">#REF!</definedName>
    <definedName name="S80___GL03" localSheetId="40">#REF!</definedName>
    <definedName name="S80___GL03" localSheetId="41">#REF!</definedName>
    <definedName name="S80___GL03" localSheetId="70">#REF!</definedName>
    <definedName name="S80___GL03" localSheetId="71">#REF!</definedName>
    <definedName name="S80___GL03" localSheetId="72">#REF!</definedName>
    <definedName name="S80___GL03" localSheetId="73">#REF!</definedName>
    <definedName name="S80___GL03" localSheetId="76">#REF!</definedName>
    <definedName name="S80___GL03" localSheetId="74">#REF!</definedName>
    <definedName name="S80___GL03" localSheetId="75">#REF!</definedName>
    <definedName name="S80___GL03" localSheetId="10">#REF!</definedName>
    <definedName name="S80___GL03" localSheetId="13">#REF!</definedName>
    <definedName name="S80___GL03" localSheetId="14">#REF!</definedName>
    <definedName name="S80___GL03" localSheetId="17">#REF!</definedName>
    <definedName name="S80___GL03" localSheetId="18">#REF!</definedName>
    <definedName name="S80___GL03" localSheetId="19">#REF!</definedName>
    <definedName name="S80___GL03" localSheetId="20">#REF!</definedName>
    <definedName name="S80___GL03" localSheetId="22">#REF!</definedName>
    <definedName name="S80___GL03" localSheetId="23">#REF!</definedName>
    <definedName name="S80___GL03" localSheetId="24">#REF!</definedName>
    <definedName name="S80___GL03" localSheetId="25">#REF!</definedName>
    <definedName name="S80___GL03" localSheetId="26">#REF!</definedName>
    <definedName name="S80___GL03" localSheetId="27">#REF!</definedName>
    <definedName name="S80___GL03" localSheetId="28">#REF!</definedName>
    <definedName name="S80___GL03" localSheetId="29">#REF!</definedName>
    <definedName name="S80___GL03" localSheetId="30">#REF!</definedName>
    <definedName name="S80___GL03" localSheetId="31">#REF!</definedName>
    <definedName name="S80___GL03" localSheetId="32">#REF!</definedName>
    <definedName name="S80___GL03" localSheetId="34">#REF!</definedName>
    <definedName name="S80___GL03" localSheetId="36">#REF!</definedName>
    <definedName name="S80___GL03" localSheetId="42">#REF!</definedName>
    <definedName name="S80___GL03" localSheetId="43">#REF!</definedName>
    <definedName name="S80___GL03" localSheetId="44">#REF!</definedName>
    <definedName name="S80___GL03" localSheetId="45">#REF!</definedName>
    <definedName name="S80___GL03" localSheetId="46">#REF!</definedName>
    <definedName name="S80___GL03" localSheetId="47">#REF!</definedName>
    <definedName name="S80___GL03" localSheetId="48">#REF!</definedName>
    <definedName name="S80___GL03" localSheetId="49">#REF!</definedName>
    <definedName name="S80___GL03" localSheetId="50">#REF!</definedName>
    <definedName name="S80___GL03" localSheetId="53">#REF!</definedName>
    <definedName name="S80___GL03" localSheetId="56">#REF!</definedName>
    <definedName name="S80___GL03" localSheetId="57">#REF!</definedName>
    <definedName name="S80___GL03" localSheetId="61">#REF!</definedName>
    <definedName name="S80___GL03" localSheetId="62">#REF!</definedName>
    <definedName name="S80___GL03" localSheetId="63">#REF!</definedName>
    <definedName name="S80___GL03" localSheetId="7">#REF!</definedName>
    <definedName name="S80___GL03" localSheetId="8">#REF!</definedName>
    <definedName name="S80___GL03" localSheetId="9">#REF!</definedName>
    <definedName name="S80___GL03">#REF!</definedName>
    <definedName name="S80___GL1M" localSheetId="11">#REF!</definedName>
    <definedName name="S80___GL1M" localSheetId="1">#REF!</definedName>
    <definedName name="S80___GL1M" localSheetId="12">#REF!</definedName>
    <definedName name="S80___GL1M" localSheetId="35">#REF!</definedName>
    <definedName name="S80___GL1M" localSheetId="3">#REF!</definedName>
    <definedName name="S80___GL1M" localSheetId="21">#REF!</definedName>
    <definedName name="S80___GL1M" localSheetId="15">#REF!</definedName>
    <definedName name="S80___GL1M" localSheetId="33">#REF!</definedName>
    <definedName name="S80___GL1M" localSheetId="39">#REF!</definedName>
    <definedName name="S80___GL1M" localSheetId="40">#REF!</definedName>
    <definedName name="S80___GL1M" localSheetId="41">#REF!</definedName>
    <definedName name="S80___GL1M" localSheetId="70">#REF!</definedName>
    <definedName name="S80___GL1M" localSheetId="71">#REF!</definedName>
    <definedName name="S80___GL1M" localSheetId="72">#REF!</definedName>
    <definedName name="S80___GL1M" localSheetId="73">#REF!</definedName>
    <definedName name="S80___GL1M" localSheetId="76">#REF!</definedName>
    <definedName name="S80___GL1M" localSheetId="74">#REF!</definedName>
    <definedName name="S80___GL1M" localSheetId="75">#REF!</definedName>
    <definedName name="S80___GL1M" localSheetId="10">#REF!</definedName>
    <definedName name="S80___GL1M" localSheetId="13">#REF!</definedName>
    <definedName name="S80___GL1M" localSheetId="14">#REF!</definedName>
    <definedName name="S80___GL1M" localSheetId="17">#REF!</definedName>
    <definedName name="S80___GL1M" localSheetId="18">#REF!</definedName>
    <definedName name="S80___GL1M" localSheetId="19">#REF!</definedName>
    <definedName name="S80___GL1M" localSheetId="20">#REF!</definedName>
    <definedName name="S80___GL1M" localSheetId="22">#REF!</definedName>
    <definedName name="S80___GL1M" localSheetId="23">#REF!</definedName>
    <definedName name="S80___GL1M" localSheetId="24">#REF!</definedName>
    <definedName name="S80___GL1M" localSheetId="25">#REF!</definedName>
    <definedName name="S80___GL1M" localSheetId="26">#REF!</definedName>
    <definedName name="S80___GL1M" localSheetId="27">#REF!</definedName>
    <definedName name="S80___GL1M" localSheetId="28">#REF!</definedName>
    <definedName name="S80___GL1M" localSheetId="29">#REF!</definedName>
    <definedName name="S80___GL1M" localSheetId="30">#REF!</definedName>
    <definedName name="S80___GL1M" localSheetId="31">#REF!</definedName>
    <definedName name="S80___GL1M" localSheetId="32">#REF!</definedName>
    <definedName name="S80___GL1M" localSheetId="34">#REF!</definedName>
    <definedName name="S80___GL1M" localSheetId="36">#REF!</definedName>
    <definedName name="S80___GL1M" localSheetId="42">#REF!</definedName>
    <definedName name="S80___GL1M" localSheetId="43">#REF!</definedName>
    <definedName name="S80___GL1M" localSheetId="44">#REF!</definedName>
    <definedName name="S80___GL1M" localSheetId="45">#REF!</definedName>
    <definedName name="S80___GL1M" localSheetId="46">#REF!</definedName>
    <definedName name="S80___GL1M" localSheetId="47">#REF!</definedName>
    <definedName name="S80___GL1M" localSheetId="48">#REF!</definedName>
    <definedName name="S80___GL1M" localSheetId="49">#REF!</definedName>
    <definedName name="S80___GL1M" localSheetId="50">#REF!</definedName>
    <definedName name="S80___GL1M" localSheetId="53">#REF!</definedName>
    <definedName name="S80___GL1M" localSheetId="56">#REF!</definedName>
    <definedName name="S80___GL1M" localSheetId="57">#REF!</definedName>
    <definedName name="S80___GL1M" localSheetId="61">#REF!</definedName>
    <definedName name="S80___GL1M" localSheetId="62">#REF!</definedName>
    <definedName name="S80___GL1M" localSheetId="63">#REF!</definedName>
    <definedName name="S80___GL1M" localSheetId="7">#REF!</definedName>
    <definedName name="S80___GL1M" localSheetId="8">#REF!</definedName>
    <definedName name="S80___GL1M" localSheetId="9">#REF!</definedName>
    <definedName name="S80___GL1M">#REF!</definedName>
    <definedName name="SCHEDULE330" localSheetId="11">#REF!</definedName>
    <definedName name="SCHEDULE330" localSheetId="1">#REF!</definedName>
    <definedName name="SCHEDULE330" localSheetId="12">#REF!</definedName>
    <definedName name="SCHEDULE330" localSheetId="35">#REF!</definedName>
    <definedName name="SCHEDULE330" localSheetId="3">#REF!</definedName>
    <definedName name="SCHEDULE330" localSheetId="21">#REF!</definedName>
    <definedName name="SCHEDULE330" localSheetId="15">#REF!</definedName>
    <definedName name="SCHEDULE330" localSheetId="33">#REF!</definedName>
    <definedName name="SCHEDULE330" localSheetId="39">#REF!</definedName>
    <definedName name="SCHEDULE330" localSheetId="40">#REF!</definedName>
    <definedName name="SCHEDULE330" localSheetId="41">#REF!</definedName>
    <definedName name="SCHEDULE330" localSheetId="70">#REF!</definedName>
    <definedName name="SCHEDULE330" localSheetId="71">#REF!</definedName>
    <definedName name="SCHEDULE330" localSheetId="72">#REF!</definedName>
    <definedName name="SCHEDULE330" localSheetId="73">#REF!</definedName>
    <definedName name="SCHEDULE330" localSheetId="76">#REF!</definedName>
    <definedName name="SCHEDULE330" localSheetId="74">#REF!</definedName>
    <definedName name="SCHEDULE330" localSheetId="75">#REF!</definedName>
    <definedName name="SCHEDULE330" localSheetId="10">#REF!</definedName>
    <definedName name="SCHEDULE330" localSheetId="13">#REF!</definedName>
    <definedName name="SCHEDULE330" localSheetId="14">#REF!</definedName>
    <definedName name="SCHEDULE330" localSheetId="17">#REF!</definedName>
    <definedName name="SCHEDULE330" localSheetId="18">#REF!</definedName>
    <definedName name="SCHEDULE330" localSheetId="19">#REF!</definedName>
    <definedName name="SCHEDULE330" localSheetId="20">#REF!</definedName>
    <definedName name="SCHEDULE330" localSheetId="22">#REF!</definedName>
    <definedName name="SCHEDULE330" localSheetId="23">#REF!</definedName>
    <definedName name="SCHEDULE330" localSheetId="24">#REF!</definedName>
    <definedName name="SCHEDULE330" localSheetId="25">#REF!</definedName>
    <definedName name="SCHEDULE330" localSheetId="26">#REF!</definedName>
    <definedName name="SCHEDULE330" localSheetId="27">#REF!</definedName>
    <definedName name="SCHEDULE330" localSheetId="28">#REF!</definedName>
    <definedName name="SCHEDULE330" localSheetId="29">#REF!</definedName>
    <definedName name="SCHEDULE330" localSheetId="30">#REF!</definedName>
    <definedName name="SCHEDULE330" localSheetId="31">#REF!</definedName>
    <definedName name="SCHEDULE330" localSheetId="32">#REF!</definedName>
    <definedName name="SCHEDULE330" localSheetId="34">#REF!</definedName>
    <definedName name="SCHEDULE330" localSheetId="36">#REF!</definedName>
    <definedName name="SCHEDULE330" localSheetId="42">#REF!</definedName>
    <definedName name="SCHEDULE330" localSheetId="43">#REF!</definedName>
    <definedName name="SCHEDULE330" localSheetId="44">#REF!</definedName>
    <definedName name="SCHEDULE330" localSheetId="45">#REF!</definedName>
    <definedName name="SCHEDULE330" localSheetId="46">#REF!</definedName>
    <definedName name="SCHEDULE330" localSheetId="47">#REF!</definedName>
    <definedName name="SCHEDULE330" localSheetId="48">#REF!</definedName>
    <definedName name="SCHEDULE330" localSheetId="49">#REF!</definedName>
    <definedName name="SCHEDULE330" localSheetId="50">#REF!</definedName>
    <definedName name="SCHEDULE330" localSheetId="53">#REF!</definedName>
    <definedName name="SCHEDULE330" localSheetId="56">#REF!</definedName>
    <definedName name="SCHEDULE330" localSheetId="57">#REF!</definedName>
    <definedName name="SCHEDULE330" localSheetId="61">#REF!</definedName>
    <definedName name="SCHEDULE330" localSheetId="62">#REF!</definedName>
    <definedName name="SCHEDULE330" localSheetId="63">#REF!</definedName>
    <definedName name="SCHEDULE330" localSheetId="7">#REF!</definedName>
    <definedName name="SCHEDULE330" localSheetId="8">#REF!</definedName>
    <definedName name="SCHEDULE330" localSheetId="9">#REF!</definedName>
    <definedName name="SCHEDULE330">#REF!</definedName>
    <definedName name="SECOND_YEAR_SECTION" localSheetId="63">'Sch 755 p77-80'!$X$151:$X$230</definedName>
    <definedName name="SEP" localSheetId="11">#REF!</definedName>
    <definedName name="SEP" localSheetId="1">#REF!</definedName>
    <definedName name="SEP" localSheetId="12">#REF!</definedName>
    <definedName name="SEP" localSheetId="35">#REF!</definedName>
    <definedName name="SEP" localSheetId="3">#REF!</definedName>
    <definedName name="SEP" localSheetId="21">#REF!</definedName>
    <definedName name="SEP" localSheetId="15">#REF!</definedName>
    <definedName name="SEP" localSheetId="33">#REF!</definedName>
    <definedName name="SEP" localSheetId="39">#REF!</definedName>
    <definedName name="SEP" localSheetId="40">#REF!</definedName>
    <definedName name="SEP" localSheetId="41">#REF!</definedName>
    <definedName name="SEP" localSheetId="70">#REF!</definedName>
    <definedName name="SEP" localSheetId="71">#REF!</definedName>
    <definedName name="SEP" localSheetId="72">#REF!</definedName>
    <definedName name="SEP" localSheetId="73">#REF!</definedName>
    <definedName name="SEP" localSheetId="76">#REF!</definedName>
    <definedName name="SEP" localSheetId="74">#REF!</definedName>
    <definedName name="SEP" localSheetId="75">#REF!</definedName>
    <definedName name="SEP" localSheetId="10">#REF!</definedName>
    <definedName name="SEP" localSheetId="13">#REF!</definedName>
    <definedName name="SEP" localSheetId="14">#REF!</definedName>
    <definedName name="SEP" localSheetId="17">#REF!</definedName>
    <definedName name="SEP" localSheetId="18">#REF!</definedName>
    <definedName name="SEP" localSheetId="19">#REF!</definedName>
    <definedName name="SEP" localSheetId="20">#REF!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28">#REF!</definedName>
    <definedName name="SEP" localSheetId="29">#REF!</definedName>
    <definedName name="SEP" localSheetId="30">#REF!</definedName>
    <definedName name="SEP" localSheetId="31">#REF!</definedName>
    <definedName name="SEP" localSheetId="32">#REF!</definedName>
    <definedName name="SEP" localSheetId="34">#REF!</definedName>
    <definedName name="SEP" localSheetId="36">#REF!</definedName>
    <definedName name="SEP" localSheetId="42">#REF!</definedName>
    <definedName name="SEP" localSheetId="43">#REF!</definedName>
    <definedName name="SEP" localSheetId="44">#REF!</definedName>
    <definedName name="SEP" localSheetId="45">#REF!</definedName>
    <definedName name="SEP" localSheetId="46">#REF!</definedName>
    <definedName name="SEP" localSheetId="47">#REF!</definedName>
    <definedName name="SEP" localSheetId="48">#REF!</definedName>
    <definedName name="SEP" localSheetId="49">#REF!</definedName>
    <definedName name="SEP" localSheetId="50">#REF!</definedName>
    <definedName name="SEP" localSheetId="53">#REF!</definedName>
    <definedName name="SEP" localSheetId="56">#REF!</definedName>
    <definedName name="SEP" localSheetId="57">#REF!</definedName>
    <definedName name="SEP" localSheetId="61">#REF!</definedName>
    <definedName name="SEP" localSheetId="62">#REF!</definedName>
    <definedName name="SEP" localSheetId="63">#REF!</definedName>
    <definedName name="SEP" localSheetId="7">#REF!</definedName>
    <definedName name="SEP" localSheetId="8">#REF!</definedName>
    <definedName name="SEP" localSheetId="9">#REF!</definedName>
    <definedName name="SEP">#REF!</definedName>
    <definedName name="September" localSheetId="11">#REF!</definedName>
    <definedName name="September" localSheetId="1">#REF!</definedName>
    <definedName name="September" localSheetId="12">#REF!</definedName>
    <definedName name="September" localSheetId="35">#REF!</definedName>
    <definedName name="September" localSheetId="3">#REF!</definedName>
    <definedName name="September" localSheetId="21">#REF!</definedName>
    <definedName name="September" localSheetId="15">#REF!</definedName>
    <definedName name="September" localSheetId="33">#REF!</definedName>
    <definedName name="September" localSheetId="39">#REF!</definedName>
    <definedName name="September" localSheetId="40">#REF!</definedName>
    <definedName name="September" localSheetId="41">#REF!</definedName>
    <definedName name="September" localSheetId="70">#REF!</definedName>
    <definedName name="September" localSheetId="71">#REF!</definedName>
    <definedName name="September" localSheetId="72">#REF!</definedName>
    <definedName name="September" localSheetId="73">#REF!</definedName>
    <definedName name="September" localSheetId="76">#REF!</definedName>
    <definedName name="September" localSheetId="74">#REF!</definedName>
    <definedName name="September" localSheetId="75">#REF!</definedName>
    <definedName name="September" localSheetId="10">#REF!</definedName>
    <definedName name="September" localSheetId="13">#REF!</definedName>
    <definedName name="September" localSheetId="14">#REF!</definedName>
    <definedName name="September" localSheetId="17">#REF!</definedName>
    <definedName name="September" localSheetId="18">#REF!</definedName>
    <definedName name="September" localSheetId="19">#REF!</definedName>
    <definedName name="September" localSheetId="20">#REF!</definedName>
    <definedName name="September" localSheetId="22">#REF!</definedName>
    <definedName name="September" localSheetId="23">#REF!</definedName>
    <definedName name="September" localSheetId="24">#REF!</definedName>
    <definedName name="September" localSheetId="25">#REF!</definedName>
    <definedName name="September" localSheetId="26">#REF!</definedName>
    <definedName name="September" localSheetId="27">#REF!</definedName>
    <definedName name="September" localSheetId="28">#REF!</definedName>
    <definedName name="September" localSheetId="29">#REF!</definedName>
    <definedName name="September" localSheetId="30">#REF!</definedName>
    <definedName name="September" localSheetId="31">#REF!</definedName>
    <definedName name="September" localSheetId="32">#REF!</definedName>
    <definedName name="September" localSheetId="34">#REF!</definedName>
    <definedName name="September" localSheetId="36">#REF!</definedName>
    <definedName name="September" localSheetId="42">#REF!</definedName>
    <definedName name="September" localSheetId="43">#REF!</definedName>
    <definedName name="September" localSheetId="44">#REF!</definedName>
    <definedName name="September" localSheetId="45">#REF!</definedName>
    <definedName name="September" localSheetId="46">#REF!</definedName>
    <definedName name="September" localSheetId="47">#REF!</definedName>
    <definedName name="September" localSheetId="48">#REF!</definedName>
    <definedName name="September" localSheetId="49">#REF!</definedName>
    <definedName name="September" localSheetId="50">#REF!</definedName>
    <definedName name="September" localSheetId="53">#REF!</definedName>
    <definedName name="September" localSheetId="56">#REF!</definedName>
    <definedName name="September" localSheetId="57">#REF!</definedName>
    <definedName name="September" localSheetId="61">#REF!</definedName>
    <definedName name="September" localSheetId="62">#REF!</definedName>
    <definedName name="September" localSheetId="63">#REF!</definedName>
    <definedName name="September" localSheetId="7">#REF!</definedName>
    <definedName name="September" localSheetId="8">#REF!</definedName>
    <definedName name="September" localSheetId="9">#REF!</definedName>
    <definedName name="September">#REF!</definedName>
    <definedName name="Swvu.detail_332." localSheetId="30" hidden="1">'Sch 332-p34'!#REF!</definedName>
    <definedName name="Swvu.form_332." localSheetId="30" hidden="1">'Sch 332-p34'!#REF!</definedName>
    <definedName name="TMaccur" localSheetId="11">#REF!</definedName>
    <definedName name="TMaccur" localSheetId="1">#REF!</definedName>
    <definedName name="TMaccur" localSheetId="12">#REF!</definedName>
    <definedName name="TMaccur" localSheetId="35">#REF!</definedName>
    <definedName name="TMaccur" localSheetId="3">#REF!</definedName>
    <definedName name="TMaccur" localSheetId="21">#REF!</definedName>
    <definedName name="TMaccur" localSheetId="15">#REF!</definedName>
    <definedName name="TMaccur" localSheetId="33">#REF!</definedName>
    <definedName name="TMaccur" localSheetId="39">#REF!</definedName>
    <definedName name="TMaccur" localSheetId="40">#REF!</definedName>
    <definedName name="TMaccur" localSheetId="41">#REF!</definedName>
    <definedName name="TMaccur" localSheetId="70">#REF!</definedName>
    <definedName name="TMaccur" localSheetId="71">#REF!</definedName>
    <definedName name="TMaccur" localSheetId="72">#REF!</definedName>
    <definedName name="TMaccur" localSheetId="73">#REF!</definedName>
    <definedName name="TMaccur" localSheetId="76">#REF!</definedName>
    <definedName name="TMaccur" localSheetId="74">#REF!</definedName>
    <definedName name="TMaccur" localSheetId="75">#REF!</definedName>
    <definedName name="TMaccur" localSheetId="10">#REF!</definedName>
    <definedName name="TMaccur" localSheetId="13">#REF!</definedName>
    <definedName name="TMaccur" localSheetId="14">#REF!</definedName>
    <definedName name="TMaccur" localSheetId="17">#REF!</definedName>
    <definedName name="TMaccur" localSheetId="18">#REF!</definedName>
    <definedName name="TMaccur" localSheetId="19">#REF!</definedName>
    <definedName name="TMaccur" localSheetId="20">#REF!</definedName>
    <definedName name="TMaccur" localSheetId="22">#REF!</definedName>
    <definedName name="TMaccur" localSheetId="23">#REF!</definedName>
    <definedName name="TMaccur" localSheetId="24">#REF!</definedName>
    <definedName name="TMaccur" localSheetId="25">#REF!</definedName>
    <definedName name="TMaccur" localSheetId="26">#REF!</definedName>
    <definedName name="TMaccur" localSheetId="27">#REF!</definedName>
    <definedName name="TMaccur" localSheetId="28">#REF!</definedName>
    <definedName name="TMaccur" localSheetId="29">#REF!</definedName>
    <definedName name="TMaccur" localSheetId="30">#REF!</definedName>
    <definedName name="TMaccur" localSheetId="31">#REF!</definedName>
    <definedName name="TMaccur" localSheetId="32">#REF!</definedName>
    <definedName name="TMaccur" localSheetId="34">#REF!</definedName>
    <definedName name="TMaccur" localSheetId="36">#REF!</definedName>
    <definedName name="TMaccur" localSheetId="42">#REF!</definedName>
    <definedName name="TMaccur" localSheetId="43">#REF!</definedName>
    <definedName name="TMaccur" localSheetId="44">#REF!</definedName>
    <definedName name="TMaccur" localSheetId="45">#REF!</definedName>
    <definedName name="TMaccur" localSheetId="46">#REF!</definedName>
    <definedName name="TMaccur" localSheetId="47">#REF!</definedName>
    <definedName name="TMaccur" localSheetId="48">#REF!</definedName>
    <definedName name="TMaccur" localSheetId="49">#REF!</definedName>
    <definedName name="TMaccur" localSheetId="50">#REF!</definedName>
    <definedName name="TMaccur" localSheetId="53">#REF!</definedName>
    <definedName name="TMaccur" localSheetId="56">#REF!</definedName>
    <definedName name="TMaccur" localSheetId="57">#REF!</definedName>
    <definedName name="TMaccur" localSheetId="61">#REF!</definedName>
    <definedName name="TMaccur" localSheetId="62">#REF!</definedName>
    <definedName name="TMaccur" localSheetId="63">#REF!</definedName>
    <definedName name="TMaccur" localSheetId="7">#REF!</definedName>
    <definedName name="TMaccur" localSheetId="8">#REF!</definedName>
    <definedName name="TMaccur" localSheetId="9">#REF!</definedName>
    <definedName name="TMaccur">#REF!</definedName>
    <definedName name="wrn.ALLSHEETS." localSheetId="11" hidden="1">{#N/A,#N/A,FALSE,"R1 ROAD 330";#N/A,#N/A,FALSE,"R1 BEGINNING";#N/A,#N/A,FALSE,"R1 ENDING";#N/A,#N/A,FALSE,"R1 ADDITIONS";#N/A,#N/A,FALSE,"R1 RETIREMENTS";#N/A,#N/A,FALSE,"R1 OTHER";#N/A,#N/A,FALSE,"rds 50, 93, 96"}</definedName>
    <definedName name="wrn.ALLSHEETS." localSheetId="1" hidden="1">{#N/A,#N/A,FALSE,"R1 ROAD 330";#N/A,#N/A,FALSE,"R1 BEGINNING";#N/A,#N/A,FALSE,"R1 ENDING";#N/A,#N/A,FALSE,"R1 ADDITIONS";#N/A,#N/A,FALSE,"R1 RETIREMENTS";#N/A,#N/A,FALSE,"R1 OTHER";#N/A,#N/A,FALSE,"rds 50, 93, 96"}</definedName>
    <definedName name="wrn.ALLSHEETS." localSheetId="12" hidden="1">{#N/A,#N/A,FALSE,"R1 ROAD 330";#N/A,#N/A,FALSE,"R1 BEGINNING";#N/A,#N/A,FALSE,"R1 ENDING";#N/A,#N/A,FALSE,"R1 ADDITIONS";#N/A,#N/A,FALSE,"R1 RETIREMENTS";#N/A,#N/A,FALSE,"R1 OTHER";#N/A,#N/A,FALSE,"rds 50, 93, 96"}</definedName>
    <definedName name="wrn.ALLSHEETS." localSheetId="35" hidden="1">{#N/A,#N/A,FALSE,"R1 ROAD 330";#N/A,#N/A,FALSE,"R1 BEGINNING";#N/A,#N/A,FALSE,"R1 ENDING";#N/A,#N/A,FALSE,"R1 ADDITIONS";#N/A,#N/A,FALSE,"R1 RETIREMENTS";#N/A,#N/A,FALSE,"R1 OTHER";#N/A,#N/A,FALSE,"rds 50, 93, 96"}</definedName>
    <definedName name="wrn.ALLSHEETS." localSheetId="3" hidden="1">{#N/A,#N/A,FALSE,"R1 ROAD 330";#N/A,#N/A,FALSE,"R1 BEGINNING";#N/A,#N/A,FALSE,"R1 ENDING";#N/A,#N/A,FALSE,"R1 ADDITIONS";#N/A,#N/A,FALSE,"R1 RETIREMENTS";#N/A,#N/A,FALSE,"R1 OTHER";#N/A,#N/A,FALSE,"rds 50, 93, 96"}</definedName>
    <definedName name="wrn.ALLSHEETS." localSheetId="79" hidden="1">{#N/A,#N/A,FALSE,"R1 ROAD 330";#N/A,#N/A,FALSE,"R1 BEGINNING";#N/A,#N/A,FALSE,"R1 ENDING";#N/A,#N/A,FALSE,"R1 ADDITIONS";#N/A,#N/A,FALSE,"R1 RETIREMENTS";#N/A,#N/A,FALSE,"R1 OTHER";#N/A,#N/A,FALSE,"rds 50, 93, 96"}</definedName>
    <definedName name="wrn.ALLSHEETS." localSheetId="2" hidden="1">{#N/A,#N/A,FALSE,"R1 ROAD 330";#N/A,#N/A,FALSE,"R1 BEGINNING";#N/A,#N/A,FALSE,"R1 ENDING";#N/A,#N/A,FALSE,"R1 ADDITIONS";#N/A,#N/A,FALSE,"R1 RETIREMENTS";#N/A,#N/A,FALSE,"R1 OTHER";#N/A,#N/A,FALSE,"rds 50, 93, 96"}</definedName>
    <definedName name="wrn.ALLSHEETS." localSheetId="21" hidden="1">{#N/A,#N/A,FALSE,"R1 ROAD 330";#N/A,#N/A,FALSE,"R1 BEGINNING";#N/A,#N/A,FALSE,"R1 ENDING";#N/A,#N/A,FALSE,"R1 ADDITIONS";#N/A,#N/A,FALSE,"R1 RETIREMENTS";#N/A,#N/A,FALSE,"R1 OTHER";#N/A,#N/A,FALSE,"rds 50, 93, 96"}</definedName>
    <definedName name="wrn.ALLSHEETS." localSheetId="15" hidden="1">{#N/A,#N/A,FALSE,"R1 ROAD 330";#N/A,#N/A,FALSE,"R1 BEGINNING";#N/A,#N/A,FALSE,"R1 ENDING";#N/A,#N/A,FALSE,"R1 ADDITIONS";#N/A,#N/A,FALSE,"R1 RETIREMENTS";#N/A,#N/A,FALSE,"R1 OTHER";#N/A,#N/A,FALSE,"rds 50, 93, 96"}</definedName>
    <definedName name="wrn.ALLSHEETS." localSheetId="33" hidden="1">{#N/A,#N/A,FALSE,"R1 ROAD 330";#N/A,#N/A,FALSE,"R1 BEGINNING";#N/A,#N/A,FALSE,"R1 ENDING";#N/A,#N/A,FALSE,"R1 ADDITIONS";#N/A,#N/A,FALSE,"R1 RETIREMENTS";#N/A,#N/A,FALSE,"R1 OTHER";#N/A,#N/A,FALSE,"rds 50, 93, 96"}</definedName>
    <definedName name="wrn.ALLSHEETS." localSheetId="39" hidden="1">{#N/A,#N/A,FALSE,"R1 ROAD 330";#N/A,#N/A,FALSE,"R1 BEGINNING";#N/A,#N/A,FALSE,"R1 ENDING";#N/A,#N/A,FALSE,"R1 ADDITIONS";#N/A,#N/A,FALSE,"R1 RETIREMENTS";#N/A,#N/A,FALSE,"R1 OTHER";#N/A,#N/A,FALSE,"rds 50, 93, 96"}</definedName>
    <definedName name="wrn.ALLSHEETS." localSheetId="40" hidden="1">{#N/A,#N/A,FALSE,"R1 ROAD 330";#N/A,#N/A,FALSE,"R1 BEGINNING";#N/A,#N/A,FALSE,"R1 ENDING";#N/A,#N/A,FALSE,"R1 ADDITIONS";#N/A,#N/A,FALSE,"R1 RETIREMENTS";#N/A,#N/A,FALSE,"R1 OTHER";#N/A,#N/A,FALSE,"rds 50, 93, 96"}</definedName>
    <definedName name="wrn.ALLSHEETS." localSheetId="41" hidden="1">{#N/A,#N/A,FALSE,"R1 ROAD 330";#N/A,#N/A,FALSE,"R1 BEGINNING";#N/A,#N/A,FALSE,"R1 ENDING";#N/A,#N/A,FALSE,"R1 ADDITIONS";#N/A,#N/A,FALSE,"R1 RETIREMENTS";#N/A,#N/A,FALSE,"R1 OTHER";#N/A,#N/A,FALSE,"rds 50, 93, 96"}</definedName>
    <definedName name="wrn.ALLSHEETS." localSheetId="60" hidden="1">{#N/A,#N/A,FALSE,"R1 ROAD 330";#N/A,#N/A,FALSE,"R1 BEGINNING";#N/A,#N/A,FALSE,"R1 ENDING";#N/A,#N/A,FALSE,"R1 ADDITIONS";#N/A,#N/A,FALSE,"R1 RETIREMENTS";#N/A,#N/A,FALSE,"R1 OTHER";#N/A,#N/A,FALSE,"rds 50, 93, 96"}</definedName>
    <definedName name="wrn.ALLSHEETS." localSheetId="70" hidden="1">{#N/A,#N/A,FALSE,"R1 ROAD 330";#N/A,#N/A,FALSE,"R1 BEGINNING";#N/A,#N/A,FALSE,"R1 ENDING";#N/A,#N/A,FALSE,"R1 ADDITIONS";#N/A,#N/A,FALSE,"R1 RETIREMENTS";#N/A,#N/A,FALSE,"R1 OTHER";#N/A,#N/A,FALSE,"rds 50, 93, 96"}</definedName>
    <definedName name="wrn.ALLSHEETS." localSheetId="71" hidden="1">{#N/A,#N/A,FALSE,"R1 ROAD 330";#N/A,#N/A,FALSE,"R1 BEGINNING";#N/A,#N/A,FALSE,"R1 ENDING";#N/A,#N/A,FALSE,"R1 ADDITIONS";#N/A,#N/A,FALSE,"R1 RETIREMENTS";#N/A,#N/A,FALSE,"R1 OTHER";#N/A,#N/A,FALSE,"rds 50, 93, 96"}</definedName>
    <definedName name="wrn.ALLSHEETS." localSheetId="72" hidden="1">{#N/A,#N/A,FALSE,"R1 ROAD 330";#N/A,#N/A,FALSE,"R1 BEGINNING";#N/A,#N/A,FALSE,"R1 ENDING";#N/A,#N/A,FALSE,"R1 ADDITIONS";#N/A,#N/A,FALSE,"R1 RETIREMENTS";#N/A,#N/A,FALSE,"R1 OTHER";#N/A,#N/A,FALSE,"rds 50, 93, 96"}</definedName>
    <definedName name="wrn.ALLSHEETS." localSheetId="73" hidden="1">{#N/A,#N/A,FALSE,"R1 ROAD 330";#N/A,#N/A,FALSE,"R1 BEGINNING";#N/A,#N/A,FALSE,"R1 ENDING";#N/A,#N/A,FALSE,"R1 ADDITIONS";#N/A,#N/A,FALSE,"R1 RETIREMENTS";#N/A,#N/A,FALSE,"R1 OTHER";#N/A,#N/A,FALSE,"rds 50, 93, 96"}</definedName>
    <definedName name="wrn.ALLSHEETS." localSheetId="76" hidden="1">{#N/A,#N/A,FALSE,"R1 ROAD 330";#N/A,#N/A,FALSE,"R1 BEGINNING";#N/A,#N/A,FALSE,"R1 ENDING";#N/A,#N/A,FALSE,"R1 ADDITIONS";#N/A,#N/A,FALSE,"R1 RETIREMENTS";#N/A,#N/A,FALSE,"R1 OTHER";#N/A,#N/A,FALSE,"rds 50, 93, 96"}</definedName>
    <definedName name="wrn.ALLSHEETS." localSheetId="64" hidden="1">{#N/A,#N/A,FALSE,"R1 ROAD 330";#N/A,#N/A,FALSE,"R1 BEGINNING";#N/A,#N/A,FALSE,"R1 ENDING";#N/A,#N/A,FALSE,"R1 ADDITIONS";#N/A,#N/A,FALSE,"R1 RETIREMENTS";#N/A,#N/A,FALSE,"R1 OTHER";#N/A,#N/A,FALSE,"rds 50, 93, 96"}</definedName>
    <definedName name="wrn.ALLSHEETS." localSheetId="74" hidden="1">{#N/A,#N/A,FALSE,"R1 ROAD 330";#N/A,#N/A,FALSE,"R1 BEGINNING";#N/A,#N/A,FALSE,"R1 ENDING";#N/A,#N/A,FALSE,"R1 ADDITIONS";#N/A,#N/A,FALSE,"R1 RETIREMENTS";#N/A,#N/A,FALSE,"R1 OTHER";#N/A,#N/A,FALSE,"rds 50, 93, 96"}</definedName>
    <definedName name="wrn.ALLSHEETS." localSheetId="75" hidden="1">{#N/A,#N/A,FALSE,"R1 ROAD 330";#N/A,#N/A,FALSE,"R1 BEGINNING";#N/A,#N/A,FALSE,"R1 ENDING";#N/A,#N/A,FALSE,"R1 ADDITIONS";#N/A,#N/A,FALSE,"R1 RETIREMENTS";#N/A,#N/A,FALSE,"R1 OTHER";#N/A,#N/A,FALSE,"rds 50, 93, 96"}</definedName>
    <definedName name="wrn.ALLSHEETS." localSheetId="10" hidden="1">{#N/A,#N/A,FALSE,"R1 ROAD 330";#N/A,#N/A,FALSE,"R1 BEGINNING";#N/A,#N/A,FALSE,"R1 ENDING";#N/A,#N/A,FALSE,"R1 ADDITIONS";#N/A,#N/A,FALSE,"R1 RETIREMENTS";#N/A,#N/A,FALSE,"R1 OTHER";#N/A,#N/A,FALSE,"rds 50, 93, 96"}</definedName>
    <definedName name="wrn.ALLSHEETS." localSheetId="13" hidden="1">{#N/A,#N/A,FALSE,"R1 ROAD 330";#N/A,#N/A,FALSE,"R1 BEGINNING";#N/A,#N/A,FALSE,"R1 ENDING";#N/A,#N/A,FALSE,"R1 ADDITIONS";#N/A,#N/A,FALSE,"R1 RETIREMENTS";#N/A,#N/A,FALSE,"R1 OTHER";#N/A,#N/A,FALSE,"rds 50, 93, 96"}</definedName>
    <definedName name="wrn.ALLSHEETS." localSheetId="14" hidden="1">{#N/A,#N/A,FALSE,"R1 ROAD 330";#N/A,#N/A,FALSE,"R1 BEGINNING";#N/A,#N/A,FALSE,"R1 ENDING";#N/A,#N/A,FALSE,"R1 ADDITIONS";#N/A,#N/A,FALSE,"R1 RETIREMENTS";#N/A,#N/A,FALSE,"R1 OTHER";#N/A,#N/A,FALSE,"rds 50, 93, 96"}</definedName>
    <definedName name="wrn.ALLSHEETS." localSheetId="17" hidden="1">{#N/A,#N/A,FALSE,"R1 ROAD 330";#N/A,#N/A,FALSE,"R1 BEGINNING";#N/A,#N/A,FALSE,"R1 ENDING";#N/A,#N/A,FALSE,"R1 ADDITIONS";#N/A,#N/A,FALSE,"R1 RETIREMENTS";#N/A,#N/A,FALSE,"R1 OTHER";#N/A,#N/A,FALSE,"rds 50, 93, 96"}</definedName>
    <definedName name="wrn.ALLSHEETS." localSheetId="18" hidden="1">{#N/A,#N/A,FALSE,"R1 ROAD 330";#N/A,#N/A,FALSE,"R1 BEGINNING";#N/A,#N/A,FALSE,"R1 ENDING";#N/A,#N/A,FALSE,"R1 ADDITIONS";#N/A,#N/A,FALSE,"R1 RETIREMENTS";#N/A,#N/A,FALSE,"R1 OTHER";#N/A,#N/A,FALSE,"rds 50, 93, 96"}</definedName>
    <definedName name="wrn.ALLSHEETS." localSheetId="19" hidden="1">{#N/A,#N/A,FALSE,"R1 ROAD 330";#N/A,#N/A,FALSE,"R1 BEGINNING";#N/A,#N/A,FALSE,"R1 ENDING";#N/A,#N/A,FALSE,"R1 ADDITIONS";#N/A,#N/A,FALSE,"R1 RETIREMENTS";#N/A,#N/A,FALSE,"R1 OTHER";#N/A,#N/A,FALSE,"rds 50, 93, 96"}</definedName>
    <definedName name="wrn.ALLSHEETS." localSheetId="20" hidden="1">{#N/A,#N/A,FALSE,"R1 ROAD 330";#N/A,#N/A,FALSE,"R1 BEGINNING";#N/A,#N/A,FALSE,"R1 ENDING";#N/A,#N/A,FALSE,"R1 ADDITIONS";#N/A,#N/A,FALSE,"R1 RETIREMENTS";#N/A,#N/A,FALSE,"R1 OTHER";#N/A,#N/A,FALSE,"rds 50, 93, 96"}</definedName>
    <definedName name="wrn.ALLSHEETS." localSheetId="22" hidden="1">{#N/A,#N/A,FALSE,"R1 ROAD 330";#N/A,#N/A,FALSE,"R1 BEGINNING";#N/A,#N/A,FALSE,"R1 ENDING";#N/A,#N/A,FALSE,"R1 ADDITIONS";#N/A,#N/A,FALSE,"R1 RETIREMENTS";#N/A,#N/A,FALSE,"R1 OTHER";#N/A,#N/A,FALSE,"rds 50, 93, 96"}</definedName>
    <definedName name="wrn.ALLSHEETS." localSheetId="23" hidden="1">{#N/A,#N/A,FALSE,"R1 ROAD 330";#N/A,#N/A,FALSE,"R1 BEGINNING";#N/A,#N/A,FALSE,"R1 ENDING";#N/A,#N/A,FALSE,"R1 ADDITIONS";#N/A,#N/A,FALSE,"R1 RETIREMENTS";#N/A,#N/A,FALSE,"R1 OTHER";#N/A,#N/A,FALSE,"rds 50, 93, 96"}</definedName>
    <definedName name="wrn.ALLSHEETS." localSheetId="24" hidden="1">{#N/A,#N/A,FALSE,"R1 ROAD 330";#N/A,#N/A,FALSE,"R1 BEGINNING";#N/A,#N/A,FALSE,"R1 ENDING";#N/A,#N/A,FALSE,"R1 ADDITIONS";#N/A,#N/A,FALSE,"R1 RETIREMENTS";#N/A,#N/A,FALSE,"R1 OTHER";#N/A,#N/A,FALSE,"rds 50, 93, 96"}</definedName>
    <definedName name="wrn.ALLSHEETS." localSheetId="25" hidden="1">{#N/A,#N/A,FALSE,"R1 ROAD 330";#N/A,#N/A,FALSE,"R1 BEGINNING";#N/A,#N/A,FALSE,"R1 ENDING";#N/A,#N/A,FALSE,"R1 ADDITIONS";#N/A,#N/A,FALSE,"R1 RETIREMENTS";#N/A,#N/A,FALSE,"R1 OTHER";#N/A,#N/A,FALSE,"rds 50, 93, 96"}</definedName>
    <definedName name="wrn.ALLSHEETS." localSheetId="26" hidden="1">{#N/A,#N/A,FALSE,"R1 ROAD 330";#N/A,#N/A,FALSE,"R1 BEGINNING";#N/A,#N/A,FALSE,"R1 ENDING";#N/A,#N/A,FALSE,"R1 ADDITIONS";#N/A,#N/A,FALSE,"R1 RETIREMENTS";#N/A,#N/A,FALSE,"R1 OTHER";#N/A,#N/A,FALSE,"rds 50, 93, 96"}</definedName>
    <definedName name="wrn.ALLSHEETS." localSheetId="27" hidden="1">{#N/A,#N/A,FALSE,"R1 ROAD 330";#N/A,#N/A,FALSE,"R1 BEGINNING";#N/A,#N/A,FALSE,"R1 ENDING";#N/A,#N/A,FALSE,"R1 ADDITIONS";#N/A,#N/A,FALSE,"R1 RETIREMENTS";#N/A,#N/A,FALSE,"R1 OTHER";#N/A,#N/A,FALSE,"rds 50, 93, 96"}</definedName>
    <definedName name="wrn.ALLSHEETS." localSheetId="28" hidden="1">{#N/A,#N/A,FALSE,"R1 ROAD 330";#N/A,#N/A,FALSE,"R1 BEGINNING";#N/A,#N/A,FALSE,"R1 ENDING";#N/A,#N/A,FALSE,"R1 ADDITIONS";#N/A,#N/A,FALSE,"R1 RETIREMENTS";#N/A,#N/A,FALSE,"R1 OTHER";#N/A,#N/A,FALSE,"rds 50, 93, 96"}</definedName>
    <definedName name="wrn.ALLSHEETS." localSheetId="29" hidden="1">{#N/A,#N/A,FALSE,"R1 ROAD 330";#N/A,#N/A,FALSE,"R1 BEGINNING";#N/A,#N/A,FALSE,"R1 ENDING";#N/A,#N/A,FALSE,"R1 ADDITIONS";#N/A,#N/A,FALSE,"R1 RETIREMENTS";#N/A,#N/A,FALSE,"R1 OTHER";#N/A,#N/A,FALSE,"rds 50, 93, 96"}</definedName>
    <definedName name="wrn.ALLSHEETS." localSheetId="30" hidden="1">{#N/A,#N/A,FALSE,"R1 ROAD 330";#N/A,#N/A,FALSE,"R1 BEGINNING";#N/A,#N/A,FALSE,"R1 ENDING";#N/A,#N/A,FALSE,"R1 ADDITIONS";#N/A,#N/A,FALSE,"R1 RETIREMENTS";#N/A,#N/A,FALSE,"R1 OTHER";#N/A,#N/A,FALSE,"rds 50, 93, 96"}</definedName>
    <definedName name="wrn.ALLSHEETS." localSheetId="31" hidden="1">{#N/A,#N/A,FALSE,"R1 ROAD 330";#N/A,#N/A,FALSE,"R1 BEGINNING";#N/A,#N/A,FALSE,"R1 ENDING";#N/A,#N/A,FALSE,"R1 ADDITIONS";#N/A,#N/A,FALSE,"R1 RETIREMENTS";#N/A,#N/A,FALSE,"R1 OTHER";#N/A,#N/A,FALSE,"rds 50, 93, 96"}</definedName>
    <definedName name="wrn.ALLSHEETS." localSheetId="32" hidden="1">{#N/A,#N/A,FALSE,"R1 ROAD 330";#N/A,#N/A,FALSE,"R1 BEGINNING";#N/A,#N/A,FALSE,"R1 ENDING";#N/A,#N/A,FALSE,"R1 ADDITIONS";#N/A,#N/A,FALSE,"R1 RETIREMENTS";#N/A,#N/A,FALSE,"R1 OTHER";#N/A,#N/A,FALSE,"rds 50, 93, 96"}</definedName>
    <definedName name="wrn.ALLSHEETS." localSheetId="34" hidden="1">{#N/A,#N/A,FALSE,"R1 ROAD 330";#N/A,#N/A,FALSE,"R1 BEGINNING";#N/A,#N/A,FALSE,"R1 ENDING";#N/A,#N/A,FALSE,"R1 ADDITIONS";#N/A,#N/A,FALSE,"R1 RETIREMENTS";#N/A,#N/A,FALSE,"R1 OTHER";#N/A,#N/A,FALSE,"rds 50, 93, 96"}</definedName>
    <definedName name="wrn.ALLSHEETS." localSheetId="36" hidden="1">{#N/A,#N/A,FALSE,"R1 ROAD 330";#N/A,#N/A,FALSE,"R1 BEGINNING";#N/A,#N/A,FALSE,"R1 ENDING";#N/A,#N/A,FALSE,"R1 ADDITIONS";#N/A,#N/A,FALSE,"R1 RETIREMENTS";#N/A,#N/A,FALSE,"R1 OTHER";#N/A,#N/A,FALSE,"rds 50, 93, 96"}</definedName>
    <definedName name="wrn.ALLSHEETS." localSheetId="42" hidden="1">{#N/A,#N/A,FALSE,"R1 ROAD 330";#N/A,#N/A,FALSE,"R1 BEGINNING";#N/A,#N/A,FALSE,"R1 ENDING";#N/A,#N/A,FALSE,"R1 ADDITIONS";#N/A,#N/A,FALSE,"R1 RETIREMENTS";#N/A,#N/A,FALSE,"R1 OTHER";#N/A,#N/A,FALSE,"rds 50, 93, 96"}</definedName>
    <definedName name="wrn.ALLSHEETS." localSheetId="43" hidden="1">{#N/A,#N/A,FALSE,"R1 ROAD 330";#N/A,#N/A,FALSE,"R1 BEGINNING";#N/A,#N/A,FALSE,"R1 ENDING";#N/A,#N/A,FALSE,"R1 ADDITIONS";#N/A,#N/A,FALSE,"R1 RETIREMENTS";#N/A,#N/A,FALSE,"R1 OTHER";#N/A,#N/A,FALSE,"rds 50, 93, 96"}</definedName>
    <definedName name="wrn.ALLSHEETS." localSheetId="44" hidden="1">{#N/A,#N/A,FALSE,"R1 ROAD 330";#N/A,#N/A,FALSE,"R1 BEGINNING";#N/A,#N/A,FALSE,"R1 ENDING";#N/A,#N/A,FALSE,"R1 ADDITIONS";#N/A,#N/A,FALSE,"R1 RETIREMENTS";#N/A,#N/A,FALSE,"R1 OTHER";#N/A,#N/A,FALSE,"rds 50, 93, 96"}</definedName>
    <definedName name="wrn.ALLSHEETS." localSheetId="45" hidden="1">{#N/A,#N/A,FALSE,"R1 ROAD 330";#N/A,#N/A,FALSE,"R1 BEGINNING";#N/A,#N/A,FALSE,"R1 ENDING";#N/A,#N/A,FALSE,"R1 ADDITIONS";#N/A,#N/A,FALSE,"R1 RETIREMENTS";#N/A,#N/A,FALSE,"R1 OTHER";#N/A,#N/A,FALSE,"rds 50, 93, 96"}</definedName>
    <definedName name="wrn.ALLSHEETS." localSheetId="46" hidden="1">{#N/A,#N/A,FALSE,"R1 ROAD 330";#N/A,#N/A,FALSE,"R1 BEGINNING";#N/A,#N/A,FALSE,"R1 ENDING";#N/A,#N/A,FALSE,"R1 ADDITIONS";#N/A,#N/A,FALSE,"R1 RETIREMENTS";#N/A,#N/A,FALSE,"R1 OTHER";#N/A,#N/A,FALSE,"rds 50, 93, 96"}</definedName>
    <definedName name="wrn.ALLSHEETS." localSheetId="47" hidden="1">{#N/A,#N/A,FALSE,"R1 ROAD 330";#N/A,#N/A,FALSE,"R1 BEGINNING";#N/A,#N/A,FALSE,"R1 ENDING";#N/A,#N/A,FALSE,"R1 ADDITIONS";#N/A,#N/A,FALSE,"R1 RETIREMENTS";#N/A,#N/A,FALSE,"R1 OTHER";#N/A,#N/A,FALSE,"rds 50, 93, 96"}</definedName>
    <definedName name="wrn.ALLSHEETS." localSheetId="48" hidden="1">{#N/A,#N/A,FALSE,"R1 ROAD 330";#N/A,#N/A,FALSE,"R1 BEGINNING";#N/A,#N/A,FALSE,"R1 ENDING";#N/A,#N/A,FALSE,"R1 ADDITIONS";#N/A,#N/A,FALSE,"R1 RETIREMENTS";#N/A,#N/A,FALSE,"R1 OTHER";#N/A,#N/A,FALSE,"rds 50, 93, 96"}</definedName>
    <definedName name="wrn.ALLSHEETS." localSheetId="49" hidden="1">{#N/A,#N/A,FALSE,"R1 ROAD 330";#N/A,#N/A,FALSE,"R1 BEGINNING";#N/A,#N/A,FALSE,"R1 ENDING";#N/A,#N/A,FALSE,"R1 ADDITIONS";#N/A,#N/A,FALSE,"R1 RETIREMENTS";#N/A,#N/A,FALSE,"R1 OTHER";#N/A,#N/A,FALSE,"rds 50, 93, 96"}</definedName>
    <definedName name="wrn.ALLSHEETS." localSheetId="50" hidden="1">{#N/A,#N/A,FALSE,"R1 ROAD 330";#N/A,#N/A,FALSE,"R1 BEGINNING";#N/A,#N/A,FALSE,"R1 ENDING";#N/A,#N/A,FALSE,"R1 ADDITIONS";#N/A,#N/A,FALSE,"R1 RETIREMENTS";#N/A,#N/A,FALSE,"R1 OTHER";#N/A,#N/A,FALSE,"rds 50, 93, 96"}</definedName>
    <definedName name="wrn.ALLSHEETS." localSheetId="53" hidden="1">{#N/A,#N/A,FALSE,"R1 ROAD 330";#N/A,#N/A,FALSE,"R1 BEGINNING";#N/A,#N/A,FALSE,"R1 ENDING";#N/A,#N/A,FALSE,"R1 ADDITIONS";#N/A,#N/A,FALSE,"R1 RETIREMENTS";#N/A,#N/A,FALSE,"R1 OTHER";#N/A,#N/A,FALSE,"rds 50, 93, 96"}</definedName>
    <definedName name="wrn.ALLSHEETS." localSheetId="56" hidden="1">{#N/A,#N/A,FALSE,"R1 ROAD 330";#N/A,#N/A,FALSE,"R1 BEGINNING";#N/A,#N/A,FALSE,"R1 ENDING";#N/A,#N/A,FALSE,"R1 ADDITIONS";#N/A,#N/A,FALSE,"R1 RETIREMENTS";#N/A,#N/A,FALSE,"R1 OTHER";#N/A,#N/A,FALSE,"rds 50, 93, 96"}</definedName>
    <definedName name="wrn.ALLSHEETS." localSheetId="57" hidden="1">{#N/A,#N/A,FALSE,"R1 ROAD 330";#N/A,#N/A,FALSE,"R1 BEGINNING";#N/A,#N/A,FALSE,"R1 ENDING";#N/A,#N/A,FALSE,"R1 ADDITIONS";#N/A,#N/A,FALSE,"R1 RETIREMENTS";#N/A,#N/A,FALSE,"R1 OTHER";#N/A,#N/A,FALSE,"rds 50, 93, 96"}</definedName>
    <definedName name="wrn.ALLSHEETS." localSheetId="61" hidden="1">{#N/A,#N/A,FALSE,"R1 ROAD 330";#N/A,#N/A,FALSE,"R1 BEGINNING";#N/A,#N/A,FALSE,"R1 ENDING";#N/A,#N/A,FALSE,"R1 ADDITIONS";#N/A,#N/A,FALSE,"R1 RETIREMENTS";#N/A,#N/A,FALSE,"R1 OTHER";#N/A,#N/A,FALSE,"rds 50, 93, 96"}</definedName>
    <definedName name="wrn.ALLSHEETS." localSheetId="62" hidden="1">{#N/A,#N/A,FALSE,"R1 ROAD 330";#N/A,#N/A,FALSE,"R1 BEGINNING";#N/A,#N/A,FALSE,"R1 ENDING";#N/A,#N/A,FALSE,"R1 ADDITIONS";#N/A,#N/A,FALSE,"R1 RETIREMENTS";#N/A,#N/A,FALSE,"R1 OTHER";#N/A,#N/A,FALSE,"rds 50, 93, 96"}</definedName>
    <definedName name="wrn.ALLSHEETS." localSheetId="63" hidden="1">{#N/A,#N/A,FALSE,"R1 ROAD 330";#N/A,#N/A,FALSE,"R1 BEGINNING";#N/A,#N/A,FALSE,"R1 ENDING";#N/A,#N/A,FALSE,"R1 ADDITIONS";#N/A,#N/A,FALSE,"R1 RETIREMENTS";#N/A,#N/A,FALSE,"R1 OTHER";#N/A,#N/A,FALSE,"rds 50, 93, 96"}</definedName>
    <definedName name="wrn.ALLSHEETS." localSheetId="7" hidden="1">{#N/A,#N/A,FALSE,"R1 ROAD 330";#N/A,#N/A,FALSE,"R1 BEGINNING";#N/A,#N/A,FALSE,"R1 ENDING";#N/A,#N/A,FALSE,"R1 ADDITIONS";#N/A,#N/A,FALSE,"R1 RETIREMENTS";#N/A,#N/A,FALSE,"R1 OTHER";#N/A,#N/A,FALSE,"rds 50, 93, 96"}</definedName>
    <definedName name="wrn.ALLSHEETS." localSheetId="8" hidden="1">{#N/A,#N/A,FALSE,"R1 ROAD 330";#N/A,#N/A,FALSE,"R1 BEGINNING";#N/A,#N/A,FALSE,"R1 ENDING";#N/A,#N/A,FALSE,"R1 ADDITIONS";#N/A,#N/A,FALSE,"R1 RETIREMENTS";#N/A,#N/A,FALSE,"R1 OTHER";#N/A,#N/A,FALSE,"rds 50, 93, 96"}</definedName>
    <definedName name="wrn.ALLSHEETS." localSheetId="9" hidden="1">{#N/A,#N/A,FALSE,"R1 ROAD 330";#N/A,#N/A,FALSE,"R1 BEGINNING";#N/A,#N/A,FALSE,"R1 ENDING";#N/A,#N/A,FALSE,"R1 ADDITIONS";#N/A,#N/A,FALSE,"R1 RETIREMENTS";#N/A,#N/A,FALSE,"R1 OTHER";#N/A,#N/A,FALSE,"rds 50, 93, 96"}</definedName>
    <definedName name="wrn.ALLSHEETS." localSheetId="5" hidden="1">{#N/A,#N/A,FALSE,"R1 ROAD 330";#N/A,#N/A,FALSE,"R1 BEGINNING";#N/A,#N/A,FALSE,"R1 ENDING";#N/A,#N/A,FALSE,"R1 ADDITIONS";#N/A,#N/A,FALSE,"R1 RETIREMENTS";#N/A,#N/A,FALSE,"R1 OTHER";#N/A,#N/A,FALSE,"rds 50, 93, 96"}</definedName>
    <definedName name="wrn.ALLSHEETS." hidden="1">{#N/A,#N/A,FALSE,"R1 ROAD 330";#N/A,#N/A,FALSE,"R1 BEGINNING";#N/A,#N/A,FALSE,"R1 ENDING";#N/A,#N/A,FALSE,"R1 ADDITIONS";#N/A,#N/A,FALSE,"R1 RETIREMENTS";#N/A,#N/A,FALSE,"R1 OTHER";#N/A,#N/A,FALSE,"rds 50, 93, 96"}</definedName>
    <definedName name="wvu.detail_332." localSheetId="30" hidden="1">{TRUE,TRUE,-1.25,-15.5,484.5,253.5,FALSE,FALSE,TRUE,TRUE,0,26,#N/A,62,#N/A,8.078125,16.9411764705882,1,FALSE,FALSE,3,TRUE,1,FALSE,100,"Swvu.detail_332.","ACwvu.detail_332.",#N/A,FALSE,FALSE,0.5,0.5,0.5,0.5,2,"","&amp;L&amp;""Arial,Bold""&amp;8
Ref: uprjs-g:/caprpt/r1files/332-95&amp;R&amp;""Arial,Bold""&amp;8Last Revised: 2/26/96
Last Printed: &amp;D
&amp;T",TRUE,FALSE,FALSE,FALSE,1,72,#N/A,#N/A,"=R1C1:R75C12",FALSE,#N/A,#N/A,FALSE,FALSE,TRUE,1,360,600,FALSE,FALSE,TRUE,TRUE,TRUE}</definedName>
    <definedName name="wvu.form_332." localSheetId="30" hidden="1">{TRUE,TRUE,-1.25,-15.5,484.5,253.5,FALSE,FALSE,TRUE,TRUE,0,1,#N/A,1,#N/A,8.60975609756098,16.4705882352941,1,FALSE,FALSE,3,TRUE,1,FALSE,100,"Swvu.form_332.","ACwvu.form_332.",#N/A,FALSE,FALSE,0.5,0.5,0.5,0.5,1,"","&amp;L&amp;""Arial,Bold""&amp;8&amp;F  &amp;A&amp;R&amp;""Arial,Bold""&amp;8&amp;D &amp;T",TRUE,FALSE,FALSE,FALSE,1,72,#N/A,#N/A,"=R1C1:R75C12",FALSE,#N/A,#N/A,FALSE,FALSE,TRUE,1,360,600,FALSE,FALSE,TRUE,TRUE,TRUE}</definedName>
    <definedName name="YEAREND" localSheetId="11">#REF!</definedName>
    <definedName name="YEAREND" localSheetId="1">#REF!</definedName>
    <definedName name="YEAREND" localSheetId="12">#REF!</definedName>
    <definedName name="YEAREND" localSheetId="35">#REF!</definedName>
    <definedName name="YEAREND" localSheetId="3">#REF!</definedName>
    <definedName name="YEAREND" localSheetId="79">#REF!</definedName>
    <definedName name="YEAREND" localSheetId="2">#REF!</definedName>
    <definedName name="YEAREND" localSheetId="21">#REF!</definedName>
    <definedName name="YEAREND" localSheetId="15">#REF!</definedName>
    <definedName name="YEAREND" localSheetId="33">#REF!</definedName>
    <definedName name="YEAREND" localSheetId="39">#REF!</definedName>
    <definedName name="YEAREND" localSheetId="40">#REF!</definedName>
    <definedName name="YEAREND" localSheetId="41">#REF!</definedName>
    <definedName name="YEAREND" localSheetId="60">#REF!</definedName>
    <definedName name="YEAREND" localSheetId="70">#REF!</definedName>
    <definedName name="YEAREND" localSheetId="71">#REF!</definedName>
    <definedName name="YEAREND" localSheetId="72">#REF!</definedName>
    <definedName name="YEAREND" localSheetId="73">#REF!</definedName>
    <definedName name="YEAREND" localSheetId="76">#REF!</definedName>
    <definedName name="YEAREND" localSheetId="64">#REF!</definedName>
    <definedName name="YEAREND" localSheetId="74">#REF!</definedName>
    <definedName name="YEAREND" localSheetId="75">#REF!</definedName>
    <definedName name="YEAREND" localSheetId="10">#REF!</definedName>
    <definedName name="YEAREND" localSheetId="13">#REF!</definedName>
    <definedName name="YEAREND" localSheetId="14">#REF!</definedName>
    <definedName name="YEAREND" localSheetId="17">#REF!</definedName>
    <definedName name="YEAREND" localSheetId="18">#REF!</definedName>
    <definedName name="YEAREND" localSheetId="19">#REF!</definedName>
    <definedName name="YEAREND" localSheetId="20">#REF!</definedName>
    <definedName name="YEAREND" localSheetId="22">#REF!</definedName>
    <definedName name="YEAREND" localSheetId="23">#REF!</definedName>
    <definedName name="YEAREND" localSheetId="24">#REF!</definedName>
    <definedName name="YEAREND" localSheetId="25">#REF!</definedName>
    <definedName name="YEAREND" localSheetId="26">#REF!</definedName>
    <definedName name="YEAREND" localSheetId="27">#REF!</definedName>
    <definedName name="YEAREND" localSheetId="28">#REF!</definedName>
    <definedName name="YEAREND" localSheetId="29">#REF!</definedName>
    <definedName name="YEAREND" localSheetId="30">#REF!</definedName>
    <definedName name="YEAREND" localSheetId="31">#REF!</definedName>
    <definedName name="YEAREND" localSheetId="32">#REF!</definedName>
    <definedName name="YEAREND" localSheetId="34">#REF!</definedName>
    <definedName name="YEAREND" localSheetId="36">#REF!</definedName>
    <definedName name="YEAREND" localSheetId="42">#REF!</definedName>
    <definedName name="YEAREND" localSheetId="43">#REF!</definedName>
    <definedName name="YEAREND" localSheetId="44">#REF!</definedName>
    <definedName name="YEAREND" localSheetId="45">#REF!</definedName>
    <definedName name="YEAREND" localSheetId="46">#REF!</definedName>
    <definedName name="YEAREND" localSheetId="47">#REF!</definedName>
    <definedName name="YEAREND" localSheetId="48">#REF!</definedName>
    <definedName name="YEAREND" localSheetId="49">#REF!</definedName>
    <definedName name="YEAREND" localSheetId="50">#REF!</definedName>
    <definedName name="YEAREND" localSheetId="53">#REF!</definedName>
    <definedName name="YEAREND" localSheetId="56">#REF!</definedName>
    <definedName name="YEAREND" localSheetId="57">#REF!</definedName>
    <definedName name="YEAREND" localSheetId="61">#REF!</definedName>
    <definedName name="YEAREND" localSheetId="62">#REF!</definedName>
    <definedName name="YEAREND" localSheetId="63">#REF!</definedName>
    <definedName name="YEAREND" localSheetId="7">#REF!</definedName>
    <definedName name="YEAREND" localSheetId="8">#REF!</definedName>
    <definedName name="YEAREND" localSheetId="9">#REF!</definedName>
    <definedName name="YEAREND" localSheetId="5">#REF!</definedName>
    <definedName name="YEAREND">#REF!</definedName>
    <definedName name="YTDJUNE" localSheetId="11">#REF!</definedName>
    <definedName name="YTDJUNE" localSheetId="1">#REF!</definedName>
    <definedName name="YTDJUNE" localSheetId="12">#REF!</definedName>
    <definedName name="YTDJUNE" localSheetId="35">#REF!</definedName>
    <definedName name="YTDJUNE" localSheetId="3">#REF!</definedName>
    <definedName name="YTDJUNE" localSheetId="79">#REF!</definedName>
    <definedName name="YTDJUNE" localSheetId="2">#REF!</definedName>
    <definedName name="YTDJUNE" localSheetId="21">#REF!</definedName>
    <definedName name="YTDJUNE" localSheetId="15">#REF!</definedName>
    <definedName name="YTDJUNE" localSheetId="33">#REF!</definedName>
    <definedName name="YTDJUNE" localSheetId="39">#REF!</definedName>
    <definedName name="YTDJUNE" localSheetId="40">#REF!</definedName>
    <definedName name="YTDJUNE" localSheetId="41">#REF!</definedName>
    <definedName name="YTDJUNE" localSheetId="60">#REF!</definedName>
    <definedName name="YTDJUNE" localSheetId="70">#REF!</definedName>
    <definedName name="YTDJUNE" localSheetId="71">#REF!</definedName>
    <definedName name="YTDJUNE" localSheetId="72">#REF!</definedName>
    <definedName name="YTDJUNE" localSheetId="73">#REF!</definedName>
    <definedName name="YTDJUNE" localSheetId="76">#REF!</definedName>
    <definedName name="YTDJUNE" localSheetId="64">#REF!</definedName>
    <definedName name="YTDJUNE" localSheetId="74">#REF!</definedName>
    <definedName name="YTDJUNE" localSheetId="75">#REF!</definedName>
    <definedName name="YTDJUNE" localSheetId="10">#REF!</definedName>
    <definedName name="YTDJUNE" localSheetId="13">#REF!</definedName>
    <definedName name="YTDJUNE" localSheetId="14">#REF!</definedName>
    <definedName name="YTDJUNE" localSheetId="17">#REF!</definedName>
    <definedName name="YTDJUNE" localSheetId="18">#REF!</definedName>
    <definedName name="YTDJUNE" localSheetId="19">#REF!</definedName>
    <definedName name="YTDJUNE" localSheetId="20">#REF!</definedName>
    <definedName name="YTDJUNE" localSheetId="22">#REF!</definedName>
    <definedName name="YTDJUNE" localSheetId="23">#REF!</definedName>
    <definedName name="YTDJUNE" localSheetId="24">#REF!</definedName>
    <definedName name="YTDJUNE" localSheetId="25">#REF!</definedName>
    <definedName name="YTDJUNE" localSheetId="26">#REF!</definedName>
    <definedName name="YTDJUNE" localSheetId="27">#REF!</definedName>
    <definedName name="YTDJUNE" localSheetId="28">#REF!</definedName>
    <definedName name="YTDJUNE" localSheetId="29">#REF!</definedName>
    <definedName name="YTDJUNE" localSheetId="30">#REF!</definedName>
    <definedName name="YTDJUNE" localSheetId="31">#REF!</definedName>
    <definedName name="YTDJUNE" localSheetId="32">#REF!</definedName>
    <definedName name="YTDJUNE" localSheetId="34">#REF!</definedName>
    <definedName name="YTDJUNE" localSheetId="36">#REF!</definedName>
    <definedName name="YTDJUNE" localSheetId="42">#REF!</definedName>
    <definedName name="YTDJUNE" localSheetId="43">#REF!</definedName>
    <definedName name="YTDJUNE" localSheetId="44">#REF!</definedName>
    <definedName name="YTDJUNE" localSheetId="45">#REF!</definedName>
    <definedName name="YTDJUNE" localSheetId="46">#REF!</definedName>
    <definedName name="YTDJUNE" localSheetId="47">#REF!</definedName>
    <definedName name="YTDJUNE" localSheetId="48">#REF!</definedName>
    <definedName name="YTDJUNE" localSheetId="49">#REF!</definedName>
    <definedName name="YTDJUNE" localSheetId="50">#REF!</definedName>
    <definedName name="YTDJUNE" localSheetId="53">#REF!</definedName>
    <definedName name="YTDJUNE" localSheetId="56">#REF!</definedName>
    <definedName name="YTDJUNE" localSheetId="57">#REF!</definedName>
    <definedName name="YTDJUNE" localSheetId="61">#REF!</definedName>
    <definedName name="YTDJUNE" localSheetId="62">#REF!</definedName>
    <definedName name="YTDJUNE" localSheetId="63">#REF!</definedName>
    <definedName name="YTDJUNE" localSheetId="7">#REF!</definedName>
    <definedName name="YTDJUNE" localSheetId="8">#REF!</definedName>
    <definedName name="YTDJUNE" localSheetId="9">#REF!</definedName>
    <definedName name="YTDJUNE" localSheetId="5">#REF!</definedName>
    <definedName name="YTDJUNE">#REF!</definedName>
    <definedName name="Z_0943710D_3CCD_490E_A01D_9A89BE669D2B_.wvu.PrintArea" localSheetId="2" hidden="1">'Inside Cover'!$B$2:$K$62</definedName>
    <definedName name="Z_0943710D_3CCD_490E_A01D_9A89BE669D2B_.wvu.PrintArea" localSheetId="64" hidden="1">'PTC Supplement Cover'!$B$2:$K$62</definedName>
    <definedName name="Z_0DB5BAD5_393A_4F38_9E8B_709DEA7858B1_.wvu.Cols" localSheetId="40" hidden="1">'p49'!$I:$I</definedName>
    <definedName name="Z_0DB5BAD5_393A_4F38_9E8B_709DEA7858B1_.wvu.Cols" localSheetId="71" hidden="1">'PTC 710 landscape '!$S:$AH</definedName>
    <definedName name="Z_0DB5BAD5_393A_4F38_9E8B_709DEA7858B1_.wvu.Cols" localSheetId="42" hidden="1">'Sch 415-p51'!$D:$E</definedName>
    <definedName name="Z_0DB5BAD5_393A_4F38_9E8B_709DEA7858B1_.wvu.Cols" localSheetId="45" hidden="1">'Sch 417-p54'!$P:$R</definedName>
    <definedName name="Z_0DB5BAD5_393A_4F38_9E8B_709DEA7858B1_.wvu.Cols" localSheetId="63" hidden="1">'Sch 755 p77-80'!$G:$R</definedName>
    <definedName name="Z_0DB5BAD5_393A_4F38_9E8B_709DEA7858B1_.wvu.PrintArea" localSheetId="55" hidden="1">' Sch 702-702SCH.XLS'!$A$4:$N$49</definedName>
    <definedName name="Z_0DB5BAD5_393A_4F38_9E8B_709DEA7858B1_.wvu.PrintArea" localSheetId="11" hidden="1">'09-Sch 200-p6 '!$A$1:$J$64</definedName>
    <definedName name="Z_0DB5BAD5_393A_4F38_9E8B_709DEA7858B1_.wvu.PrintArea" localSheetId="2" hidden="1">'Inside Cover'!$B$2:$K$62</definedName>
    <definedName name="Z_0DB5BAD5_393A_4F38_9E8B_709DEA7858B1_.wvu.PrintArea" localSheetId="33" hidden="1">'p37'!$B$1:$L$64</definedName>
    <definedName name="Z_0DB5BAD5_393A_4F38_9E8B_709DEA7858B1_.wvu.PrintArea" localSheetId="38" hidden="1">'p41-47'!$A$1:$N$325</definedName>
    <definedName name="Z_0DB5BAD5_393A_4F38_9E8B_709DEA7858B1_.wvu.PrintArea" localSheetId="39" hidden="1">'p48'!$A$1:$J$60</definedName>
    <definedName name="Z_0DB5BAD5_393A_4F38_9E8B_709DEA7858B1_.wvu.PrintArea" localSheetId="40" hidden="1">'p49'!$A$1:$O$52</definedName>
    <definedName name="Z_0DB5BAD5_393A_4F38_9E8B_709DEA7858B1_.wvu.PrintArea" localSheetId="58" hidden="1">'p68-71'!$A$1:$AN$64</definedName>
    <definedName name="Z_0DB5BAD5_393A_4F38_9E8B_709DEA7858B1_.wvu.PrintArea" localSheetId="59" hidden="1">'p72'!$A$1:$G$72</definedName>
    <definedName name="Z_0DB5BAD5_393A_4F38_9E8B_709DEA7858B1_.wvu.PrintArea" localSheetId="60" hidden="1">'p73'!$A$3:$I$43</definedName>
    <definedName name="Z_0DB5BAD5_393A_4F38_9E8B_709DEA7858B1_.wvu.PrintArea" localSheetId="68" hidden="1">'PTC 352B'!$A$1:$I$74</definedName>
    <definedName name="Z_0DB5BAD5_393A_4F38_9E8B_709DEA7858B1_.wvu.PrintArea" localSheetId="69" hidden="1">'PTC 410'!$A$1:$N$325</definedName>
    <definedName name="Z_0DB5BAD5_393A_4F38_9E8B_709DEA7858B1_.wvu.PrintArea" localSheetId="64" hidden="1">'PTC Supplement Cover'!$B$2:$K$62</definedName>
    <definedName name="Z_0DB5BAD5_393A_4F38_9E8B_709DEA7858B1_.wvu.PrintArea" localSheetId="74" hidden="1">PTC710S!$A$1:$G$76</definedName>
    <definedName name="Z_0DB5BAD5_393A_4F38_9E8B_709DEA7858B1_.wvu.PrintArea" localSheetId="75" hidden="1">'PTC720'!$A$3:$I$43</definedName>
    <definedName name="Z_0DB5BAD5_393A_4F38_9E8B_709DEA7858B1_.wvu.PrintArea" localSheetId="10" hidden="1">'Sch 200-p5 '!$A$1:$J$59</definedName>
    <definedName name="Z_0DB5BAD5_393A_4F38_9E8B_709DEA7858B1_.wvu.PrintArea" localSheetId="13" hidden="1">'Sch 210-p16'!$A$1:$M$68</definedName>
    <definedName name="Z_0DB5BAD5_393A_4F38_9E8B_709DEA7858B1_.wvu.PrintArea" localSheetId="14" hidden="1">'Sch 210-p17'!$A$1:$J$72</definedName>
    <definedName name="Z_0DB5BAD5_393A_4F38_9E8B_709DEA7858B1_.wvu.PrintArea" localSheetId="17" hidden="1">'Sch 220'!$A$1:$P$71</definedName>
    <definedName name="Z_0DB5BAD5_393A_4F38_9E8B_709DEA7858B1_.wvu.PrintArea" localSheetId="18" hidden="1">'Sch 240-p21'!$A$1:$K$70</definedName>
    <definedName name="Z_0DB5BAD5_393A_4F38_9E8B_709DEA7858B1_.wvu.PrintArea" localSheetId="19" hidden="1">'Sch 240-p22'!$A$1:$K$57</definedName>
    <definedName name="Z_0DB5BAD5_393A_4F38_9E8B_709DEA7858B1_.wvu.PrintArea" localSheetId="20" hidden="1">'Sch 245-p23'!$A$1:$M$63</definedName>
    <definedName name="Z_0DB5BAD5_393A_4F38_9E8B_709DEA7858B1_.wvu.PrintArea" localSheetId="22" hidden="1">'Sch 310 and 310A-p25'!$B$1:$K$69</definedName>
    <definedName name="Z_0DB5BAD5_393A_4F38_9E8B_709DEA7858B1_.wvu.PrintArea" localSheetId="24" hidden="1">'Sch 310 and 310A-p27'!$A$1:$K$69</definedName>
    <definedName name="Z_0DB5BAD5_393A_4F38_9E8B_709DEA7858B1_.wvu.PrintArea" localSheetId="25" hidden="1">'Sch 310 and 310A-p28'!$A$1:$M$65</definedName>
    <definedName name="Z_0DB5BAD5_393A_4F38_9E8B_709DEA7858B1_.wvu.PrintArea" localSheetId="26" hidden="1">'Sch 310 and 310A-p29'!$A$1:$K$65</definedName>
    <definedName name="Z_0DB5BAD5_393A_4F38_9E8B_709DEA7858B1_.wvu.PrintArea" localSheetId="27" hidden="1">'Sch 310 and 310A-p30'!$A$1:$Q$53</definedName>
    <definedName name="Z_0DB5BAD5_393A_4F38_9E8B_709DEA7858B1_.wvu.PrintArea" localSheetId="28" hidden="1">'Sch 330-p31'!$B$1:$I$75</definedName>
    <definedName name="Z_0DB5BAD5_393A_4F38_9E8B_709DEA7858B1_.wvu.PrintArea" localSheetId="29" hidden="1">'Sch 330-p32-33'!$A$1:$Q$58</definedName>
    <definedName name="Z_0DB5BAD5_393A_4F38_9E8B_709DEA7858B1_.wvu.PrintArea" localSheetId="30" hidden="1">'Sch 332-p34'!$A$1:$L$77</definedName>
    <definedName name="Z_0DB5BAD5_393A_4F38_9E8B_709DEA7858B1_.wvu.PrintArea" localSheetId="31" hidden="1">'Sch 335-p35'!$A$1:$M$75</definedName>
    <definedName name="Z_0DB5BAD5_393A_4F38_9E8B_709DEA7858B1_.wvu.PrintArea" localSheetId="32" hidden="1">'Sch 342-p36'!$A$1:$M$69</definedName>
    <definedName name="Z_0DB5BAD5_393A_4F38_9E8B_709DEA7858B1_.wvu.PrintArea" localSheetId="34" hidden="1">'Sch 352A'!$A$1:$J$119</definedName>
    <definedName name="Z_0DB5BAD5_393A_4F38_9E8B_709DEA7858B1_.wvu.PrintArea" localSheetId="36" hidden="1">'Sch 352B-p39'!$A$1:$K$68</definedName>
    <definedName name="Z_0DB5BAD5_393A_4F38_9E8B_709DEA7858B1_.wvu.PrintArea" localSheetId="43" hidden="1">'Sch 415-p52-53'!$A$1:$T$67</definedName>
    <definedName name="Z_0DB5BAD5_393A_4F38_9E8B_709DEA7858B1_.wvu.PrintArea" localSheetId="44" hidden="1">'Sch 415-p53A-B'!$A$1:$T$67</definedName>
    <definedName name="Z_0DB5BAD5_393A_4F38_9E8B_709DEA7858B1_.wvu.PrintArea" localSheetId="45" hidden="1">'Sch 417-p54'!$A$1:$O$48</definedName>
    <definedName name="Z_0DB5BAD5_393A_4F38_9E8B_709DEA7858B1_.wvu.PrintArea" localSheetId="46" hidden="1">'Sch 450-p55'!$A$1:$H$69</definedName>
    <definedName name="Z_0DB5BAD5_393A_4F38_9E8B_709DEA7858B1_.wvu.PrintArea" localSheetId="47" hidden="1">'Sch 450-p56'!$A$1:$H$64</definedName>
    <definedName name="Z_0DB5BAD5_393A_4F38_9E8B_709DEA7858B1_.wvu.PrintArea" localSheetId="48" hidden="1">'Sch 501-p57'!$A$1:$M$68</definedName>
    <definedName name="Z_0DB5BAD5_393A_4F38_9E8B_709DEA7858B1_.wvu.PrintArea" localSheetId="50" hidden="1">'Sch 510-p59 '!$A$1:$J$84</definedName>
    <definedName name="Z_0DB5BAD5_393A_4F38_9E8B_709DEA7858B1_.wvu.PrintArea" localSheetId="51" hidden="1">'Sch 512-p60'!$A$1:$G$44</definedName>
    <definedName name="Z_0DB5BAD5_393A_4F38_9E8B_709DEA7858B1_.wvu.PrintArea" localSheetId="52" hidden="1">'Sch 512-p61'!$A$1:$M$46</definedName>
    <definedName name="Z_0DB5BAD5_393A_4F38_9E8B_709DEA7858B1_.wvu.PrintArea" localSheetId="54" hidden="1">'Sch 700-700SCH.XLS'!$A$1:$L$69</definedName>
    <definedName name="Z_0DB5BAD5_393A_4F38_9E8B_709DEA7858B1_.wvu.PrintArea" localSheetId="57" hidden="1">'Sch 710 and 710S-p66-67 '!$A$2:$R$93</definedName>
    <definedName name="Z_0DB5BAD5_393A_4F38_9E8B_709DEA7858B1_.wvu.PrintArea" localSheetId="61" hidden="1">'Sch 750'!$A$4:$O$57</definedName>
    <definedName name="Z_0DB5BAD5_393A_4F38_9E8B_709DEA7858B1_.wvu.PrintArea" localSheetId="62" hidden="1">'Sch 755 instr-p75-76'!$A$1:$C$139</definedName>
    <definedName name="Z_0DB5BAD5_393A_4F38_9E8B_709DEA7858B1_.wvu.PrintArea" localSheetId="63" hidden="1">'Sch 755 p77-80'!$A$1:$Z$236</definedName>
    <definedName name="Z_0DB5BAD5_393A_4F38_9E8B_709DEA7858B1_.wvu.PrintArea" localSheetId="6" hidden="1">'Sch A-p1'!$B$2:$K$58</definedName>
    <definedName name="Z_0DB5BAD5_393A_4F38_9E8B_709DEA7858B1_.wvu.PrintArea" localSheetId="7" hidden="1">'Sch B-p2'!$B$3:$J$61</definedName>
    <definedName name="Z_0DB5BAD5_393A_4F38_9E8B_709DEA7858B1_.wvu.PrintArea" localSheetId="8" hidden="1">'Sch C-p3'!$B$2:$W$68</definedName>
    <definedName name="Z_0DB5BAD5_393A_4F38_9E8B_709DEA7858B1_.wvu.PrintArea" localSheetId="9" hidden="1">'Sch C-p4'!$B$3:$L$67</definedName>
    <definedName name="Z_0DB5BAD5_393A_4F38_9E8B_709DEA7858B1_.wvu.PrintArea" localSheetId="4" hidden="1">'Table Contents '!$A$1:$C$58</definedName>
    <definedName name="Z_0DB5BAD5_393A_4F38_9E8B_709DEA7858B1_.wvu.PrintTitles" localSheetId="31" hidden="1">'Sch 335-p35'!$C:$C</definedName>
    <definedName name="Z_0DB5BAD5_393A_4F38_9E8B_709DEA7858B1_.wvu.PrintTitles" localSheetId="32" hidden="1">'Sch 342-p36'!$A:$F</definedName>
    <definedName name="Z_0DB5BAD5_393A_4F38_9E8B_709DEA7858B1_.wvu.Rows" localSheetId="10" hidden="1">'Sch 200-p5 '!$5:$5</definedName>
    <definedName name="Z_0E34144A_D82F_4DF0_B720_F9C800B122C6_.wvu.Cols" localSheetId="40" hidden="1">'p49'!$I:$I</definedName>
    <definedName name="Z_0E34144A_D82F_4DF0_B720_F9C800B122C6_.wvu.Cols" localSheetId="71" hidden="1">'PTC 710 landscape '!$S:$AG</definedName>
    <definedName name="Z_0E34144A_D82F_4DF0_B720_F9C800B122C6_.wvu.Cols" localSheetId="18" hidden="1">'Sch 240-p21'!$P:$P</definedName>
    <definedName name="Z_0E34144A_D82F_4DF0_B720_F9C800B122C6_.wvu.Cols" localSheetId="19" hidden="1">'Sch 240-p22'!$P:$P</definedName>
    <definedName name="Z_0E34144A_D82F_4DF0_B720_F9C800B122C6_.wvu.Cols" localSheetId="42" hidden="1">'Sch 415-p51'!$D:$E</definedName>
    <definedName name="Z_0E34144A_D82F_4DF0_B720_F9C800B122C6_.wvu.Cols" localSheetId="45" hidden="1">'Sch 417-p54'!$P:$R</definedName>
    <definedName name="Z_0E34144A_D82F_4DF0_B720_F9C800B122C6_.wvu.Cols" localSheetId="63" hidden="1">'Sch 755 p77-80'!$G:$R</definedName>
    <definedName name="Z_0E34144A_D82F_4DF0_B720_F9C800B122C6_.wvu.PrintArea" localSheetId="55" hidden="1">' Sch 702-702SCH.XLS'!$A$4:$N$49</definedName>
    <definedName name="Z_0E34144A_D82F_4DF0_B720_F9C800B122C6_.wvu.PrintArea" localSheetId="11" hidden="1">'09-Sch 200-p6 '!$A$1:$J$64</definedName>
    <definedName name="Z_0E34144A_D82F_4DF0_B720_F9C800B122C6_.wvu.PrintArea" localSheetId="79" hidden="1">Index!$A$1:$F$142</definedName>
    <definedName name="Z_0E34144A_D82F_4DF0_B720_F9C800B122C6_.wvu.PrintArea" localSheetId="2" hidden="1">'Inside Cover'!$B$2:$K$62</definedName>
    <definedName name="Z_0E34144A_D82F_4DF0_B720_F9C800B122C6_.wvu.PrintArea" localSheetId="33" hidden="1">'p37'!$A$1:$L$64</definedName>
    <definedName name="Z_0E34144A_D82F_4DF0_B720_F9C800B122C6_.wvu.PrintArea" localSheetId="38" hidden="1">'p41-47'!$A$1:$N$325</definedName>
    <definedName name="Z_0E34144A_D82F_4DF0_B720_F9C800B122C6_.wvu.PrintArea" localSheetId="39" hidden="1">'p48'!$A$1:$J$60</definedName>
    <definedName name="Z_0E34144A_D82F_4DF0_B720_F9C800B122C6_.wvu.PrintArea" localSheetId="40" hidden="1">'p49'!$A$1:$O$52</definedName>
    <definedName name="Z_0E34144A_D82F_4DF0_B720_F9C800B122C6_.wvu.PrintArea" localSheetId="58" hidden="1">'p68-71'!$A$1:$AN$64</definedName>
    <definedName name="Z_0E34144A_D82F_4DF0_B720_F9C800B122C6_.wvu.PrintArea" localSheetId="59" hidden="1">'p72'!$A$1:$G$72</definedName>
    <definedName name="Z_0E34144A_D82F_4DF0_B720_F9C800B122C6_.wvu.PrintArea" localSheetId="60" hidden="1">'p73'!$A$3:$I$43</definedName>
    <definedName name="Z_0E34144A_D82F_4DF0_B720_F9C800B122C6_.wvu.PrintArea" localSheetId="68" hidden="1">'PTC 352B'!$A$1:$I$74</definedName>
    <definedName name="Z_0E34144A_D82F_4DF0_B720_F9C800B122C6_.wvu.PrintArea" localSheetId="69" hidden="1">'PTC 410'!$A$1:$N$325</definedName>
    <definedName name="Z_0E34144A_D82F_4DF0_B720_F9C800B122C6_.wvu.PrintArea" localSheetId="64" hidden="1">'PTC Supplement Cover'!$B$2:$K$62</definedName>
    <definedName name="Z_0E34144A_D82F_4DF0_B720_F9C800B122C6_.wvu.PrintArea" localSheetId="74" hidden="1">PTC710S!$A$1:$G$76</definedName>
    <definedName name="Z_0E34144A_D82F_4DF0_B720_F9C800B122C6_.wvu.PrintArea" localSheetId="75" hidden="1">'PTC720'!$A$3:$I$43</definedName>
    <definedName name="Z_0E34144A_D82F_4DF0_B720_F9C800B122C6_.wvu.PrintArea" localSheetId="10" hidden="1">'Sch 200-p5 '!$A$1:$J$59</definedName>
    <definedName name="Z_0E34144A_D82F_4DF0_B720_F9C800B122C6_.wvu.PrintArea" localSheetId="13" hidden="1">'Sch 210-p16'!$A$1:$M$68</definedName>
    <definedName name="Z_0E34144A_D82F_4DF0_B720_F9C800B122C6_.wvu.PrintArea" localSheetId="14" hidden="1">'Sch 210-p17'!$A$1:$L$70</definedName>
    <definedName name="Z_0E34144A_D82F_4DF0_B720_F9C800B122C6_.wvu.PrintArea" localSheetId="17" hidden="1">'Sch 220'!$A$1:$P$71</definedName>
    <definedName name="Z_0E34144A_D82F_4DF0_B720_F9C800B122C6_.wvu.PrintArea" localSheetId="18" hidden="1">'Sch 240-p21'!$A$1:$K$70</definedName>
    <definedName name="Z_0E34144A_D82F_4DF0_B720_F9C800B122C6_.wvu.PrintArea" localSheetId="19" hidden="1">'Sch 240-p22'!$A$1:$K$57</definedName>
    <definedName name="Z_0E34144A_D82F_4DF0_B720_F9C800B122C6_.wvu.PrintArea" localSheetId="20" hidden="1">'Sch 245-p23'!$A$1:$M$63</definedName>
    <definedName name="Z_0E34144A_D82F_4DF0_B720_F9C800B122C6_.wvu.PrintArea" localSheetId="22" hidden="1">'Sch 310 and 310A-p25'!$B$1:$K$69</definedName>
    <definedName name="Z_0E34144A_D82F_4DF0_B720_F9C800B122C6_.wvu.PrintArea" localSheetId="24" hidden="1">'Sch 310 and 310A-p27'!$A$1:$K$69</definedName>
    <definedName name="Z_0E34144A_D82F_4DF0_B720_F9C800B122C6_.wvu.PrintArea" localSheetId="25" hidden="1">'Sch 310 and 310A-p28'!$A$1:$M$65</definedName>
    <definedName name="Z_0E34144A_D82F_4DF0_B720_F9C800B122C6_.wvu.PrintArea" localSheetId="26" hidden="1">'Sch 310 and 310A-p29'!$A$1:$K$65</definedName>
    <definedName name="Z_0E34144A_D82F_4DF0_B720_F9C800B122C6_.wvu.PrintArea" localSheetId="27" hidden="1">'Sch 310 and 310A-p30'!$A$1:$Q$53</definedName>
    <definedName name="Z_0E34144A_D82F_4DF0_B720_F9C800B122C6_.wvu.PrintArea" localSheetId="28" hidden="1">'Sch 330-p31'!$B$1:$I$75</definedName>
    <definedName name="Z_0E34144A_D82F_4DF0_B720_F9C800B122C6_.wvu.PrintArea" localSheetId="29" hidden="1">'Sch 330-p32-33'!$A$1:$Q$58</definedName>
    <definedName name="Z_0E34144A_D82F_4DF0_B720_F9C800B122C6_.wvu.PrintArea" localSheetId="30" hidden="1">'Sch 332-p34'!$A$1:$L$77</definedName>
    <definedName name="Z_0E34144A_D82F_4DF0_B720_F9C800B122C6_.wvu.PrintArea" localSheetId="31" hidden="1">'Sch 335-p35'!$A$1:$M$75</definedName>
    <definedName name="Z_0E34144A_D82F_4DF0_B720_F9C800B122C6_.wvu.PrintArea" localSheetId="32" hidden="1">'Sch 342-p36'!$A$1:$M$69</definedName>
    <definedName name="Z_0E34144A_D82F_4DF0_B720_F9C800B122C6_.wvu.PrintArea" localSheetId="34" hidden="1">'Sch 352A'!$A$1:$J$119</definedName>
    <definedName name="Z_0E34144A_D82F_4DF0_B720_F9C800B122C6_.wvu.PrintArea" localSheetId="36" hidden="1">'Sch 352B-p39'!$A$1:$K$68</definedName>
    <definedName name="Z_0E34144A_D82F_4DF0_B720_F9C800B122C6_.wvu.PrintArea" localSheetId="43" hidden="1">'Sch 415-p52-53'!$A$1:$T$67</definedName>
    <definedName name="Z_0E34144A_D82F_4DF0_B720_F9C800B122C6_.wvu.PrintArea" localSheetId="44" hidden="1">'Sch 415-p53A-B'!$A$1:$T$67</definedName>
    <definedName name="Z_0E34144A_D82F_4DF0_B720_F9C800B122C6_.wvu.PrintArea" localSheetId="45" hidden="1">'Sch 417-p54'!$A$1:$O$48</definedName>
    <definedName name="Z_0E34144A_D82F_4DF0_B720_F9C800B122C6_.wvu.PrintArea" localSheetId="46" hidden="1">'Sch 450-p55'!$A$1:$H$69</definedName>
    <definedName name="Z_0E34144A_D82F_4DF0_B720_F9C800B122C6_.wvu.PrintArea" localSheetId="47" hidden="1">'Sch 450-p56'!$A$1:$H$64</definedName>
    <definedName name="Z_0E34144A_D82F_4DF0_B720_F9C800B122C6_.wvu.PrintArea" localSheetId="48" hidden="1">'Sch 501-p57'!$A$1:$M$68</definedName>
    <definedName name="Z_0E34144A_D82F_4DF0_B720_F9C800B122C6_.wvu.PrintArea" localSheetId="50" hidden="1">'Sch 510-p59 '!$A$1:$J$84</definedName>
    <definedName name="Z_0E34144A_D82F_4DF0_B720_F9C800B122C6_.wvu.PrintArea" localSheetId="51" hidden="1">'Sch 512-p60'!$A$1:$G$44</definedName>
    <definedName name="Z_0E34144A_D82F_4DF0_B720_F9C800B122C6_.wvu.PrintArea" localSheetId="52" hidden="1">'Sch 512-p61'!$A$1:$M$46</definedName>
    <definedName name="Z_0E34144A_D82F_4DF0_B720_F9C800B122C6_.wvu.PrintArea" localSheetId="54" hidden="1">'Sch 700-700SCH.XLS'!$A$1:$L$69</definedName>
    <definedName name="Z_0E34144A_D82F_4DF0_B720_F9C800B122C6_.wvu.PrintArea" localSheetId="56" hidden="1">'Sch 710 and 710S-p65'!$A$1:$H$44</definedName>
    <definedName name="Z_0E34144A_D82F_4DF0_B720_F9C800B122C6_.wvu.PrintArea" localSheetId="57" hidden="1">'Sch 710 and 710S-p66-67 '!$A$2:$R$93</definedName>
    <definedName name="Z_0E34144A_D82F_4DF0_B720_F9C800B122C6_.wvu.PrintArea" localSheetId="61" hidden="1">'Sch 750'!$A$1:$N$55</definedName>
    <definedName name="Z_0E34144A_D82F_4DF0_B720_F9C800B122C6_.wvu.PrintArea" localSheetId="62" hidden="1">'Sch 755 instr-p75-76'!$A$1:$C$139</definedName>
    <definedName name="Z_0E34144A_D82F_4DF0_B720_F9C800B122C6_.wvu.PrintArea" localSheetId="63" hidden="1">'Sch 755 p77-80'!$A$1:$Z$236</definedName>
    <definedName name="Z_0E34144A_D82F_4DF0_B720_F9C800B122C6_.wvu.PrintArea" localSheetId="6" hidden="1">'Sch A-p1'!$B$2:$K$58</definedName>
    <definedName name="Z_0E34144A_D82F_4DF0_B720_F9C800B122C6_.wvu.PrintArea" localSheetId="7" hidden="1">'Sch B-p2'!$B$3:$J$61</definedName>
    <definedName name="Z_0E34144A_D82F_4DF0_B720_F9C800B122C6_.wvu.PrintArea" localSheetId="8" hidden="1">'Sch C-p3'!$B$2:$W$68</definedName>
    <definedName name="Z_0E34144A_D82F_4DF0_B720_F9C800B122C6_.wvu.PrintArea" localSheetId="9" hidden="1">'Sch C-p4'!$B$3:$L$69</definedName>
    <definedName name="Z_0E34144A_D82F_4DF0_B720_F9C800B122C6_.wvu.PrintArea" localSheetId="5" hidden="1">'Special Notice'!$A$1:$B$48</definedName>
    <definedName name="Z_0E34144A_D82F_4DF0_B720_F9C800B122C6_.wvu.PrintArea" localSheetId="4" hidden="1">'Table Contents '!$A$1:$C$58</definedName>
    <definedName name="Z_0E34144A_D82F_4DF0_B720_F9C800B122C6_.wvu.PrintTitles" localSheetId="31" hidden="1">'Sch 335-p35'!$C:$C</definedName>
    <definedName name="Z_0E34144A_D82F_4DF0_B720_F9C800B122C6_.wvu.Rows" localSheetId="10" hidden="1">'Sch 200-p5 '!$5:$5</definedName>
    <definedName name="Z_11C83B39_CE16_4BB9_AED1_82A65A48CAAD_.wvu.Cols" localSheetId="40" hidden="1">'p49'!$I:$I</definedName>
    <definedName name="Z_11C83B39_CE16_4BB9_AED1_82A65A48CAAD_.wvu.Cols" localSheetId="71" hidden="1">'PTC 710 landscape '!$S:$AG</definedName>
    <definedName name="Z_11C83B39_CE16_4BB9_AED1_82A65A48CAAD_.wvu.Cols" localSheetId="18" hidden="1">'Sch 240-p21'!$P:$P</definedName>
    <definedName name="Z_11C83B39_CE16_4BB9_AED1_82A65A48CAAD_.wvu.Cols" localSheetId="19" hidden="1">'Sch 240-p22'!$P:$P</definedName>
    <definedName name="Z_11C83B39_CE16_4BB9_AED1_82A65A48CAAD_.wvu.Cols" localSheetId="42" hidden="1">'Sch 415-p51'!$D:$E</definedName>
    <definedName name="Z_11C83B39_CE16_4BB9_AED1_82A65A48CAAD_.wvu.Cols" localSheetId="45" hidden="1">'Sch 417-p54'!$P:$R</definedName>
    <definedName name="Z_11C83B39_CE16_4BB9_AED1_82A65A48CAAD_.wvu.Cols" localSheetId="63" hidden="1">'Sch 755 p77-80'!$G:$R</definedName>
    <definedName name="Z_11C83B39_CE16_4BB9_AED1_82A65A48CAAD_.wvu.PrintArea" localSheetId="55" hidden="1">' Sch 702-702SCH.XLS'!$A$4:$N$49</definedName>
    <definedName name="Z_11C83B39_CE16_4BB9_AED1_82A65A48CAAD_.wvu.PrintArea" localSheetId="11" hidden="1">'09-Sch 200-p6 '!$A$1:$J$64</definedName>
    <definedName name="Z_11C83B39_CE16_4BB9_AED1_82A65A48CAAD_.wvu.PrintArea" localSheetId="79" hidden="1">Index!$A$1:$F$142</definedName>
    <definedName name="Z_11C83B39_CE16_4BB9_AED1_82A65A48CAAD_.wvu.PrintArea" localSheetId="2" hidden="1">'Inside Cover'!$B$2:$K$62</definedName>
    <definedName name="Z_11C83B39_CE16_4BB9_AED1_82A65A48CAAD_.wvu.PrintArea" localSheetId="33" hidden="1">'p37'!$B$1:$L$64</definedName>
    <definedName name="Z_11C83B39_CE16_4BB9_AED1_82A65A48CAAD_.wvu.PrintArea" localSheetId="38" hidden="1">'p41-47'!$A$1:$N$325</definedName>
    <definedName name="Z_11C83B39_CE16_4BB9_AED1_82A65A48CAAD_.wvu.PrintArea" localSheetId="39" hidden="1">'p48'!$A$1:$J$60</definedName>
    <definedName name="Z_11C83B39_CE16_4BB9_AED1_82A65A48CAAD_.wvu.PrintArea" localSheetId="40" hidden="1">'p49'!$A$1:$O$52</definedName>
    <definedName name="Z_11C83B39_CE16_4BB9_AED1_82A65A48CAAD_.wvu.PrintArea" localSheetId="58" hidden="1">'p68-71'!$A$1:$AN$64</definedName>
    <definedName name="Z_11C83B39_CE16_4BB9_AED1_82A65A48CAAD_.wvu.PrintArea" localSheetId="59" hidden="1">'p72'!$A$1:$G$72</definedName>
    <definedName name="Z_11C83B39_CE16_4BB9_AED1_82A65A48CAAD_.wvu.PrintArea" localSheetId="60" hidden="1">'p73'!$A$3:$I$43</definedName>
    <definedName name="Z_11C83B39_CE16_4BB9_AED1_82A65A48CAAD_.wvu.PrintArea" localSheetId="68" hidden="1">'PTC 352B'!$A$1:$I$74</definedName>
    <definedName name="Z_11C83B39_CE16_4BB9_AED1_82A65A48CAAD_.wvu.PrintArea" localSheetId="69" hidden="1">'PTC 410'!$A$1:$N$325</definedName>
    <definedName name="Z_11C83B39_CE16_4BB9_AED1_82A65A48CAAD_.wvu.PrintArea" localSheetId="64" hidden="1">'PTC Supplement Cover'!$B$2:$K$62</definedName>
    <definedName name="Z_11C83B39_CE16_4BB9_AED1_82A65A48CAAD_.wvu.PrintArea" localSheetId="74" hidden="1">PTC710S!$A$1:$G$76</definedName>
    <definedName name="Z_11C83B39_CE16_4BB9_AED1_82A65A48CAAD_.wvu.PrintArea" localSheetId="75" hidden="1">'PTC720'!$A$3:$I$43</definedName>
    <definedName name="Z_11C83B39_CE16_4BB9_AED1_82A65A48CAAD_.wvu.PrintArea" localSheetId="10" hidden="1">'Sch 200-p5 '!$A$1:$J$59</definedName>
    <definedName name="Z_11C83B39_CE16_4BB9_AED1_82A65A48CAAD_.wvu.PrintArea" localSheetId="13" hidden="1">'Sch 210-p16'!$A$1:$M$68</definedName>
    <definedName name="Z_11C83B39_CE16_4BB9_AED1_82A65A48CAAD_.wvu.PrintArea" localSheetId="14" hidden="1">'Sch 210-p17'!$A$1:$J$72</definedName>
    <definedName name="Z_11C83B39_CE16_4BB9_AED1_82A65A48CAAD_.wvu.PrintArea" localSheetId="17" hidden="1">'Sch 220'!$A$1:$P$71</definedName>
    <definedName name="Z_11C83B39_CE16_4BB9_AED1_82A65A48CAAD_.wvu.PrintArea" localSheetId="18" hidden="1">'Sch 240-p21'!$A$1:$K$70</definedName>
    <definedName name="Z_11C83B39_CE16_4BB9_AED1_82A65A48CAAD_.wvu.PrintArea" localSheetId="19" hidden="1">'Sch 240-p22'!$A$1:$K$57</definedName>
    <definedName name="Z_11C83B39_CE16_4BB9_AED1_82A65A48CAAD_.wvu.PrintArea" localSheetId="20" hidden="1">'Sch 245-p23'!$A$1:$M$63</definedName>
    <definedName name="Z_11C83B39_CE16_4BB9_AED1_82A65A48CAAD_.wvu.PrintArea" localSheetId="22" hidden="1">'Sch 310 and 310A-p25'!$B$1:$K$69</definedName>
    <definedName name="Z_11C83B39_CE16_4BB9_AED1_82A65A48CAAD_.wvu.PrintArea" localSheetId="24" hidden="1">'Sch 310 and 310A-p27'!$A$1:$K$69</definedName>
    <definedName name="Z_11C83B39_CE16_4BB9_AED1_82A65A48CAAD_.wvu.PrintArea" localSheetId="25" hidden="1">'Sch 310 and 310A-p28'!$A$1:$M$65</definedName>
    <definedName name="Z_11C83B39_CE16_4BB9_AED1_82A65A48CAAD_.wvu.PrintArea" localSheetId="26" hidden="1">'Sch 310 and 310A-p29'!$A$1:$K$65</definedName>
    <definedName name="Z_11C83B39_CE16_4BB9_AED1_82A65A48CAAD_.wvu.PrintArea" localSheetId="27" hidden="1">'Sch 310 and 310A-p30'!$A$1:$Q$53</definedName>
    <definedName name="Z_11C83B39_CE16_4BB9_AED1_82A65A48CAAD_.wvu.PrintArea" localSheetId="28" hidden="1">'Sch 330-p31'!$B$1:$I$75</definedName>
    <definedName name="Z_11C83B39_CE16_4BB9_AED1_82A65A48CAAD_.wvu.PrintArea" localSheetId="29" hidden="1">'Sch 330-p32-33'!$A$1:$Q$58</definedName>
    <definedName name="Z_11C83B39_CE16_4BB9_AED1_82A65A48CAAD_.wvu.PrintArea" localSheetId="30" hidden="1">'Sch 332-p34'!$A$1:$L$77</definedName>
    <definedName name="Z_11C83B39_CE16_4BB9_AED1_82A65A48CAAD_.wvu.PrintArea" localSheetId="31" hidden="1">'Sch 335-p35'!$A$1:$M$75</definedName>
    <definedName name="Z_11C83B39_CE16_4BB9_AED1_82A65A48CAAD_.wvu.PrintArea" localSheetId="32" hidden="1">'Sch 342-p36'!$A$1:$M$69</definedName>
    <definedName name="Z_11C83B39_CE16_4BB9_AED1_82A65A48CAAD_.wvu.PrintArea" localSheetId="34" hidden="1">'Sch 352A'!$A$1:$J$119</definedName>
    <definedName name="Z_11C83B39_CE16_4BB9_AED1_82A65A48CAAD_.wvu.PrintArea" localSheetId="36" hidden="1">'Sch 352B-p39'!$A$1:$K$68</definedName>
    <definedName name="Z_11C83B39_CE16_4BB9_AED1_82A65A48CAAD_.wvu.PrintArea" localSheetId="43" hidden="1">'Sch 415-p52-53'!$A$1:$T$67</definedName>
    <definedName name="Z_11C83B39_CE16_4BB9_AED1_82A65A48CAAD_.wvu.PrintArea" localSheetId="44" hidden="1">'Sch 415-p53A-B'!$A$1:$T$67</definedName>
    <definedName name="Z_11C83B39_CE16_4BB9_AED1_82A65A48CAAD_.wvu.PrintArea" localSheetId="45" hidden="1">'Sch 417-p54'!$A$1:$O$48</definedName>
    <definedName name="Z_11C83B39_CE16_4BB9_AED1_82A65A48CAAD_.wvu.PrintArea" localSheetId="46" hidden="1">'Sch 450-p55'!$A$1:$H$69</definedName>
    <definedName name="Z_11C83B39_CE16_4BB9_AED1_82A65A48CAAD_.wvu.PrintArea" localSheetId="47" hidden="1">'Sch 450-p56'!$A$1:$H$64</definedName>
    <definedName name="Z_11C83B39_CE16_4BB9_AED1_82A65A48CAAD_.wvu.PrintArea" localSheetId="48" hidden="1">'Sch 501-p57'!$A$1:$M$68</definedName>
    <definedName name="Z_11C83B39_CE16_4BB9_AED1_82A65A48CAAD_.wvu.PrintArea" localSheetId="50" hidden="1">'Sch 510-p59 '!$A$1:$J$84</definedName>
    <definedName name="Z_11C83B39_CE16_4BB9_AED1_82A65A48CAAD_.wvu.PrintArea" localSheetId="51" hidden="1">'Sch 512-p60'!$A$1:$G$44</definedName>
    <definedName name="Z_11C83B39_CE16_4BB9_AED1_82A65A48CAAD_.wvu.PrintArea" localSheetId="52" hidden="1">'Sch 512-p61'!$A$1:$M$46</definedName>
    <definedName name="Z_11C83B39_CE16_4BB9_AED1_82A65A48CAAD_.wvu.PrintArea" localSheetId="54" hidden="1">'Sch 700-700SCH.XLS'!$A$1:$L$69</definedName>
    <definedName name="Z_11C83B39_CE16_4BB9_AED1_82A65A48CAAD_.wvu.PrintArea" localSheetId="56" hidden="1">'Sch 710 and 710S-p65'!$A$1:$H$44</definedName>
    <definedName name="Z_11C83B39_CE16_4BB9_AED1_82A65A48CAAD_.wvu.PrintArea" localSheetId="57" hidden="1">'Sch 710 and 710S-p66-67 '!$A$2:$R$93</definedName>
    <definedName name="Z_11C83B39_CE16_4BB9_AED1_82A65A48CAAD_.wvu.PrintArea" localSheetId="61" hidden="1">'Sch 750'!$A$1:$N$55</definedName>
    <definedName name="Z_11C83B39_CE16_4BB9_AED1_82A65A48CAAD_.wvu.PrintArea" localSheetId="62" hidden="1">'Sch 755 instr-p75-76'!$A$1:$C$139</definedName>
    <definedName name="Z_11C83B39_CE16_4BB9_AED1_82A65A48CAAD_.wvu.PrintArea" localSheetId="63" hidden="1">'Sch 755 p77-80'!$A$1:$Z$236</definedName>
    <definedName name="Z_11C83B39_CE16_4BB9_AED1_82A65A48CAAD_.wvu.PrintArea" localSheetId="6" hidden="1">'Sch A-p1'!$B$2:$K$58</definedName>
    <definedName name="Z_11C83B39_CE16_4BB9_AED1_82A65A48CAAD_.wvu.PrintArea" localSheetId="7" hidden="1">'Sch B-p2'!$B$3:$J$61</definedName>
    <definedName name="Z_11C83B39_CE16_4BB9_AED1_82A65A48CAAD_.wvu.PrintArea" localSheetId="8" hidden="1">'Sch C-p3'!$B$2:$W$68</definedName>
    <definedName name="Z_11C83B39_CE16_4BB9_AED1_82A65A48CAAD_.wvu.PrintArea" localSheetId="9" hidden="1">'Sch C-p4'!$B$3:$L$69</definedName>
    <definedName name="Z_11C83B39_CE16_4BB9_AED1_82A65A48CAAD_.wvu.PrintArea" localSheetId="5" hidden="1">'Special Notice'!$A$1:$B$48</definedName>
    <definedName name="Z_11C83B39_CE16_4BB9_AED1_82A65A48CAAD_.wvu.PrintArea" localSheetId="4" hidden="1">'Table Contents '!$A$1:$C$58</definedName>
    <definedName name="Z_11C83B39_CE16_4BB9_AED1_82A65A48CAAD_.wvu.PrintTitles" localSheetId="31" hidden="1">'Sch 335-p35'!$C:$C</definedName>
    <definedName name="Z_11C83B39_CE16_4BB9_AED1_82A65A48CAAD_.wvu.Rows" localSheetId="10" hidden="1">'Sch 200-p5 '!$5:$5</definedName>
    <definedName name="Z_24512037_1A2E_4B61_A9D8_6B6EE1FBAC07_.wvu.Cols" localSheetId="40" hidden="1">'p49'!$I:$I</definedName>
    <definedName name="Z_24512037_1A2E_4B61_A9D8_6B6EE1FBAC07_.wvu.Cols" localSheetId="71" hidden="1">'PTC 710 landscape '!$S:$AG</definedName>
    <definedName name="Z_24512037_1A2E_4B61_A9D8_6B6EE1FBAC07_.wvu.Cols" localSheetId="18" hidden="1">'Sch 240-p21'!$P:$P</definedName>
    <definedName name="Z_24512037_1A2E_4B61_A9D8_6B6EE1FBAC07_.wvu.Cols" localSheetId="19" hidden="1">'Sch 240-p22'!$P:$P</definedName>
    <definedName name="Z_24512037_1A2E_4B61_A9D8_6B6EE1FBAC07_.wvu.Cols" localSheetId="42" hidden="1">'Sch 415-p51'!$D:$E</definedName>
    <definedName name="Z_24512037_1A2E_4B61_A9D8_6B6EE1FBAC07_.wvu.Cols" localSheetId="45" hidden="1">'Sch 417-p54'!$P:$R</definedName>
    <definedName name="Z_24512037_1A2E_4B61_A9D8_6B6EE1FBAC07_.wvu.Cols" localSheetId="63" hidden="1">'Sch 755 p77-80'!$G:$R</definedName>
    <definedName name="Z_24512037_1A2E_4B61_A9D8_6B6EE1FBAC07_.wvu.PrintArea" localSheetId="55" hidden="1">' Sch 702-702SCH.XLS'!$A$4:$N$49</definedName>
    <definedName name="Z_24512037_1A2E_4B61_A9D8_6B6EE1FBAC07_.wvu.PrintArea" localSheetId="11" hidden="1">'09-Sch 200-p6 '!$A$1:$J$64</definedName>
    <definedName name="Z_24512037_1A2E_4B61_A9D8_6B6EE1FBAC07_.wvu.PrintArea" localSheetId="79" hidden="1">Index!$A$1:$F$142</definedName>
    <definedName name="Z_24512037_1A2E_4B61_A9D8_6B6EE1FBAC07_.wvu.PrintArea" localSheetId="2" hidden="1">'Inside Cover'!$B$2:$K$62</definedName>
    <definedName name="Z_24512037_1A2E_4B61_A9D8_6B6EE1FBAC07_.wvu.PrintArea" localSheetId="33" hidden="1">'p37'!$B$1:$L$64</definedName>
    <definedName name="Z_24512037_1A2E_4B61_A9D8_6B6EE1FBAC07_.wvu.PrintArea" localSheetId="38" hidden="1">'p41-47'!$A$1:$N$325</definedName>
    <definedName name="Z_24512037_1A2E_4B61_A9D8_6B6EE1FBAC07_.wvu.PrintArea" localSheetId="39" hidden="1">'p48'!$A$1:$J$60</definedName>
    <definedName name="Z_24512037_1A2E_4B61_A9D8_6B6EE1FBAC07_.wvu.PrintArea" localSheetId="40" hidden="1">'p49'!$A$1:$O$52</definedName>
    <definedName name="Z_24512037_1A2E_4B61_A9D8_6B6EE1FBAC07_.wvu.PrintArea" localSheetId="58" hidden="1">'p68-71'!$A$1:$AN$64</definedName>
    <definedName name="Z_24512037_1A2E_4B61_A9D8_6B6EE1FBAC07_.wvu.PrintArea" localSheetId="59" hidden="1">'p72'!$A$1:$G$72</definedName>
    <definedName name="Z_24512037_1A2E_4B61_A9D8_6B6EE1FBAC07_.wvu.PrintArea" localSheetId="60" hidden="1">'p73'!$A$3:$I$43</definedName>
    <definedName name="Z_24512037_1A2E_4B61_A9D8_6B6EE1FBAC07_.wvu.PrintArea" localSheetId="68" hidden="1">'PTC 352B'!$A$1:$I$74</definedName>
    <definedName name="Z_24512037_1A2E_4B61_A9D8_6B6EE1FBAC07_.wvu.PrintArea" localSheetId="69" hidden="1">'PTC 410'!$A$1:$N$325</definedName>
    <definedName name="Z_24512037_1A2E_4B61_A9D8_6B6EE1FBAC07_.wvu.PrintArea" localSheetId="64" hidden="1">'PTC Supplement Cover'!$B$2:$K$62</definedName>
    <definedName name="Z_24512037_1A2E_4B61_A9D8_6B6EE1FBAC07_.wvu.PrintArea" localSheetId="74" hidden="1">PTC710S!$A$1:$G$76</definedName>
    <definedName name="Z_24512037_1A2E_4B61_A9D8_6B6EE1FBAC07_.wvu.PrintArea" localSheetId="75" hidden="1">'PTC720'!$A$3:$I$43</definedName>
    <definedName name="Z_24512037_1A2E_4B61_A9D8_6B6EE1FBAC07_.wvu.PrintArea" localSheetId="10" hidden="1">'Sch 200-p5 '!$A$1:$J$59</definedName>
    <definedName name="Z_24512037_1A2E_4B61_A9D8_6B6EE1FBAC07_.wvu.PrintArea" localSheetId="13" hidden="1">'Sch 210-p16'!$A$1:$M$68</definedName>
    <definedName name="Z_24512037_1A2E_4B61_A9D8_6B6EE1FBAC07_.wvu.PrintArea" localSheetId="14" hidden="1">'Sch 210-p17'!$A$1:$J$72</definedName>
    <definedName name="Z_24512037_1A2E_4B61_A9D8_6B6EE1FBAC07_.wvu.PrintArea" localSheetId="17" hidden="1">'Sch 220'!$A$1:$P$71</definedName>
    <definedName name="Z_24512037_1A2E_4B61_A9D8_6B6EE1FBAC07_.wvu.PrintArea" localSheetId="18" hidden="1">'Sch 240-p21'!$A$1:$K$70</definedName>
    <definedName name="Z_24512037_1A2E_4B61_A9D8_6B6EE1FBAC07_.wvu.PrintArea" localSheetId="19" hidden="1">'Sch 240-p22'!$A$1:$K$57</definedName>
    <definedName name="Z_24512037_1A2E_4B61_A9D8_6B6EE1FBAC07_.wvu.PrintArea" localSheetId="20" hidden="1">'Sch 245-p23'!$A$1:$M$63</definedName>
    <definedName name="Z_24512037_1A2E_4B61_A9D8_6B6EE1FBAC07_.wvu.PrintArea" localSheetId="22" hidden="1">'Sch 310 and 310A-p25'!$B$1:$K$69</definedName>
    <definedName name="Z_24512037_1A2E_4B61_A9D8_6B6EE1FBAC07_.wvu.PrintArea" localSheetId="24" hidden="1">'Sch 310 and 310A-p27'!$A$1:$K$69</definedName>
    <definedName name="Z_24512037_1A2E_4B61_A9D8_6B6EE1FBAC07_.wvu.PrintArea" localSheetId="25" hidden="1">'Sch 310 and 310A-p28'!$A$1:$M$65</definedName>
    <definedName name="Z_24512037_1A2E_4B61_A9D8_6B6EE1FBAC07_.wvu.PrintArea" localSheetId="26" hidden="1">'Sch 310 and 310A-p29'!$A$1:$K$65</definedName>
    <definedName name="Z_24512037_1A2E_4B61_A9D8_6B6EE1FBAC07_.wvu.PrintArea" localSheetId="27" hidden="1">'Sch 310 and 310A-p30'!$A$1:$Q$53</definedName>
    <definedName name="Z_24512037_1A2E_4B61_A9D8_6B6EE1FBAC07_.wvu.PrintArea" localSheetId="28" hidden="1">'Sch 330-p31'!$B$1:$I$75</definedName>
    <definedName name="Z_24512037_1A2E_4B61_A9D8_6B6EE1FBAC07_.wvu.PrintArea" localSheetId="29" hidden="1">'Sch 330-p32-33'!$A$1:$Q$58</definedName>
    <definedName name="Z_24512037_1A2E_4B61_A9D8_6B6EE1FBAC07_.wvu.PrintArea" localSheetId="30" hidden="1">'Sch 332-p34'!$A$1:$L$77</definedName>
    <definedName name="Z_24512037_1A2E_4B61_A9D8_6B6EE1FBAC07_.wvu.PrintArea" localSheetId="31" hidden="1">'Sch 335-p35'!$A$1:$M$75</definedName>
    <definedName name="Z_24512037_1A2E_4B61_A9D8_6B6EE1FBAC07_.wvu.PrintArea" localSheetId="32" hidden="1">'Sch 342-p36'!$A$1:$M$69</definedName>
    <definedName name="Z_24512037_1A2E_4B61_A9D8_6B6EE1FBAC07_.wvu.PrintArea" localSheetId="34" hidden="1">'Sch 352A'!$A$1:$J$119</definedName>
    <definedName name="Z_24512037_1A2E_4B61_A9D8_6B6EE1FBAC07_.wvu.PrintArea" localSheetId="36" hidden="1">'Sch 352B-p39'!$A$1:$K$68</definedName>
    <definedName name="Z_24512037_1A2E_4B61_A9D8_6B6EE1FBAC07_.wvu.PrintArea" localSheetId="43" hidden="1">'Sch 415-p52-53'!$A$1:$T$67</definedName>
    <definedName name="Z_24512037_1A2E_4B61_A9D8_6B6EE1FBAC07_.wvu.PrintArea" localSheetId="44" hidden="1">'Sch 415-p53A-B'!$A$1:$T$67</definedName>
    <definedName name="Z_24512037_1A2E_4B61_A9D8_6B6EE1FBAC07_.wvu.PrintArea" localSheetId="45" hidden="1">'Sch 417-p54'!$A$1:$O$48</definedName>
    <definedName name="Z_24512037_1A2E_4B61_A9D8_6B6EE1FBAC07_.wvu.PrintArea" localSheetId="46" hidden="1">'Sch 450-p55'!$A$1:$H$69</definedName>
    <definedName name="Z_24512037_1A2E_4B61_A9D8_6B6EE1FBAC07_.wvu.PrintArea" localSheetId="47" hidden="1">'Sch 450-p56'!$A$1:$H$64</definedName>
    <definedName name="Z_24512037_1A2E_4B61_A9D8_6B6EE1FBAC07_.wvu.PrintArea" localSheetId="48" hidden="1">'Sch 501-p57'!$A$1:$M$68</definedName>
    <definedName name="Z_24512037_1A2E_4B61_A9D8_6B6EE1FBAC07_.wvu.PrintArea" localSheetId="50" hidden="1">'Sch 510-p59 '!$A$1:$J$84</definedName>
    <definedName name="Z_24512037_1A2E_4B61_A9D8_6B6EE1FBAC07_.wvu.PrintArea" localSheetId="51" hidden="1">'Sch 512-p60'!$A$1:$G$44</definedName>
    <definedName name="Z_24512037_1A2E_4B61_A9D8_6B6EE1FBAC07_.wvu.PrintArea" localSheetId="52" hidden="1">'Sch 512-p61'!$A$1:$M$46</definedName>
    <definedName name="Z_24512037_1A2E_4B61_A9D8_6B6EE1FBAC07_.wvu.PrintArea" localSheetId="54" hidden="1">'Sch 700-700SCH.XLS'!$A$1:$L$69</definedName>
    <definedName name="Z_24512037_1A2E_4B61_A9D8_6B6EE1FBAC07_.wvu.PrintArea" localSheetId="56" hidden="1">'Sch 710 and 710S-p65'!$A$1:$H$44</definedName>
    <definedName name="Z_24512037_1A2E_4B61_A9D8_6B6EE1FBAC07_.wvu.PrintArea" localSheetId="57" hidden="1">'Sch 710 and 710S-p66-67 '!$A$2:$R$93</definedName>
    <definedName name="Z_24512037_1A2E_4B61_A9D8_6B6EE1FBAC07_.wvu.PrintArea" localSheetId="61" hidden="1">'Sch 750'!$A$1:$N$55</definedName>
    <definedName name="Z_24512037_1A2E_4B61_A9D8_6B6EE1FBAC07_.wvu.PrintArea" localSheetId="62" hidden="1">'Sch 755 instr-p75-76'!$A$1:$C$139</definedName>
    <definedName name="Z_24512037_1A2E_4B61_A9D8_6B6EE1FBAC07_.wvu.PrintArea" localSheetId="63" hidden="1">'Sch 755 p77-80'!$A$1:$Z$236</definedName>
    <definedName name="Z_24512037_1A2E_4B61_A9D8_6B6EE1FBAC07_.wvu.PrintArea" localSheetId="6" hidden="1">'Sch A-p1'!$B$2:$K$58</definedName>
    <definedName name="Z_24512037_1A2E_4B61_A9D8_6B6EE1FBAC07_.wvu.PrintArea" localSheetId="7" hidden="1">'Sch B-p2'!$B$3:$J$61</definedName>
    <definedName name="Z_24512037_1A2E_4B61_A9D8_6B6EE1FBAC07_.wvu.PrintArea" localSheetId="8" hidden="1">'Sch C-p3'!$B$2:$W$68</definedName>
    <definedName name="Z_24512037_1A2E_4B61_A9D8_6B6EE1FBAC07_.wvu.PrintArea" localSheetId="9" hidden="1">'Sch C-p4'!$B$3:$L$69</definedName>
    <definedName name="Z_24512037_1A2E_4B61_A9D8_6B6EE1FBAC07_.wvu.PrintArea" localSheetId="5" hidden="1">'Special Notice'!$A$1:$B$48</definedName>
    <definedName name="Z_24512037_1A2E_4B61_A9D8_6B6EE1FBAC07_.wvu.PrintArea" localSheetId="4" hidden="1">'Table Contents '!$A$1:$C$58</definedName>
    <definedName name="Z_24512037_1A2E_4B61_A9D8_6B6EE1FBAC07_.wvu.PrintTitles" localSheetId="31" hidden="1">'Sch 335-p35'!$C:$C</definedName>
    <definedName name="Z_24512037_1A2E_4B61_A9D8_6B6EE1FBAC07_.wvu.Rows" localSheetId="10" hidden="1">'Sch 200-p5 '!$5:$5</definedName>
    <definedName name="Z_26429A53_B624_4AA6_8C8D_667186B058B8_.wvu.Cols" localSheetId="40" hidden="1">'p49'!$I:$I</definedName>
    <definedName name="Z_26429A53_B624_4AA6_8C8D_667186B058B8_.wvu.Cols" localSheetId="71" hidden="1">'PTC 710 landscape '!$S:$AH</definedName>
    <definedName name="Z_26429A53_B624_4AA6_8C8D_667186B058B8_.wvu.Cols" localSheetId="42" hidden="1">'Sch 415-p51'!$D:$E</definedName>
    <definedName name="Z_26429A53_B624_4AA6_8C8D_667186B058B8_.wvu.Cols" localSheetId="45" hidden="1">'Sch 417-p54'!$P:$R</definedName>
    <definedName name="Z_26429A53_B624_4AA6_8C8D_667186B058B8_.wvu.Cols" localSheetId="63" hidden="1">'Sch 755 p77-80'!$G:$R</definedName>
    <definedName name="Z_26429A53_B624_4AA6_8C8D_667186B058B8_.wvu.PrintArea" localSheetId="55" hidden="1">' Sch 702-702SCH.XLS'!$A$4:$N$49</definedName>
    <definedName name="Z_26429A53_B624_4AA6_8C8D_667186B058B8_.wvu.PrintArea" localSheetId="11" hidden="1">'09-Sch 200-p6 '!$A$1:$J$64</definedName>
    <definedName name="Z_26429A53_B624_4AA6_8C8D_667186B058B8_.wvu.PrintArea" localSheetId="2" hidden="1">'Inside Cover'!$B$2:$K$62</definedName>
    <definedName name="Z_26429A53_B624_4AA6_8C8D_667186B058B8_.wvu.PrintArea" localSheetId="33" hidden="1">'p37'!$B$1:$L$64</definedName>
    <definedName name="Z_26429A53_B624_4AA6_8C8D_667186B058B8_.wvu.PrintArea" localSheetId="38" hidden="1">'p41-47'!$A$1:$N$325</definedName>
    <definedName name="Z_26429A53_B624_4AA6_8C8D_667186B058B8_.wvu.PrintArea" localSheetId="39" hidden="1">'p48'!$A$1:$J$60</definedName>
    <definedName name="Z_26429A53_B624_4AA6_8C8D_667186B058B8_.wvu.PrintArea" localSheetId="40" hidden="1">'p49'!$A$1:$O$52</definedName>
    <definedName name="Z_26429A53_B624_4AA6_8C8D_667186B058B8_.wvu.PrintArea" localSheetId="58" hidden="1">'p68-71'!$A$1:$AN$64</definedName>
    <definedName name="Z_26429A53_B624_4AA6_8C8D_667186B058B8_.wvu.PrintArea" localSheetId="59" hidden="1">'p72'!$A$1:$G$72</definedName>
    <definedName name="Z_26429A53_B624_4AA6_8C8D_667186B058B8_.wvu.PrintArea" localSheetId="60" hidden="1">'p73'!$A$3:$I$43</definedName>
    <definedName name="Z_26429A53_B624_4AA6_8C8D_667186B058B8_.wvu.PrintArea" localSheetId="68" hidden="1">'PTC 352B'!$A$1:$I$74</definedName>
    <definedName name="Z_26429A53_B624_4AA6_8C8D_667186B058B8_.wvu.PrintArea" localSheetId="69" hidden="1">'PTC 410'!$A$1:$N$325</definedName>
    <definedName name="Z_26429A53_B624_4AA6_8C8D_667186B058B8_.wvu.PrintArea" localSheetId="64" hidden="1">'PTC Supplement Cover'!$B$2:$K$62</definedName>
    <definedName name="Z_26429A53_B624_4AA6_8C8D_667186B058B8_.wvu.PrintArea" localSheetId="74" hidden="1">PTC710S!$A$1:$G$76</definedName>
    <definedName name="Z_26429A53_B624_4AA6_8C8D_667186B058B8_.wvu.PrintArea" localSheetId="75" hidden="1">'PTC720'!$A$3:$I$43</definedName>
    <definedName name="Z_26429A53_B624_4AA6_8C8D_667186B058B8_.wvu.PrintArea" localSheetId="10" hidden="1">'Sch 200-p5 '!$A$1:$J$59</definedName>
    <definedName name="Z_26429A53_B624_4AA6_8C8D_667186B058B8_.wvu.PrintArea" localSheetId="13" hidden="1">'Sch 210-p16'!$A$1:$M$68</definedName>
    <definedName name="Z_26429A53_B624_4AA6_8C8D_667186B058B8_.wvu.PrintArea" localSheetId="14" hidden="1">'Sch 210-p17'!$A$1:$J$72</definedName>
    <definedName name="Z_26429A53_B624_4AA6_8C8D_667186B058B8_.wvu.PrintArea" localSheetId="17" hidden="1">'Sch 220'!$A$1:$P$71</definedName>
    <definedName name="Z_26429A53_B624_4AA6_8C8D_667186B058B8_.wvu.PrintArea" localSheetId="18" hidden="1">'Sch 240-p21'!$A$1:$K$70</definedName>
    <definedName name="Z_26429A53_B624_4AA6_8C8D_667186B058B8_.wvu.PrintArea" localSheetId="19" hidden="1">'Sch 240-p22'!$A$1:$K$57</definedName>
    <definedName name="Z_26429A53_B624_4AA6_8C8D_667186B058B8_.wvu.PrintArea" localSheetId="20" hidden="1">'Sch 245-p23'!$A$1:$M$63</definedName>
    <definedName name="Z_26429A53_B624_4AA6_8C8D_667186B058B8_.wvu.PrintArea" localSheetId="22" hidden="1">'Sch 310 and 310A-p25'!$B$1:$K$69</definedName>
    <definedName name="Z_26429A53_B624_4AA6_8C8D_667186B058B8_.wvu.PrintArea" localSheetId="24" hidden="1">'Sch 310 and 310A-p27'!$A$1:$K$69</definedName>
    <definedName name="Z_26429A53_B624_4AA6_8C8D_667186B058B8_.wvu.PrintArea" localSheetId="25" hidden="1">'Sch 310 and 310A-p28'!$A$1:$M$65</definedName>
    <definedName name="Z_26429A53_B624_4AA6_8C8D_667186B058B8_.wvu.PrintArea" localSheetId="26" hidden="1">'Sch 310 and 310A-p29'!$A$1:$K$65</definedName>
    <definedName name="Z_26429A53_B624_4AA6_8C8D_667186B058B8_.wvu.PrintArea" localSheetId="27" hidden="1">'Sch 310 and 310A-p30'!$A$1:$Q$53</definedName>
    <definedName name="Z_26429A53_B624_4AA6_8C8D_667186B058B8_.wvu.PrintArea" localSheetId="28" hidden="1">'Sch 330-p31'!$B$1:$I$75</definedName>
    <definedName name="Z_26429A53_B624_4AA6_8C8D_667186B058B8_.wvu.PrintArea" localSheetId="29" hidden="1">'Sch 330-p32-33'!$A$1:$Q$58</definedName>
    <definedName name="Z_26429A53_B624_4AA6_8C8D_667186B058B8_.wvu.PrintArea" localSheetId="30" hidden="1">'Sch 332-p34'!$A$1:$L$77</definedName>
    <definedName name="Z_26429A53_B624_4AA6_8C8D_667186B058B8_.wvu.PrintArea" localSheetId="31" hidden="1">'Sch 335-p35'!$A$1:$M$75</definedName>
    <definedName name="Z_26429A53_B624_4AA6_8C8D_667186B058B8_.wvu.PrintArea" localSheetId="32" hidden="1">'Sch 342-p36'!$A$1:$M$69</definedName>
    <definedName name="Z_26429A53_B624_4AA6_8C8D_667186B058B8_.wvu.PrintArea" localSheetId="34" hidden="1">'Sch 352A'!$A$1:$J$119</definedName>
    <definedName name="Z_26429A53_B624_4AA6_8C8D_667186B058B8_.wvu.PrintArea" localSheetId="36" hidden="1">'Sch 352B-p39'!$A$1:$K$68</definedName>
    <definedName name="Z_26429A53_B624_4AA6_8C8D_667186B058B8_.wvu.PrintArea" localSheetId="43" hidden="1">'Sch 415-p52-53'!$A$1:$T$67</definedName>
    <definedName name="Z_26429A53_B624_4AA6_8C8D_667186B058B8_.wvu.PrintArea" localSheetId="44" hidden="1">'Sch 415-p53A-B'!$A$1:$T$67</definedName>
    <definedName name="Z_26429A53_B624_4AA6_8C8D_667186B058B8_.wvu.PrintArea" localSheetId="45" hidden="1">'Sch 417-p54'!$A$1:$O$48</definedName>
    <definedName name="Z_26429A53_B624_4AA6_8C8D_667186B058B8_.wvu.PrintArea" localSheetId="46" hidden="1">'Sch 450-p55'!$A$1:$H$69</definedName>
    <definedName name="Z_26429A53_B624_4AA6_8C8D_667186B058B8_.wvu.PrintArea" localSheetId="47" hidden="1">'Sch 450-p56'!$A$1:$H$64</definedName>
    <definedName name="Z_26429A53_B624_4AA6_8C8D_667186B058B8_.wvu.PrintArea" localSheetId="48" hidden="1">'Sch 501-p57'!$A$1:$M$68</definedName>
    <definedName name="Z_26429A53_B624_4AA6_8C8D_667186B058B8_.wvu.PrintArea" localSheetId="50" hidden="1">'Sch 510-p59 '!$A$1:$J$84</definedName>
    <definedName name="Z_26429A53_B624_4AA6_8C8D_667186B058B8_.wvu.PrintArea" localSheetId="51" hidden="1">'Sch 512-p60'!$A$1:$G$44</definedName>
    <definedName name="Z_26429A53_B624_4AA6_8C8D_667186B058B8_.wvu.PrintArea" localSheetId="52" hidden="1">'Sch 512-p61'!$A$1:$M$46</definedName>
    <definedName name="Z_26429A53_B624_4AA6_8C8D_667186B058B8_.wvu.PrintArea" localSheetId="54" hidden="1">'Sch 700-700SCH.XLS'!$A$1:$L$69</definedName>
    <definedName name="Z_26429A53_B624_4AA6_8C8D_667186B058B8_.wvu.PrintArea" localSheetId="57" hidden="1">'Sch 710 and 710S-p66-67 '!$A$2:$R$93</definedName>
    <definedName name="Z_26429A53_B624_4AA6_8C8D_667186B058B8_.wvu.PrintArea" localSheetId="61" hidden="1">'Sch 750'!$A$4:$O$57</definedName>
    <definedName name="Z_26429A53_B624_4AA6_8C8D_667186B058B8_.wvu.PrintArea" localSheetId="62" hidden="1">'Sch 755 instr-p75-76'!$A$1:$C$139</definedName>
    <definedName name="Z_26429A53_B624_4AA6_8C8D_667186B058B8_.wvu.PrintArea" localSheetId="63" hidden="1">'Sch 755 p77-80'!$A$1:$Z$236</definedName>
    <definedName name="Z_26429A53_B624_4AA6_8C8D_667186B058B8_.wvu.PrintArea" localSheetId="6" hidden="1">'Sch A-p1'!$B$2:$K$58</definedName>
    <definedName name="Z_26429A53_B624_4AA6_8C8D_667186B058B8_.wvu.PrintArea" localSheetId="7" hidden="1">'Sch B-p2'!$B$3:$J$61</definedName>
    <definedName name="Z_26429A53_B624_4AA6_8C8D_667186B058B8_.wvu.PrintArea" localSheetId="8" hidden="1">'Sch C-p3'!$B$2:$W$68</definedName>
    <definedName name="Z_26429A53_B624_4AA6_8C8D_667186B058B8_.wvu.PrintArea" localSheetId="9" hidden="1">'Sch C-p4'!$B$3:$L$67</definedName>
    <definedName name="Z_26429A53_B624_4AA6_8C8D_667186B058B8_.wvu.PrintArea" localSheetId="4" hidden="1">'Table Contents '!$A$1:$C$58</definedName>
    <definedName name="Z_26429A53_B624_4AA6_8C8D_667186B058B8_.wvu.PrintTitles" localSheetId="31" hidden="1">'Sch 335-p35'!$C:$C</definedName>
    <definedName name="Z_26429A53_B624_4AA6_8C8D_667186B058B8_.wvu.PrintTitles" localSheetId="32" hidden="1">'Sch 342-p36'!$A:$F</definedName>
    <definedName name="Z_26429A53_B624_4AA6_8C8D_667186B058B8_.wvu.Rows" localSheetId="10" hidden="1">'Sch 200-p5 '!$5:$5</definedName>
    <definedName name="Z_418B4607_7369_4E2A_893E_78E4A5AA0442_.wvu.Cols" localSheetId="40" hidden="1">'p49'!$I:$I</definedName>
    <definedName name="Z_418B4607_7369_4E2A_893E_78E4A5AA0442_.wvu.Cols" localSheetId="71" hidden="1">'PTC 710 landscape '!$S:$AG</definedName>
    <definedName name="Z_418B4607_7369_4E2A_893E_78E4A5AA0442_.wvu.Cols" localSheetId="18" hidden="1">'Sch 240-p21'!$P:$P</definedName>
    <definedName name="Z_418B4607_7369_4E2A_893E_78E4A5AA0442_.wvu.Cols" localSheetId="19" hidden="1">'Sch 240-p22'!$P:$P</definedName>
    <definedName name="Z_418B4607_7369_4E2A_893E_78E4A5AA0442_.wvu.Cols" localSheetId="42" hidden="1">'Sch 415-p51'!$D:$E</definedName>
    <definedName name="Z_418B4607_7369_4E2A_893E_78E4A5AA0442_.wvu.Cols" localSheetId="45" hidden="1">'Sch 417-p54'!$P:$R</definedName>
    <definedName name="Z_418B4607_7369_4E2A_893E_78E4A5AA0442_.wvu.Cols" localSheetId="63" hidden="1">'Sch 755 p77-80'!$G:$R</definedName>
    <definedName name="Z_418B4607_7369_4E2A_893E_78E4A5AA0442_.wvu.PrintArea" localSheetId="55" hidden="1">' Sch 702-702SCH.XLS'!$A$4:$N$49</definedName>
    <definedName name="Z_418B4607_7369_4E2A_893E_78E4A5AA0442_.wvu.PrintArea" localSheetId="11" hidden="1">'09-Sch 200-p6 '!$A$1:$J$64</definedName>
    <definedName name="Z_418B4607_7369_4E2A_893E_78E4A5AA0442_.wvu.PrintArea" localSheetId="79" hidden="1">Index!$A$1:$F$142</definedName>
    <definedName name="Z_418B4607_7369_4E2A_893E_78E4A5AA0442_.wvu.PrintArea" localSheetId="2" hidden="1">'Inside Cover'!$B$2:$K$62</definedName>
    <definedName name="Z_418B4607_7369_4E2A_893E_78E4A5AA0442_.wvu.PrintArea" localSheetId="33" hidden="1">'p37'!$B$1:$L$64</definedName>
    <definedName name="Z_418B4607_7369_4E2A_893E_78E4A5AA0442_.wvu.PrintArea" localSheetId="38" hidden="1">'p41-47'!$A$1:$N$325</definedName>
    <definedName name="Z_418B4607_7369_4E2A_893E_78E4A5AA0442_.wvu.PrintArea" localSheetId="39" hidden="1">'p48'!$A$1:$J$60</definedName>
    <definedName name="Z_418B4607_7369_4E2A_893E_78E4A5AA0442_.wvu.PrintArea" localSheetId="40" hidden="1">'p49'!$A$1:$O$52</definedName>
    <definedName name="Z_418B4607_7369_4E2A_893E_78E4A5AA0442_.wvu.PrintArea" localSheetId="58" hidden="1">'p68-71'!$A$1:$AN$64</definedName>
    <definedName name="Z_418B4607_7369_4E2A_893E_78E4A5AA0442_.wvu.PrintArea" localSheetId="59" hidden="1">'p72'!$A$1:$G$72</definedName>
    <definedName name="Z_418B4607_7369_4E2A_893E_78E4A5AA0442_.wvu.PrintArea" localSheetId="60" hidden="1">'p73'!$A$3:$I$43</definedName>
    <definedName name="Z_418B4607_7369_4E2A_893E_78E4A5AA0442_.wvu.PrintArea" localSheetId="68" hidden="1">'PTC 352B'!$A$1:$I$74</definedName>
    <definedName name="Z_418B4607_7369_4E2A_893E_78E4A5AA0442_.wvu.PrintArea" localSheetId="69" hidden="1">'PTC 410'!$A$1:$N$325</definedName>
    <definedName name="Z_418B4607_7369_4E2A_893E_78E4A5AA0442_.wvu.PrintArea" localSheetId="64" hidden="1">'PTC Supplement Cover'!$B$2:$K$62</definedName>
    <definedName name="Z_418B4607_7369_4E2A_893E_78E4A5AA0442_.wvu.PrintArea" localSheetId="74" hidden="1">PTC710S!$A$1:$G$76</definedName>
    <definedName name="Z_418B4607_7369_4E2A_893E_78E4A5AA0442_.wvu.PrintArea" localSheetId="75" hidden="1">'PTC720'!$A$3:$I$43</definedName>
    <definedName name="Z_418B4607_7369_4E2A_893E_78E4A5AA0442_.wvu.PrintArea" localSheetId="10" hidden="1">'Sch 200-p5 '!$A$1:$J$59</definedName>
    <definedName name="Z_418B4607_7369_4E2A_893E_78E4A5AA0442_.wvu.PrintArea" localSheetId="13" hidden="1">'Sch 210-p16'!$A$1:$M$68</definedName>
    <definedName name="Z_418B4607_7369_4E2A_893E_78E4A5AA0442_.wvu.PrintArea" localSheetId="14" hidden="1">'Sch 210-p17'!$A$1:$J$72</definedName>
    <definedName name="Z_418B4607_7369_4E2A_893E_78E4A5AA0442_.wvu.PrintArea" localSheetId="17" hidden="1">'Sch 220'!$A$1:$P$71</definedName>
    <definedName name="Z_418B4607_7369_4E2A_893E_78E4A5AA0442_.wvu.PrintArea" localSheetId="18" hidden="1">'Sch 240-p21'!$A$1:$K$70</definedName>
    <definedName name="Z_418B4607_7369_4E2A_893E_78E4A5AA0442_.wvu.PrintArea" localSheetId="19" hidden="1">'Sch 240-p22'!$A$1:$K$57</definedName>
    <definedName name="Z_418B4607_7369_4E2A_893E_78E4A5AA0442_.wvu.PrintArea" localSheetId="20" hidden="1">'Sch 245-p23'!$A$1:$M$63</definedName>
    <definedName name="Z_418B4607_7369_4E2A_893E_78E4A5AA0442_.wvu.PrintArea" localSheetId="22" hidden="1">'Sch 310 and 310A-p25'!$B$1:$K$69</definedName>
    <definedName name="Z_418B4607_7369_4E2A_893E_78E4A5AA0442_.wvu.PrintArea" localSheetId="24" hidden="1">'Sch 310 and 310A-p27'!$A$1:$K$69</definedName>
    <definedName name="Z_418B4607_7369_4E2A_893E_78E4A5AA0442_.wvu.PrintArea" localSheetId="25" hidden="1">'Sch 310 and 310A-p28'!$A$1:$M$65</definedName>
    <definedName name="Z_418B4607_7369_4E2A_893E_78E4A5AA0442_.wvu.PrintArea" localSheetId="26" hidden="1">'Sch 310 and 310A-p29'!$A$1:$K$65</definedName>
    <definedName name="Z_418B4607_7369_4E2A_893E_78E4A5AA0442_.wvu.PrintArea" localSheetId="27" hidden="1">'Sch 310 and 310A-p30'!$A$1:$Q$53</definedName>
    <definedName name="Z_418B4607_7369_4E2A_893E_78E4A5AA0442_.wvu.PrintArea" localSheetId="28" hidden="1">'Sch 330-p31'!$B$1:$I$75</definedName>
    <definedName name="Z_418B4607_7369_4E2A_893E_78E4A5AA0442_.wvu.PrintArea" localSheetId="29" hidden="1">'Sch 330-p32-33'!$A$1:$Q$58</definedName>
    <definedName name="Z_418B4607_7369_4E2A_893E_78E4A5AA0442_.wvu.PrintArea" localSheetId="30" hidden="1">'Sch 332-p34'!$A$1:$L$77</definedName>
    <definedName name="Z_418B4607_7369_4E2A_893E_78E4A5AA0442_.wvu.PrintArea" localSheetId="31" hidden="1">'Sch 335-p35'!$A$1:$M$75</definedName>
    <definedName name="Z_418B4607_7369_4E2A_893E_78E4A5AA0442_.wvu.PrintArea" localSheetId="32" hidden="1">'Sch 342-p36'!$A$1:$M$69</definedName>
    <definedName name="Z_418B4607_7369_4E2A_893E_78E4A5AA0442_.wvu.PrintArea" localSheetId="34" hidden="1">'Sch 352A'!$A$1:$J$119</definedName>
    <definedName name="Z_418B4607_7369_4E2A_893E_78E4A5AA0442_.wvu.PrintArea" localSheetId="36" hidden="1">'Sch 352B-p39'!$A$1:$K$68</definedName>
    <definedName name="Z_418B4607_7369_4E2A_893E_78E4A5AA0442_.wvu.PrintArea" localSheetId="43" hidden="1">'Sch 415-p52-53'!$A$1:$T$67</definedName>
    <definedName name="Z_418B4607_7369_4E2A_893E_78E4A5AA0442_.wvu.PrintArea" localSheetId="44" hidden="1">'Sch 415-p53A-B'!$A$1:$T$67</definedName>
    <definedName name="Z_418B4607_7369_4E2A_893E_78E4A5AA0442_.wvu.PrintArea" localSheetId="45" hidden="1">'Sch 417-p54'!$A$1:$O$48</definedName>
    <definedName name="Z_418B4607_7369_4E2A_893E_78E4A5AA0442_.wvu.PrintArea" localSheetId="46" hidden="1">'Sch 450-p55'!$A$1:$H$69</definedName>
    <definedName name="Z_418B4607_7369_4E2A_893E_78E4A5AA0442_.wvu.PrintArea" localSheetId="47" hidden="1">'Sch 450-p56'!$A$1:$H$64</definedName>
    <definedName name="Z_418B4607_7369_4E2A_893E_78E4A5AA0442_.wvu.PrintArea" localSheetId="48" hidden="1">'Sch 501-p57'!$A$1:$M$68</definedName>
    <definedName name="Z_418B4607_7369_4E2A_893E_78E4A5AA0442_.wvu.PrintArea" localSheetId="50" hidden="1">'Sch 510-p59 '!$A$1:$J$84</definedName>
    <definedName name="Z_418B4607_7369_4E2A_893E_78E4A5AA0442_.wvu.PrintArea" localSheetId="51" hidden="1">'Sch 512-p60'!$A$1:$G$44</definedName>
    <definedName name="Z_418B4607_7369_4E2A_893E_78E4A5AA0442_.wvu.PrintArea" localSheetId="52" hidden="1">'Sch 512-p61'!$A$1:$M$46</definedName>
    <definedName name="Z_418B4607_7369_4E2A_893E_78E4A5AA0442_.wvu.PrintArea" localSheetId="54" hidden="1">'Sch 700-700SCH.XLS'!$A$1:$L$69</definedName>
    <definedName name="Z_418B4607_7369_4E2A_893E_78E4A5AA0442_.wvu.PrintArea" localSheetId="56" hidden="1">'Sch 710 and 710S-p65'!$A$1:$H$44</definedName>
    <definedName name="Z_418B4607_7369_4E2A_893E_78E4A5AA0442_.wvu.PrintArea" localSheetId="57" hidden="1">'Sch 710 and 710S-p66-67 '!$A$2:$R$93</definedName>
    <definedName name="Z_418B4607_7369_4E2A_893E_78E4A5AA0442_.wvu.PrintArea" localSheetId="61" hidden="1">'Sch 750'!$A$1:$N$55</definedName>
    <definedName name="Z_418B4607_7369_4E2A_893E_78E4A5AA0442_.wvu.PrintArea" localSheetId="62" hidden="1">'Sch 755 instr-p75-76'!$A$1:$C$139</definedName>
    <definedName name="Z_418B4607_7369_4E2A_893E_78E4A5AA0442_.wvu.PrintArea" localSheetId="63" hidden="1">'Sch 755 p77-80'!$A$1:$Z$236</definedName>
    <definedName name="Z_418B4607_7369_4E2A_893E_78E4A5AA0442_.wvu.PrintArea" localSheetId="6" hidden="1">'Sch A-p1'!$B$2:$K$58</definedName>
    <definedName name="Z_418B4607_7369_4E2A_893E_78E4A5AA0442_.wvu.PrintArea" localSheetId="7" hidden="1">'Sch B-p2'!$B$3:$J$61</definedName>
    <definedName name="Z_418B4607_7369_4E2A_893E_78E4A5AA0442_.wvu.PrintArea" localSheetId="8" hidden="1">'Sch C-p3'!$B$2:$W$68</definedName>
    <definedName name="Z_418B4607_7369_4E2A_893E_78E4A5AA0442_.wvu.PrintArea" localSheetId="9" hidden="1">'Sch C-p4'!$B$3:$L$69</definedName>
    <definedName name="Z_418B4607_7369_4E2A_893E_78E4A5AA0442_.wvu.PrintArea" localSheetId="5" hidden="1">'Special Notice'!$A$1:$B$48</definedName>
    <definedName name="Z_418B4607_7369_4E2A_893E_78E4A5AA0442_.wvu.PrintArea" localSheetId="4" hidden="1">'Table Contents '!$A$1:$C$58</definedName>
    <definedName name="Z_418B4607_7369_4E2A_893E_78E4A5AA0442_.wvu.PrintTitles" localSheetId="31" hidden="1">'Sch 335-p35'!$C:$C</definedName>
    <definedName name="Z_418B4607_7369_4E2A_893E_78E4A5AA0442_.wvu.Rows" localSheetId="10" hidden="1">'Sch 200-p5 '!$5:$5</definedName>
    <definedName name="Z_49D366EC_C851_4932_854D_8EA887B298C5_.wvu.Cols" localSheetId="40" hidden="1">'p49'!$I:$I</definedName>
    <definedName name="Z_49D366EC_C851_4932_854D_8EA887B298C5_.wvu.Cols" localSheetId="71" hidden="1">'PTC 710 landscape '!$S:$AH</definedName>
    <definedName name="Z_49D366EC_C851_4932_854D_8EA887B298C5_.wvu.Cols" localSheetId="42" hidden="1">'Sch 415-p51'!$D:$E</definedName>
    <definedName name="Z_49D366EC_C851_4932_854D_8EA887B298C5_.wvu.Cols" localSheetId="45" hidden="1">'Sch 417-p54'!$P:$R</definedName>
    <definedName name="Z_49D366EC_C851_4932_854D_8EA887B298C5_.wvu.Cols" localSheetId="63" hidden="1">'Sch 755 p77-80'!$G:$R</definedName>
    <definedName name="Z_49D366EC_C851_4932_854D_8EA887B298C5_.wvu.PrintArea" localSheetId="55" hidden="1">' Sch 702-702SCH.XLS'!$A$4:$N$49</definedName>
    <definedName name="Z_49D366EC_C851_4932_854D_8EA887B298C5_.wvu.PrintArea" localSheetId="11" hidden="1">'09-Sch 200-p6 '!$A$1:$J$64</definedName>
    <definedName name="Z_49D366EC_C851_4932_854D_8EA887B298C5_.wvu.PrintArea" localSheetId="2" hidden="1">'Inside Cover'!$B$2:$K$62</definedName>
    <definedName name="Z_49D366EC_C851_4932_854D_8EA887B298C5_.wvu.PrintArea" localSheetId="33" hidden="1">'p37'!$B$1:$L$64</definedName>
    <definedName name="Z_49D366EC_C851_4932_854D_8EA887B298C5_.wvu.PrintArea" localSheetId="38" hidden="1">'p41-47'!$A$1:$N$325</definedName>
    <definedName name="Z_49D366EC_C851_4932_854D_8EA887B298C5_.wvu.PrintArea" localSheetId="39" hidden="1">'p48'!$A$1:$J$60</definedName>
    <definedName name="Z_49D366EC_C851_4932_854D_8EA887B298C5_.wvu.PrintArea" localSheetId="40" hidden="1">'p49'!$A$1:$O$52</definedName>
    <definedName name="Z_49D366EC_C851_4932_854D_8EA887B298C5_.wvu.PrintArea" localSheetId="58" hidden="1">'p68-71'!$A$1:$AN$64</definedName>
    <definedName name="Z_49D366EC_C851_4932_854D_8EA887B298C5_.wvu.PrintArea" localSheetId="59" hidden="1">'p72'!$A$1:$G$72</definedName>
    <definedName name="Z_49D366EC_C851_4932_854D_8EA887B298C5_.wvu.PrintArea" localSheetId="60" hidden="1">'p73'!$A$3:$I$43</definedName>
    <definedName name="Z_49D366EC_C851_4932_854D_8EA887B298C5_.wvu.PrintArea" localSheetId="68" hidden="1">'PTC 352B'!$A$1:$I$74</definedName>
    <definedName name="Z_49D366EC_C851_4932_854D_8EA887B298C5_.wvu.PrintArea" localSheetId="69" hidden="1">'PTC 410'!$A$1:$N$325</definedName>
    <definedName name="Z_49D366EC_C851_4932_854D_8EA887B298C5_.wvu.PrintArea" localSheetId="64" hidden="1">'PTC Supplement Cover'!$B$2:$K$62</definedName>
    <definedName name="Z_49D366EC_C851_4932_854D_8EA887B298C5_.wvu.PrintArea" localSheetId="74" hidden="1">PTC710S!$A$1:$G$76</definedName>
    <definedName name="Z_49D366EC_C851_4932_854D_8EA887B298C5_.wvu.PrintArea" localSheetId="75" hidden="1">'PTC720'!$A$3:$I$43</definedName>
    <definedName name="Z_49D366EC_C851_4932_854D_8EA887B298C5_.wvu.PrintArea" localSheetId="10" hidden="1">'Sch 200-p5 '!$A$1:$J$59</definedName>
    <definedName name="Z_49D366EC_C851_4932_854D_8EA887B298C5_.wvu.PrintArea" localSheetId="13" hidden="1">'Sch 210-p16'!$A$1:$M$68</definedName>
    <definedName name="Z_49D366EC_C851_4932_854D_8EA887B298C5_.wvu.PrintArea" localSheetId="14" hidden="1">'Sch 210-p17'!$A$1:$J$72</definedName>
    <definedName name="Z_49D366EC_C851_4932_854D_8EA887B298C5_.wvu.PrintArea" localSheetId="17" hidden="1">'Sch 220'!$A$1:$P$71</definedName>
    <definedName name="Z_49D366EC_C851_4932_854D_8EA887B298C5_.wvu.PrintArea" localSheetId="18" hidden="1">'Sch 240-p21'!$A$1:$K$70</definedName>
    <definedName name="Z_49D366EC_C851_4932_854D_8EA887B298C5_.wvu.PrintArea" localSheetId="19" hidden="1">'Sch 240-p22'!$A$1:$K$57</definedName>
    <definedName name="Z_49D366EC_C851_4932_854D_8EA887B298C5_.wvu.PrintArea" localSheetId="20" hidden="1">'Sch 245-p23'!$A$1:$M$63</definedName>
    <definedName name="Z_49D366EC_C851_4932_854D_8EA887B298C5_.wvu.PrintArea" localSheetId="22" hidden="1">'Sch 310 and 310A-p25'!$B$1:$K$69</definedName>
    <definedName name="Z_49D366EC_C851_4932_854D_8EA887B298C5_.wvu.PrintArea" localSheetId="24" hidden="1">'Sch 310 and 310A-p27'!$A$1:$K$69</definedName>
    <definedName name="Z_49D366EC_C851_4932_854D_8EA887B298C5_.wvu.PrintArea" localSheetId="25" hidden="1">'Sch 310 and 310A-p28'!$A$1:$M$65</definedName>
    <definedName name="Z_49D366EC_C851_4932_854D_8EA887B298C5_.wvu.PrintArea" localSheetId="26" hidden="1">'Sch 310 and 310A-p29'!$A$1:$K$65</definedName>
    <definedName name="Z_49D366EC_C851_4932_854D_8EA887B298C5_.wvu.PrintArea" localSheetId="27" hidden="1">'Sch 310 and 310A-p30'!$A$1:$Q$53</definedName>
    <definedName name="Z_49D366EC_C851_4932_854D_8EA887B298C5_.wvu.PrintArea" localSheetId="28" hidden="1">'Sch 330-p31'!$B$1:$I$75</definedName>
    <definedName name="Z_49D366EC_C851_4932_854D_8EA887B298C5_.wvu.PrintArea" localSheetId="29" hidden="1">'Sch 330-p32-33'!$A$1:$Q$58</definedName>
    <definedName name="Z_49D366EC_C851_4932_854D_8EA887B298C5_.wvu.PrintArea" localSheetId="30" hidden="1">'Sch 332-p34'!$A$1:$L$77</definedName>
    <definedName name="Z_49D366EC_C851_4932_854D_8EA887B298C5_.wvu.PrintArea" localSheetId="31" hidden="1">'Sch 335-p35'!$A$1:$M$75</definedName>
    <definedName name="Z_49D366EC_C851_4932_854D_8EA887B298C5_.wvu.PrintArea" localSheetId="32" hidden="1">'Sch 342-p36'!$A$1:$M$69</definedName>
    <definedName name="Z_49D366EC_C851_4932_854D_8EA887B298C5_.wvu.PrintArea" localSheetId="34" hidden="1">'Sch 352A'!$A$1:$J$119</definedName>
    <definedName name="Z_49D366EC_C851_4932_854D_8EA887B298C5_.wvu.PrintArea" localSheetId="36" hidden="1">'Sch 352B-p39'!$A$1:$K$68</definedName>
    <definedName name="Z_49D366EC_C851_4932_854D_8EA887B298C5_.wvu.PrintArea" localSheetId="43" hidden="1">'Sch 415-p52-53'!$A$1:$T$67</definedName>
    <definedName name="Z_49D366EC_C851_4932_854D_8EA887B298C5_.wvu.PrintArea" localSheetId="44" hidden="1">'Sch 415-p53A-B'!$A$1:$T$67</definedName>
    <definedName name="Z_49D366EC_C851_4932_854D_8EA887B298C5_.wvu.PrintArea" localSheetId="45" hidden="1">'Sch 417-p54'!$A$1:$O$48</definedName>
    <definedName name="Z_49D366EC_C851_4932_854D_8EA887B298C5_.wvu.PrintArea" localSheetId="46" hidden="1">'Sch 450-p55'!$A$1:$H$69</definedName>
    <definedName name="Z_49D366EC_C851_4932_854D_8EA887B298C5_.wvu.PrintArea" localSheetId="47" hidden="1">'Sch 450-p56'!$A$1:$H$64</definedName>
    <definedName name="Z_49D366EC_C851_4932_854D_8EA887B298C5_.wvu.PrintArea" localSheetId="48" hidden="1">'Sch 501-p57'!$A$1:$M$68</definedName>
    <definedName name="Z_49D366EC_C851_4932_854D_8EA887B298C5_.wvu.PrintArea" localSheetId="50" hidden="1">'Sch 510-p59 '!$A$1:$J$84</definedName>
    <definedName name="Z_49D366EC_C851_4932_854D_8EA887B298C5_.wvu.PrintArea" localSheetId="51" hidden="1">'Sch 512-p60'!$A$1:$G$44</definedName>
    <definedName name="Z_49D366EC_C851_4932_854D_8EA887B298C5_.wvu.PrintArea" localSheetId="52" hidden="1">'Sch 512-p61'!$A$1:$M$46</definedName>
    <definedName name="Z_49D366EC_C851_4932_854D_8EA887B298C5_.wvu.PrintArea" localSheetId="54" hidden="1">'Sch 700-700SCH.XLS'!$A$1:$L$69</definedName>
    <definedName name="Z_49D366EC_C851_4932_854D_8EA887B298C5_.wvu.PrintArea" localSheetId="57" hidden="1">'Sch 710 and 710S-p66-67 '!$A$2:$R$93</definedName>
    <definedName name="Z_49D366EC_C851_4932_854D_8EA887B298C5_.wvu.PrintArea" localSheetId="61" hidden="1">'Sch 750'!$A$4:$O$57</definedName>
    <definedName name="Z_49D366EC_C851_4932_854D_8EA887B298C5_.wvu.PrintArea" localSheetId="62" hidden="1">'Sch 755 instr-p75-76'!$A$1:$C$139</definedName>
    <definedName name="Z_49D366EC_C851_4932_854D_8EA887B298C5_.wvu.PrintArea" localSheetId="63" hidden="1">'Sch 755 p77-80'!$A$1:$Z$236</definedName>
    <definedName name="Z_49D366EC_C851_4932_854D_8EA887B298C5_.wvu.PrintArea" localSheetId="6" hidden="1">'Sch A-p1'!$B$2:$K$58</definedName>
    <definedName name="Z_49D366EC_C851_4932_854D_8EA887B298C5_.wvu.PrintArea" localSheetId="7" hidden="1">'Sch B-p2'!$B$3:$J$61</definedName>
    <definedName name="Z_49D366EC_C851_4932_854D_8EA887B298C5_.wvu.PrintArea" localSheetId="8" hidden="1">'Sch C-p3'!$B$2:$W$68</definedName>
    <definedName name="Z_49D366EC_C851_4932_854D_8EA887B298C5_.wvu.PrintArea" localSheetId="9" hidden="1">'Sch C-p4'!$B$3:$L$67</definedName>
    <definedName name="Z_49D366EC_C851_4932_854D_8EA887B298C5_.wvu.PrintArea" localSheetId="4" hidden="1">'Table Contents '!$A$1:$C$58</definedName>
    <definedName name="Z_49D366EC_C851_4932_854D_8EA887B298C5_.wvu.PrintTitles" localSheetId="31" hidden="1">'Sch 335-p35'!$C:$C</definedName>
    <definedName name="Z_49D366EC_C851_4932_854D_8EA887B298C5_.wvu.PrintTitles" localSheetId="32" hidden="1">'Sch 342-p36'!$A:$F</definedName>
    <definedName name="Z_49D366EC_C851_4932_854D_8EA887B298C5_.wvu.Rows" localSheetId="10" hidden="1">'Sch 200-p5 '!$5:$5</definedName>
    <definedName name="Z_4E7A3D04_9F51_465C_A42B_3DF9B3E7D5B5_.wvu.Cols" localSheetId="40" hidden="1">'p49'!$I:$I</definedName>
    <definedName name="Z_4E7A3D04_9F51_465C_A42B_3DF9B3E7D5B5_.wvu.Cols" localSheetId="71" hidden="1">'PTC 710 landscape '!$S:$AH</definedName>
    <definedName name="Z_4E7A3D04_9F51_465C_A42B_3DF9B3E7D5B5_.wvu.Cols" localSheetId="18" hidden="1">'Sch 240-p21'!$P:$P</definedName>
    <definedName name="Z_4E7A3D04_9F51_465C_A42B_3DF9B3E7D5B5_.wvu.Cols" localSheetId="19" hidden="1">'Sch 240-p22'!$P:$P</definedName>
    <definedName name="Z_4E7A3D04_9F51_465C_A42B_3DF9B3E7D5B5_.wvu.Cols" localSheetId="42" hidden="1">'Sch 415-p51'!$D:$E</definedName>
    <definedName name="Z_4E7A3D04_9F51_465C_A42B_3DF9B3E7D5B5_.wvu.Cols" localSheetId="45" hidden="1">'Sch 417-p54'!$P:$R</definedName>
    <definedName name="Z_4E7A3D04_9F51_465C_A42B_3DF9B3E7D5B5_.wvu.Cols" localSheetId="63" hidden="1">'Sch 755 p77-80'!$G:$R</definedName>
    <definedName name="Z_4E7A3D04_9F51_465C_A42B_3DF9B3E7D5B5_.wvu.PrintArea" localSheetId="55" hidden="1">' Sch 702-702SCH.XLS'!$A$4:$N$49</definedName>
    <definedName name="Z_4E7A3D04_9F51_465C_A42B_3DF9B3E7D5B5_.wvu.PrintArea" localSheetId="11" hidden="1">'09-Sch 200-p6 '!$A$1:$J$64</definedName>
    <definedName name="Z_4E7A3D04_9F51_465C_A42B_3DF9B3E7D5B5_.wvu.PrintArea" localSheetId="2" hidden="1">'Inside Cover'!$B$2:$K$62</definedName>
    <definedName name="Z_4E7A3D04_9F51_465C_A42B_3DF9B3E7D5B5_.wvu.PrintArea" localSheetId="33" hidden="1">'p37'!$B$1:$L$64</definedName>
    <definedName name="Z_4E7A3D04_9F51_465C_A42B_3DF9B3E7D5B5_.wvu.PrintArea" localSheetId="38" hidden="1">'p41-47'!$A$1:$N$325</definedName>
    <definedName name="Z_4E7A3D04_9F51_465C_A42B_3DF9B3E7D5B5_.wvu.PrintArea" localSheetId="39" hidden="1">'p48'!$A$1:$J$60</definedName>
    <definedName name="Z_4E7A3D04_9F51_465C_A42B_3DF9B3E7D5B5_.wvu.PrintArea" localSheetId="40" hidden="1">'p49'!$A$1:$O$52</definedName>
    <definedName name="Z_4E7A3D04_9F51_465C_A42B_3DF9B3E7D5B5_.wvu.PrintArea" localSheetId="58" hidden="1">'p68-71'!$A$1:$AN$64</definedName>
    <definedName name="Z_4E7A3D04_9F51_465C_A42B_3DF9B3E7D5B5_.wvu.PrintArea" localSheetId="59" hidden="1">'p72'!$A$1:$G$72</definedName>
    <definedName name="Z_4E7A3D04_9F51_465C_A42B_3DF9B3E7D5B5_.wvu.PrintArea" localSheetId="60" hidden="1">'p73'!$A$3:$I$43</definedName>
    <definedName name="Z_4E7A3D04_9F51_465C_A42B_3DF9B3E7D5B5_.wvu.PrintArea" localSheetId="68" hidden="1">'PTC 352B'!$A$1:$I$74</definedName>
    <definedName name="Z_4E7A3D04_9F51_465C_A42B_3DF9B3E7D5B5_.wvu.PrintArea" localSheetId="69" hidden="1">'PTC 410'!$A$1:$N$325</definedName>
    <definedName name="Z_4E7A3D04_9F51_465C_A42B_3DF9B3E7D5B5_.wvu.PrintArea" localSheetId="64" hidden="1">'PTC Supplement Cover'!$B$2:$K$62</definedName>
    <definedName name="Z_4E7A3D04_9F51_465C_A42B_3DF9B3E7D5B5_.wvu.PrintArea" localSheetId="74" hidden="1">PTC710S!$A$1:$G$76</definedName>
    <definedName name="Z_4E7A3D04_9F51_465C_A42B_3DF9B3E7D5B5_.wvu.PrintArea" localSheetId="75" hidden="1">'PTC720'!$A$3:$I$43</definedName>
    <definedName name="Z_4E7A3D04_9F51_465C_A42B_3DF9B3E7D5B5_.wvu.PrintArea" localSheetId="10" hidden="1">'Sch 200-p5 '!$A$1:$J$59</definedName>
    <definedName name="Z_4E7A3D04_9F51_465C_A42B_3DF9B3E7D5B5_.wvu.PrintArea" localSheetId="13" hidden="1">'Sch 210-p16'!$A$1:$M$68</definedName>
    <definedName name="Z_4E7A3D04_9F51_465C_A42B_3DF9B3E7D5B5_.wvu.PrintArea" localSheetId="14" hidden="1">'Sch 210-p17'!$A$1:$J$72</definedName>
    <definedName name="Z_4E7A3D04_9F51_465C_A42B_3DF9B3E7D5B5_.wvu.PrintArea" localSheetId="17" hidden="1">'Sch 220'!$A$1:$P$71</definedName>
    <definedName name="Z_4E7A3D04_9F51_465C_A42B_3DF9B3E7D5B5_.wvu.PrintArea" localSheetId="18" hidden="1">'Sch 240-p21'!$A$1:$K$70</definedName>
    <definedName name="Z_4E7A3D04_9F51_465C_A42B_3DF9B3E7D5B5_.wvu.PrintArea" localSheetId="19" hidden="1">'Sch 240-p22'!$A$1:$K$57</definedName>
    <definedName name="Z_4E7A3D04_9F51_465C_A42B_3DF9B3E7D5B5_.wvu.PrintArea" localSheetId="20" hidden="1">'Sch 245-p23'!$A$1:$M$63</definedName>
    <definedName name="Z_4E7A3D04_9F51_465C_A42B_3DF9B3E7D5B5_.wvu.PrintArea" localSheetId="22" hidden="1">'Sch 310 and 310A-p25'!$B$1:$K$69</definedName>
    <definedName name="Z_4E7A3D04_9F51_465C_A42B_3DF9B3E7D5B5_.wvu.PrintArea" localSheetId="24" hidden="1">'Sch 310 and 310A-p27'!$A$1:$K$69</definedName>
    <definedName name="Z_4E7A3D04_9F51_465C_A42B_3DF9B3E7D5B5_.wvu.PrintArea" localSheetId="25" hidden="1">'Sch 310 and 310A-p28'!$A$1:$M$65</definedName>
    <definedName name="Z_4E7A3D04_9F51_465C_A42B_3DF9B3E7D5B5_.wvu.PrintArea" localSheetId="26" hidden="1">'Sch 310 and 310A-p29'!$A$1:$K$65</definedName>
    <definedName name="Z_4E7A3D04_9F51_465C_A42B_3DF9B3E7D5B5_.wvu.PrintArea" localSheetId="27" hidden="1">'Sch 310 and 310A-p30'!$A$1:$Q$53</definedName>
    <definedName name="Z_4E7A3D04_9F51_465C_A42B_3DF9B3E7D5B5_.wvu.PrintArea" localSheetId="28" hidden="1">'Sch 330-p31'!$B$1:$I$75</definedName>
    <definedName name="Z_4E7A3D04_9F51_465C_A42B_3DF9B3E7D5B5_.wvu.PrintArea" localSheetId="29" hidden="1">'Sch 330-p32-33'!$A$1:$Q$58</definedName>
    <definedName name="Z_4E7A3D04_9F51_465C_A42B_3DF9B3E7D5B5_.wvu.PrintArea" localSheetId="30" hidden="1">'Sch 332-p34'!$A$1:$L$77</definedName>
    <definedName name="Z_4E7A3D04_9F51_465C_A42B_3DF9B3E7D5B5_.wvu.PrintArea" localSheetId="31" hidden="1">'Sch 335-p35'!$A$1:$M$75</definedName>
    <definedName name="Z_4E7A3D04_9F51_465C_A42B_3DF9B3E7D5B5_.wvu.PrintArea" localSheetId="32" hidden="1">'Sch 342-p36'!$A$1:$M$69</definedName>
    <definedName name="Z_4E7A3D04_9F51_465C_A42B_3DF9B3E7D5B5_.wvu.PrintArea" localSheetId="34" hidden="1">'Sch 352A'!$A$1:$J$119</definedName>
    <definedName name="Z_4E7A3D04_9F51_465C_A42B_3DF9B3E7D5B5_.wvu.PrintArea" localSheetId="36" hidden="1">'Sch 352B-p39'!$A$1:$K$68</definedName>
    <definedName name="Z_4E7A3D04_9F51_465C_A42B_3DF9B3E7D5B5_.wvu.PrintArea" localSheetId="43" hidden="1">'Sch 415-p52-53'!$A$1:$T$67</definedName>
    <definedName name="Z_4E7A3D04_9F51_465C_A42B_3DF9B3E7D5B5_.wvu.PrintArea" localSheetId="44" hidden="1">'Sch 415-p53A-B'!$A$1:$T$67</definedName>
    <definedName name="Z_4E7A3D04_9F51_465C_A42B_3DF9B3E7D5B5_.wvu.PrintArea" localSheetId="45" hidden="1">'Sch 417-p54'!$A$1:$O$48</definedName>
    <definedName name="Z_4E7A3D04_9F51_465C_A42B_3DF9B3E7D5B5_.wvu.PrintArea" localSheetId="46" hidden="1">'Sch 450-p55'!$A$1:$H$69</definedName>
    <definedName name="Z_4E7A3D04_9F51_465C_A42B_3DF9B3E7D5B5_.wvu.PrintArea" localSheetId="47" hidden="1">'Sch 450-p56'!$A$1:$H$64</definedName>
    <definedName name="Z_4E7A3D04_9F51_465C_A42B_3DF9B3E7D5B5_.wvu.PrintArea" localSheetId="48" hidden="1">'Sch 501-p57'!$A$1:$M$68</definedName>
    <definedName name="Z_4E7A3D04_9F51_465C_A42B_3DF9B3E7D5B5_.wvu.PrintArea" localSheetId="50" hidden="1">'Sch 510-p59 '!$A$1:$J$84</definedName>
    <definedName name="Z_4E7A3D04_9F51_465C_A42B_3DF9B3E7D5B5_.wvu.PrintArea" localSheetId="51" hidden="1">'Sch 512-p60'!$A$1:$G$44</definedName>
    <definedName name="Z_4E7A3D04_9F51_465C_A42B_3DF9B3E7D5B5_.wvu.PrintArea" localSheetId="52" hidden="1">'Sch 512-p61'!$A$1:$M$46</definedName>
    <definedName name="Z_4E7A3D04_9F51_465C_A42B_3DF9B3E7D5B5_.wvu.PrintArea" localSheetId="54" hidden="1">'Sch 700-700SCH.XLS'!$A$1:$L$69</definedName>
    <definedName name="Z_4E7A3D04_9F51_465C_A42B_3DF9B3E7D5B5_.wvu.PrintArea" localSheetId="57" hidden="1">'Sch 710 and 710S-p66-67 '!$A$2:$R$93</definedName>
    <definedName name="Z_4E7A3D04_9F51_465C_A42B_3DF9B3E7D5B5_.wvu.PrintArea" localSheetId="61" hidden="1">'Sch 750'!$A$4:$O$57</definedName>
    <definedName name="Z_4E7A3D04_9F51_465C_A42B_3DF9B3E7D5B5_.wvu.PrintArea" localSheetId="62" hidden="1">'Sch 755 instr-p75-76'!$A$1:$C$139</definedName>
    <definedName name="Z_4E7A3D04_9F51_465C_A42B_3DF9B3E7D5B5_.wvu.PrintArea" localSheetId="63" hidden="1">'Sch 755 p77-80'!$A$1:$Z$236</definedName>
    <definedName name="Z_4E7A3D04_9F51_465C_A42B_3DF9B3E7D5B5_.wvu.PrintArea" localSheetId="6" hidden="1">'Sch A-p1'!$B$2:$K$58</definedName>
    <definedName name="Z_4E7A3D04_9F51_465C_A42B_3DF9B3E7D5B5_.wvu.PrintArea" localSheetId="7" hidden="1">'Sch B-p2'!$B$3:$J$61</definedName>
    <definedName name="Z_4E7A3D04_9F51_465C_A42B_3DF9B3E7D5B5_.wvu.PrintArea" localSheetId="8" hidden="1">'Sch C-p3'!$B$2:$W$68</definedName>
    <definedName name="Z_4E7A3D04_9F51_465C_A42B_3DF9B3E7D5B5_.wvu.PrintArea" localSheetId="9" hidden="1">'Sch C-p4'!$B$3:$L$67</definedName>
    <definedName name="Z_4E7A3D04_9F51_465C_A42B_3DF9B3E7D5B5_.wvu.PrintArea" localSheetId="4" hidden="1">'Table Contents '!$A$1:$C$58</definedName>
    <definedName name="Z_4E7A3D04_9F51_465C_A42B_3DF9B3E7D5B5_.wvu.PrintTitles" localSheetId="31" hidden="1">'Sch 335-p35'!$C:$C</definedName>
    <definedName name="Z_4E7A3D04_9F51_465C_A42B_3DF9B3E7D5B5_.wvu.Rows" localSheetId="10" hidden="1">'Sch 200-p5 '!$5:$5</definedName>
    <definedName name="Z_59A96C25_E556_11D3_A45B_0050041CCA57_.wvu.PrintArea" localSheetId="30" hidden="1">'Sch 332-p34'!$A$1:$L$76</definedName>
    <definedName name="Z_59A96C26_E556_11D3_A45B_0050041CCA57_.wvu.PrintArea" localSheetId="30" hidden="1">'Sch 332-p34'!$A$1:$L$76</definedName>
    <definedName name="Z_68CA22E9_CC9D_4C8A_A060_049B87D0AB3E_.wvu.Cols" localSheetId="40" hidden="1">'p49'!$I:$I</definedName>
    <definedName name="Z_68CA22E9_CC9D_4C8A_A060_049B87D0AB3E_.wvu.Cols" localSheetId="71" hidden="1">'PTC 710 landscape '!$S:$AG</definedName>
    <definedName name="Z_68CA22E9_CC9D_4C8A_A060_049B87D0AB3E_.wvu.Cols" localSheetId="18" hidden="1">'Sch 240-p21'!$P:$P</definedName>
    <definedName name="Z_68CA22E9_CC9D_4C8A_A060_049B87D0AB3E_.wvu.Cols" localSheetId="19" hidden="1">'Sch 240-p22'!$P:$P</definedName>
    <definedName name="Z_68CA22E9_CC9D_4C8A_A060_049B87D0AB3E_.wvu.Cols" localSheetId="42" hidden="1">'Sch 415-p51'!$D:$E</definedName>
    <definedName name="Z_68CA22E9_CC9D_4C8A_A060_049B87D0AB3E_.wvu.Cols" localSheetId="45" hidden="1">'Sch 417-p54'!$P:$R</definedName>
    <definedName name="Z_68CA22E9_CC9D_4C8A_A060_049B87D0AB3E_.wvu.Cols" localSheetId="63" hidden="1">'Sch 755 p77-80'!$G:$R</definedName>
    <definedName name="Z_68CA22E9_CC9D_4C8A_A060_049B87D0AB3E_.wvu.PrintArea" localSheetId="55" hidden="1">' Sch 702-702SCH.XLS'!$A$4:$N$49</definedName>
    <definedName name="Z_68CA22E9_CC9D_4C8A_A060_049B87D0AB3E_.wvu.PrintArea" localSheetId="11" hidden="1">'09-Sch 200-p6 '!$A$1:$J$64</definedName>
    <definedName name="Z_68CA22E9_CC9D_4C8A_A060_049B87D0AB3E_.wvu.PrintArea" localSheetId="79" hidden="1">Index!$A$1:$F$142</definedName>
    <definedName name="Z_68CA22E9_CC9D_4C8A_A060_049B87D0AB3E_.wvu.PrintArea" localSheetId="2" hidden="1">'Inside Cover'!$B$2:$K$62</definedName>
    <definedName name="Z_68CA22E9_CC9D_4C8A_A060_049B87D0AB3E_.wvu.PrintArea" localSheetId="33" hidden="1">'p37'!$A$1:$L$64</definedName>
    <definedName name="Z_68CA22E9_CC9D_4C8A_A060_049B87D0AB3E_.wvu.PrintArea" localSheetId="38" hidden="1">'p41-47'!$A$1:$N$325</definedName>
    <definedName name="Z_68CA22E9_CC9D_4C8A_A060_049B87D0AB3E_.wvu.PrintArea" localSheetId="39" hidden="1">'p48'!$A$1:$J$60</definedName>
    <definedName name="Z_68CA22E9_CC9D_4C8A_A060_049B87D0AB3E_.wvu.PrintArea" localSheetId="40" hidden="1">'p49'!$A$1:$O$52</definedName>
    <definedName name="Z_68CA22E9_CC9D_4C8A_A060_049B87D0AB3E_.wvu.PrintArea" localSheetId="58" hidden="1">'p68-71'!$A$1:$AN$64</definedName>
    <definedName name="Z_68CA22E9_CC9D_4C8A_A060_049B87D0AB3E_.wvu.PrintArea" localSheetId="59" hidden="1">'p72'!$A$1:$G$72</definedName>
    <definedName name="Z_68CA22E9_CC9D_4C8A_A060_049B87D0AB3E_.wvu.PrintArea" localSheetId="60" hidden="1">'p73'!$A$3:$I$43</definedName>
    <definedName name="Z_68CA22E9_CC9D_4C8A_A060_049B87D0AB3E_.wvu.PrintArea" localSheetId="68" hidden="1">'PTC 352B'!$A$1:$I$74</definedName>
    <definedName name="Z_68CA22E9_CC9D_4C8A_A060_049B87D0AB3E_.wvu.PrintArea" localSheetId="69" hidden="1">'PTC 410'!$A$1:$N$325</definedName>
    <definedName name="Z_68CA22E9_CC9D_4C8A_A060_049B87D0AB3E_.wvu.PrintArea" localSheetId="64" hidden="1">'PTC Supplement Cover'!$B$2:$K$62</definedName>
    <definedName name="Z_68CA22E9_CC9D_4C8A_A060_049B87D0AB3E_.wvu.PrintArea" localSheetId="74" hidden="1">PTC710S!$A$1:$G$76</definedName>
    <definedName name="Z_68CA22E9_CC9D_4C8A_A060_049B87D0AB3E_.wvu.PrintArea" localSheetId="75" hidden="1">'PTC720'!$A$3:$I$43</definedName>
    <definedName name="Z_68CA22E9_CC9D_4C8A_A060_049B87D0AB3E_.wvu.PrintArea" localSheetId="10" hidden="1">'Sch 200-p5 '!$A$1:$J$59</definedName>
    <definedName name="Z_68CA22E9_CC9D_4C8A_A060_049B87D0AB3E_.wvu.PrintArea" localSheetId="13" hidden="1">'Sch 210-p16'!$A$1:$M$68</definedName>
    <definedName name="Z_68CA22E9_CC9D_4C8A_A060_049B87D0AB3E_.wvu.PrintArea" localSheetId="14" hidden="1">'Sch 210-p17'!$A$1:$L$70</definedName>
    <definedName name="Z_68CA22E9_CC9D_4C8A_A060_049B87D0AB3E_.wvu.PrintArea" localSheetId="17" hidden="1">'Sch 220'!$A$1:$P$71</definedName>
    <definedName name="Z_68CA22E9_CC9D_4C8A_A060_049B87D0AB3E_.wvu.PrintArea" localSheetId="18" hidden="1">'Sch 240-p21'!$A$1:$K$70</definedName>
    <definedName name="Z_68CA22E9_CC9D_4C8A_A060_049B87D0AB3E_.wvu.PrintArea" localSheetId="19" hidden="1">'Sch 240-p22'!$A$1:$K$57</definedName>
    <definedName name="Z_68CA22E9_CC9D_4C8A_A060_049B87D0AB3E_.wvu.PrintArea" localSheetId="20" hidden="1">'Sch 245-p23'!$A$1:$M$63</definedName>
    <definedName name="Z_68CA22E9_CC9D_4C8A_A060_049B87D0AB3E_.wvu.PrintArea" localSheetId="22" hidden="1">'Sch 310 and 310A-p25'!$B$1:$K$69</definedName>
    <definedName name="Z_68CA22E9_CC9D_4C8A_A060_049B87D0AB3E_.wvu.PrintArea" localSheetId="24" hidden="1">'Sch 310 and 310A-p27'!$A$1:$K$69</definedName>
    <definedName name="Z_68CA22E9_CC9D_4C8A_A060_049B87D0AB3E_.wvu.PrintArea" localSheetId="25" hidden="1">'Sch 310 and 310A-p28'!$A$1:$M$65</definedName>
    <definedName name="Z_68CA22E9_CC9D_4C8A_A060_049B87D0AB3E_.wvu.PrintArea" localSheetId="26" hidden="1">'Sch 310 and 310A-p29'!$A$1:$K$65</definedName>
    <definedName name="Z_68CA22E9_CC9D_4C8A_A060_049B87D0AB3E_.wvu.PrintArea" localSheetId="27" hidden="1">'Sch 310 and 310A-p30'!$A$1:$Q$53</definedName>
    <definedName name="Z_68CA22E9_CC9D_4C8A_A060_049B87D0AB3E_.wvu.PrintArea" localSheetId="28" hidden="1">'Sch 330-p31'!$B$1:$I$75</definedName>
    <definedName name="Z_68CA22E9_CC9D_4C8A_A060_049B87D0AB3E_.wvu.PrintArea" localSheetId="29" hidden="1">'Sch 330-p32-33'!$A$1:$Q$58</definedName>
    <definedName name="Z_68CA22E9_CC9D_4C8A_A060_049B87D0AB3E_.wvu.PrintArea" localSheetId="30" hidden="1">'Sch 332-p34'!$A$1:$L$77</definedName>
    <definedName name="Z_68CA22E9_CC9D_4C8A_A060_049B87D0AB3E_.wvu.PrintArea" localSheetId="31" hidden="1">'Sch 335-p35'!$A$1:$M$75</definedName>
    <definedName name="Z_68CA22E9_CC9D_4C8A_A060_049B87D0AB3E_.wvu.PrintArea" localSheetId="32" hidden="1">'Sch 342-p36'!$A$1:$M$69</definedName>
    <definedName name="Z_68CA22E9_CC9D_4C8A_A060_049B87D0AB3E_.wvu.PrintArea" localSheetId="34" hidden="1">'Sch 352A'!$A$1:$J$119</definedName>
    <definedName name="Z_68CA22E9_CC9D_4C8A_A060_049B87D0AB3E_.wvu.PrintArea" localSheetId="36" hidden="1">'Sch 352B-p39'!$A$1:$K$68</definedName>
    <definedName name="Z_68CA22E9_CC9D_4C8A_A060_049B87D0AB3E_.wvu.PrintArea" localSheetId="43" hidden="1">'Sch 415-p52-53'!$A$1:$T$67</definedName>
    <definedName name="Z_68CA22E9_CC9D_4C8A_A060_049B87D0AB3E_.wvu.PrintArea" localSheetId="44" hidden="1">'Sch 415-p53A-B'!$A$1:$T$67</definedName>
    <definedName name="Z_68CA22E9_CC9D_4C8A_A060_049B87D0AB3E_.wvu.PrintArea" localSheetId="45" hidden="1">'Sch 417-p54'!$A$1:$O$48</definedName>
    <definedName name="Z_68CA22E9_CC9D_4C8A_A060_049B87D0AB3E_.wvu.PrintArea" localSheetId="46" hidden="1">'Sch 450-p55'!$A$1:$H$69</definedName>
    <definedName name="Z_68CA22E9_CC9D_4C8A_A060_049B87D0AB3E_.wvu.PrintArea" localSheetId="47" hidden="1">'Sch 450-p56'!$A$1:$H$64</definedName>
    <definedName name="Z_68CA22E9_CC9D_4C8A_A060_049B87D0AB3E_.wvu.PrintArea" localSheetId="48" hidden="1">'Sch 501-p57'!$A$1:$M$68</definedName>
    <definedName name="Z_68CA22E9_CC9D_4C8A_A060_049B87D0AB3E_.wvu.PrintArea" localSheetId="50" hidden="1">'Sch 510-p59 '!$A$1:$J$84</definedName>
    <definedName name="Z_68CA22E9_CC9D_4C8A_A060_049B87D0AB3E_.wvu.PrintArea" localSheetId="51" hidden="1">'Sch 512-p60'!$A$1:$G$44</definedName>
    <definedName name="Z_68CA22E9_CC9D_4C8A_A060_049B87D0AB3E_.wvu.PrintArea" localSheetId="52" hidden="1">'Sch 512-p61'!$A$1:$M$46</definedName>
    <definedName name="Z_68CA22E9_CC9D_4C8A_A060_049B87D0AB3E_.wvu.PrintArea" localSheetId="54" hidden="1">'Sch 700-700SCH.XLS'!$A$1:$L$69</definedName>
    <definedName name="Z_68CA22E9_CC9D_4C8A_A060_049B87D0AB3E_.wvu.PrintArea" localSheetId="56" hidden="1">'Sch 710 and 710S-p65'!$A$1:$H$44</definedName>
    <definedName name="Z_68CA22E9_CC9D_4C8A_A060_049B87D0AB3E_.wvu.PrintArea" localSheetId="57" hidden="1">'Sch 710 and 710S-p66-67 '!$A$2:$R$93</definedName>
    <definedName name="Z_68CA22E9_CC9D_4C8A_A060_049B87D0AB3E_.wvu.PrintArea" localSheetId="61" hidden="1">'Sch 750'!$A$1:$N$55</definedName>
    <definedName name="Z_68CA22E9_CC9D_4C8A_A060_049B87D0AB3E_.wvu.PrintArea" localSheetId="62" hidden="1">'Sch 755 instr-p75-76'!$A$1:$C$139</definedName>
    <definedName name="Z_68CA22E9_CC9D_4C8A_A060_049B87D0AB3E_.wvu.PrintArea" localSheetId="63" hidden="1">'Sch 755 p77-80'!$A$1:$Z$236</definedName>
    <definedName name="Z_68CA22E9_CC9D_4C8A_A060_049B87D0AB3E_.wvu.PrintArea" localSheetId="6" hidden="1">'Sch A-p1'!$B$2:$K$58</definedName>
    <definedName name="Z_68CA22E9_CC9D_4C8A_A060_049B87D0AB3E_.wvu.PrintArea" localSheetId="7" hidden="1">'Sch B-p2'!$B$3:$J$61</definedName>
    <definedName name="Z_68CA22E9_CC9D_4C8A_A060_049B87D0AB3E_.wvu.PrintArea" localSheetId="8" hidden="1">'Sch C-p3'!$B$2:$W$68</definedName>
    <definedName name="Z_68CA22E9_CC9D_4C8A_A060_049B87D0AB3E_.wvu.PrintArea" localSheetId="9" hidden="1">'Sch C-p4'!$B$3:$L$69</definedName>
    <definedName name="Z_68CA22E9_CC9D_4C8A_A060_049B87D0AB3E_.wvu.PrintArea" localSheetId="5" hidden="1">'Special Notice'!$A$1:$B$48</definedName>
    <definedName name="Z_68CA22E9_CC9D_4C8A_A060_049B87D0AB3E_.wvu.PrintArea" localSheetId="4" hidden="1">'Table Contents '!$A$1:$C$58</definedName>
    <definedName name="Z_68CA22E9_CC9D_4C8A_A060_049B87D0AB3E_.wvu.PrintTitles" localSheetId="31" hidden="1">'Sch 335-p35'!$C:$C</definedName>
    <definedName name="Z_68CA22E9_CC9D_4C8A_A060_049B87D0AB3E_.wvu.Rows" localSheetId="10" hidden="1">'Sch 200-p5 '!$5:$5</definedName>
    <definedName name="Z_697F93CE_5800_4A2B_B48E_6915F0D86AE1_.wvu.Cols" localSheetId="40" hidden="1">'p49'!$I:$I</definedName>
    <definedName name="Z_697F93CE_5800_4A2B_B48E_6915F0D86AE1_.wvu.Cols" localSheetId="71" hidden="1">'PTC 710 landscape '!$S:$AG</definedName>
    <definedName name="Z_697F93CE_5800_4A2B_B48E_6915F0D86AE1_.wvu.Cols" localSheetId="18" hidden="1">'Sch 240-p21'!$P:$P</definedName>
    <definedName name="Z_697F93CE_5800_4A2B_B48E_6915F0D86AE1_.wvu.Cols" localSheetId="19" hidden="1">'Sch 240-p22'!$P:$P</definedName>
    <definedName name="Z_697F93CE_5800_4A2B_B48E_6915F0D86AE1_.wvu.Cols" localSheetId="42" hidden="1">'Sch 415-p51'!$D:$E</definedName>
    <definedName name="Z_697F93CE_5800_4A2B_B48E_6915F0D86AE1_.wvu.Cols" localSheetId="45" hidden="1">'Sch 417-p54'!$P:$R</definedName>
    <definedName name="Z_697F93CE_5800_4A2B_B48E_6915F0D86AE1_.wvu.Cols" localSheetId="63" hidden="1">'Sch 755 p77-80'!$G:$R</definedName>
    <definedName name="Z_697F93CE_5800_4A2B_B48E_6915F0D86AE1_.wvu.PrintArea" localSheetId="55" hidden="1">' Sch 702-702SCH.XLS'!$A$4:$N$49</definedName>
    <definedName name="Z_697F93CE_5800_4A2B_B48E_6915F0D86AE1_.wvu.PrintArea" localSheetId="11" hidden="1">'09-Sch 200-p6 '!$A$1:$J$64</definedName>
    <definedName name="Z_697F93CE_5800_4A2B_B48E_6915F0D86AE1_.wvu.PrintArea" localSheetId="79" hidden="1">Index!$A$1:$F$142</definedName>
    <definedName name="Z_697F93CE_5800_4A2B_B48E_6915F0D86AE1_.wvu.PrintArea" localSheetId="2" hidden="1">'Inside Cover'!$B$2:$K$62</definedName>
    <definedName name="Z_697F93CE_5800_4A2B_B48E_6915F0D86AE1_.wvu.PrintArea" localSheetId="33" hidden="1">'p37'!$B$1:$L$64</definedName>
    <definedName name="Z_697F93CE_5800_4A2B_B48E_6915F0D86AE1_.wvu.PrintArea" localSheetId="38" hidden="1">'p41-47'!$A$1:$N$325</definedName>
    <definedName name="Z_697F93CE_5800_4A2B_B48E_6915F0D86AE1_.wvu.PrintArea" localSheetId="39" hidden="1">'p48'!$A$1:$J$60</definedName>
    <definedName name="Z_697F93CE_5800_4A2B_B48E_6915F0D86AE1_.wvu.PrintArea" localSheetId="40" hidden="1">'p49'!$A$1:$O$52</definedName>
    <definedName name="Z_697F93CE_5800_4A2B_B48E_6915F0D86AE1_.wvu.PrintArea" localSheetId="58" hidden="1">'p68-71'!$A$1:$AN$64</definedName>
    <definedName name="Z_697F93CE_5800_4A2B_B48E_6915F0D86AE1_.wvu.PrintArea" localSheetId="59" hidden="1">'p72'!$A$1:$G$72</definedName>
    <definedName name="Z_697F93CE_5800_4A2B_B48E_6915F0D86AE1_.wvu.PrintArea" localSheetId="60" hidden="1">'p73'!$A$3:$I$43</definedName>
    <definedName name="Z_697F93CE_5800_4A2B_B48E_6915F0D86AE1_.wvu.PrintArea" localSheetId="68" hidden="1">'PTC 352B'!$A$1:$I$74</definedName>
    <definedName name="Z_697F93CE_5800_4A2B_B48E_6915F0D86AE1_.wvu.PrintArea" localSheetId="69" hidden="1">'PTC 410'!$A$1:$N$325</definedName>
    <definedName name="Z_697F93CE_5800_4A2B_B48E_6915F0D86AE1_.wvu.PrintArea" localSheetId="64" hidden="1">'PTC Supplement Cover'!$B$2:$K$62</definedName>
    <definedName name="Z_697F93CE_5800_4A2B_B48E_6915F0D86AE1_.wvu.PrintArea" localSheetId="74" hidden="1">PTC710S!$A$1:$G$76</definedName>
    <definedName name="Z_697F93CE_5800_4A2B_B48E_6915F0D86AE1_.wvu.PrintArea" localSheetId="75" hidden="1">'PTC720'!$A$3:$I$43</definedName>
    <definedName name="Z_697F93CE_5800_4A2B_B48E_6915F0D86AE1_.wvu.PrintArea" localSheetId="10" hidden="1">'Sch 200-p5 '!$A$1:$J$59</definedName>
    <definedName name="Z_697F93CE_5800_4A2B_B48E_6915F0D86AE1_.wvu.PrintArea" localSheetId="13" hidden="1">'Sch 210-p16'!$A$1:$M$68</definedName>
    <definedName name="Z_697F93CE_5800_4A2B_B48E_6915F0D86AE1_.wvu.PrintArea" localSheetId="14" hidden="1">'Sch 210-p17'!$A$1:$J$72</definedName>
    <definedName name="Z_697F93CE_5800_4A2B_B48E_6915F0D86AE1_.wvu.PrintArea" localSheetId="17" hidden="1">'Sch 220'!$A$1:$P$71</definedName>
    <definedName name="Z_697F93CE_5800_4A2B_B48E_6915F0D86AE1_.wvu.PrintArea" localSheetId="18" hidden="1">'Sch 240-p21'!$A$1:$K$70</definedName>
    <definedName name="Z_697F93CE_5800_4A2B_B48E_6915F0D86AE1_.wvu.PrintArea" localSheetId="19" hidden="1">'Sch 240-p22'!$A$1:$K$57</definedName>
    <definedName name="Z_697F93CE_5800_4A2B_B48E_6915F0D86AE1_.wvu.PrintArea" localSheetId="20" hidden="1">'Sch 245-p23'!$A$1:$M$63</definedName>
    <definedName name="Z_697F93CE_5800_4A2B_B48E_6915F0D86AE1_.wvu.PrintArea" localSheetId="22" hidden="1">'Sch 310 and 310A-p25'!$B$1:$K$69</definedName>
    <definedName name="Z_697F93CE_5800_4A2B_B48E_6915F0D86AE1_.wvu.PrintArea" localSheetId="24" hidden="1">'Sch 310 and 310A-p27'!$A$1:$K$69</definedName>
    <definedName name="Z_697F93CE_5800_4A2B_B48E_6915F0D86AE1_.wvu.PrintArea" localSheetId="25" hidden="1">'Sch 310 and 310A-p28'!$A$1:$M$65</definedName>
    <definedName name="Z_697F93CE_5800_4A2B_B48E_6915F0D86AE1_.wvu.PrintArea" localSheetId="26" hidden="1">'Sch 310 and 310A-p29'!$A$1:$K$65</definedName>
    <definedName name="Z_697F93CE_5800_4A2B_B48E_6915F0D86AE1_.wvu.PrintArea" localSheetId="27" hidden="1">'Sch 310 and 310A-p30'!$A$1:$Q$53</definedName>
    <definedName name="Z_697F93CE_5800_4A2B_B48E_6915F0D86AE1_.wvu.PrintArea" localSheetId="28" hidden="1">'Sch 330-p31'!$B$1:$I$75</definedName>
    <definedName name="Z_697F93CE_5800_4A2B_B48E_6915F0D86AE1_.wvu.PrintArea" localSheetId="29" hidden="1">'Sch 330-p32-33'!$A$1:$Q$58</definedName>
    <definedName name="Z_697F93CE_5800_4A2B_B48E_6915F0D86AE1_.wvu.PrintArea" localSheetId="30" hidden="1">'Sch 332-p34'!$A$1:$L$77</definedName>
    <definedName name="Z_697F93CE_5800_4A2B_B48E_6915F0D86AE1_.wvu.PrintArea" localSheetId="31" hidden="1">'Sch 335-p35'!$A$1:$M$75</definedName>
    <definedName name="Z_697F93CE_5800_4A2B_B48E_6915F0D86AE1_.wvu.PrintArea" localSheetId="32" hidden="1">'Sch 342-p36'!$A$1:$M$69</definedName>
    <definedName name="Z_697F93CE_5800_4A2B_B48E_6915F0D86AE1_.wvu.PrintArea" localSheetId="34" hidden="1">'Sch 352A'!$A$1:$J$119</definedName>
    <definedName name="Z_697F93CE_5800_4A2B_B48E_6915F0D86AE1_.wvu.PrintArea" localSheetId="36" hidden="1">'Sch 352B-p39'!$A$1:$K$68</definedName>
    <definedName name="Z_697F93CE_5800_4A2B_B48E_6915F0D86AE1_.wvu.PrintArea" localSheetId="43" hidden="1">'Sch 415-p52-53'!$A$1:$T$67</definedName>
    <definedName name="Z_697F93CE_5800_4A2B_B48E_6915F0D86AE1_.wvu.PrintArea" localSheetId="44" hidden="1">'Sch 415-p53A-B'!$A$1:$T$67</definedName>
    <definedName name="Z_697F93CE_5800_4A2B_B48E_6915F0D86AE1_.wvu.PrintArea" localSheetId="45" hidden="1">'Sch 417-p54'!$A$1:$O$48</definedName>
    <definedName name="Z_697F93CE_5800_4A2B_B48E_6915F0D86AE1_.wvu.PrintArea" localSheetId="46" hidden="1">'Sch 450-p55'!$A$1:$H$69</definedName>
    <definedName name="Z_697F93CE_5800_4A2B_B48E_6915F0D86AE1_.wvu.PrintArea" localSheetId="47" hidden="1">'Sch 450-p56'!$A$1:$H$64</definedName>
    <definedName name="Z_697F93CE_5800_4A2B_B48E_6915F0D86AE1_.wvu.PrintArea" localSheetId="48" hidden="1">'Sch 501-p57'!$A$1:$M$68</definedName>
    <definedName name="Z_697F93CE_5800_4A2B_B48E_6915F0D86AE1_.wvu.PrintArea" localSheetId="50" hidden="1">'Sch 510-p59 '!$A$1:$J$84</definedName>
    <definedName name="Z_697F93CE_5800_4A2B_B48E_6915F0D86AE1_.wvu.PrintArea" localSheetId="51" hidden="1">'Sch 512-p60'!$A$1:$G$44</definedName>
    <definedName name="Z_697F93CE_5800_4A2B_B48E_6915F0D86AE1_.wvu.PrintArea" localSheetId="52" hidden="1">'Sch 512-p61'!$A$1:$M$46</definedName>
    <definedName name="Z_697F93CE_5800_4A2B_B48E_6915F0D86AE1_.wvu.PrintArea" localSheetId="54" hidden="1">'Sch 700-700SCH.XLS'!$A$1:$L$69</definedName>
    <definedName name="Z_697F93CE_5800_4A2B_B48E_6915F0D86AE1_.wvu.PrintArea" localSheetId="56" hidden="1">'Sch 710 and 710S-p65'!$A$1:$H$44</definedName>
    <definedName name="Z_697F93CE_5800_4A2B_B48E_6915F0D86AE1_.wvu.PrintArea" localSheetId="57" hidden="1">'Sch 710 and 710S-p66-67 '!$A$2:$R$93</definedName>
    <definedName name="Z_697F93CE_5800_4A2B_B48E_6915F0D86AE1_.wvu.PrintArea" localSheetId="61" hidden="1">'Sch 750'!$A$1:$N$55</definedName>
    <definedName name="Z_697F93CE_5800_4A2B_B48E_6915F0D86AE1_.wvu.PrintArea" localSheetId="62" hidden="1">'Sch 755 instr-p75-76'!$A$1:$C$139</definedName>
    <definedName name="Z_697F93CE_5800_4A2B_B48E_6915F0D86AE1_.wvu.PrintArea" localSheetId="63" hidden="1">'Sch 755 p77-80'!$A$1:$Z$236</definedName>
    <definedName name="Z_697F93CE_5800_4A2B_B48E_6915F0D86AE1_.wvu.PrintArea" localSheetId="6" hidden="1">'Sch A-p1'!$B$2:$K$58</definedName>
    <definedName name="Z_697F93CE_5800_4A2B_B48E_6915F0D86AE1_.wvu.PrintArea" localSheetId="7" hidden="1">'Sch B-p2'!$B$3:$J$61</definedName>
    <definedName name="Z_697F93CE_5800_4A2B_B48E_6915F0D86AE1_.wvu.PrintArea" localSheetId="8" hidden="1">'Sch C-p3'!$B$2:$W$68</definedName>
    <definedName name="Z_697F93CE_5800_4A2B_B48E_6915F0D86AE1_.wvu.PrintArea" localSheetId="9" hidden="1">'Sch C-p4'!$B$3:$L$69</definedName>
    <definedName name="Z_697F93CE_5800_4A2B_B48E_6915F0D86AE1_.wvu.PrintArea" localSheetId="5" hidden="1">'Special Notice'!$A$1:$B$48</definedName>
    <definedName name="Z_697F93CE_5800_4A2B_B48E_6915F0D86AE1_.wvu.PrintArea" localSheetId="4" hidden="1">'Table Contents '!$A$1:$C$58</definedName>
    <definedName name="Z_697F93CE_5800_4A2B_B48E_6915F0D86AE1_.wvu.PrintTitles" localSheetId="31" hidden="1">'Sch 335-p35'!$C:$C</definedName>
    <definedName name="Z_697F93CE_5800_4A2B_B48E_6915F0D86AE1_.wvu.Rows" localSheetId="10" hidden="1">'Sch 200-p5 '!$5:$5</definedName>
    <definedName name="Z_7390B031_6060_4327_BF01_8B9465EDB6D9_.wvu.Cols" localSheetId="40" hidden="1">'p49'!$I:$I</definedName>
    <definedName name="Z_7390B031_6060_4327_BF01_8B9465EDB6D9_.wvu.Cols" localSheetId="71" hidden="1">'PTC 710 landscape '!$S:$AH</definedName>
    <definedName name="Z_7390B031_6060_4327_BF01_8B9465EDB6D9_.wvu.Cols" localSheetId="42" hidden="1">'Sch 415-p51'!$D:$E</definedName>
    <definedName name="Z_7390B031_6060_4327_BF01_8B9465EDB6D9_.wvu.Cols" localSheetId="45" hidden="1">'Sch 417-p54'!$P:$R</definedName>
    <definedName name="Z_7390B031_6060_4327_BF01_8B9465EDB6D9_.wvu.Cols" localSheetId="63" hidden="1">'Sch 755 p77-80'!$G:$R</definedName>
    <definedName name="Z_7390B031_6060_4327_BF01_8B9465EDB6D9_.wvu.PrintArea" localSheetId="55" hidden="1">' Sch 702-702SCH.XLS'!$A$4:$N$49</definedName>
    <definedName name="Z_7390B031_6060_4327_BF01_8B9465EDB6D9_.wvu.PrintArea" localSheetId="11" hidden="1">'09-Sch 200-p6 '!$A$1:$J$64</definedName>
    <definedName name="Z_7390B031_6060_4327_BF01_8B9465EDB6D9_.wvu.PrintArea" localSheetId="2" hidden="1">'Inside Cover'!$B$2:$K$62</definedName>
    <definedName name="Z_7390B031_6060_4327_BF01_8B9465EDB6D9_.wvu.PrintArea" localSheetId="33" hidden="1">'p37'!$B$1:$L$64</definedName>
    <definedName name="Z_7390B031_6060_4327_BF01_8B9465EDB6D9_.wvu.PrintArea" localSheetId="38" hidden="1">'p41-47'!$A$1:$N$325</definedName>
    <definedName name="Z_7390B031_6060_4327_BF01_8B9465EDB6D9_.wvu.PrintArea" localSheetId="39" hidden="1">'p48'!$A$1:$J$60</definedName>
    <definedName name="Z_7390B031_6060_4327_BF01_8B9465EDB6D9_.wvu.PrintArea" localSheetId="40" hidden="1">'p49'!$A$1:$O$52</definedName>
    <definedName name="Z_7390B031_6060_4327_BF01_8B9465EDB6D9_.wvu.PrintArea" localSheetId="58" hidden="1">'p68-71'!$A$1:$AN$64</definedName>
    <definedName name="Z_7390B031_6060_4327_BF01_8B9465EDB6D9_.wvu.PrintArea" localSheetId="59" hidden="1">'p72'!$A$1:$G$72</definedName>
    <definedName name="Z_7390B031_6060_4327_BF01_8B9465EDB6D9_.wvu.PrintArea" localSheetId="60" hidden="1">'p73'!$A$3:$I$43</definedName>
    <definedName name="Z_7390B031_6060_4327_BF01_8B9465EDB6D9_.wvu.PrintArea" localSheetId="68" hidden="1">'PTC 352B'!$A$1:$I$74</definedName>
    <definedName name="Z_7390B031_6060_4327_BF01_8B9465EDB6D9_.wvu.PrintArea" localSheetId="69" hidden="1">'PTC 410'!$A$1:$N$325</definedName>
    <definedName name="Z_7390B031_6060_4327_BF01_8B9465EDB6D9_.wvu.PrintArea" localSheetId="64" hidden="1">'PTC Supplement Cover'!$B$2:$K$62</definedName>
    <definedName name="Z_7390B031_6060_4327_BF01_8B9465EDB6D9_.wvu.PrintArea" localSheetId="74" hidden="1">PTC710S!$A$1:$G$76</definedName>
    <definedName name="Z_7390B031_6060_4327_BF01_8B9465EDB6D9_.wvu.PrintArea" localSheetId="75" hidden="1">'PTC720'!$A$3:$I$43</definedName>
    <definedName name="Z_7390B031_6060_4327_BF01_8B9465EDB6D9_.wvu.PrintArea" localSheetId="10" hidden="1">'Sch 200-p5 '!$A$1:$J$59</definedName>
    <definedName name="Z_7390B031_6060_4327_BF01_8B9465EDB6D9_.wvu.PrintArea" localSheetId="13" hidden="1">'Sch 210-p16'!$A$1:$M$68</definedName>
    <definedName name="Z_7390B031_6060_4327_BF01_8B9465EDB6D9_.wvu.PrintArea" localSheetId="14" hidden="1">'Sch 210-p17'!$A$1:$J$72</definedName>
    <definedName name="Z_7390B031_6060_4327_BF01_8B9465EDB6D9_.wvu.PrintArea" localSheetId="17" hidden="1">'Sch 220'!$A$1:$P$71</definedName>
    <definedName name="Z_7390B031_6060_4327_BF01_8B9465EDB6D9_.wvu.PrintArea" localSheetId="18" hidden="1">'Sch 240-p21'!$A$1:$K$70</definedName>
    <definedName name="Z_7390B031_6060_4327_BF01_8B9465EDB6D9_.wvu.PrintArea" localSheetId="19" hidden="1">'Sch 240-p22'!$A$1:$K$57</definedName>
    <definedName name="Z_7390B031_6060_4327_BF01_8B9465EDB6D9_.wvu.PrintArea" localSheetId="20" hidden="1">'Sch 245-p23'!$A$1:$M$63</definedName>
    <definedName name="Z_7390B031_6060_4327_BF01_8B9465EDB6D9_.wvu.PrintArea" localSheetId="22" hidden="1">'Sch 310 and 310A-p25'!$B$1:$K$69</definedName>
    <definedName name="Z_7390B031_6060_4327_BF01_8B9465EDB6D9_.wvu.PrintArea" localSheetId="24" hidden="1">'Sch 310 and 310A-p27'!$A$1:$K$69</definedName>
    <definedName name="Z_7390B031_6060_4327_BF01_8B9465EDB6D9_.wvu.PrintArea" localSheetId="25" hidden="1">'Sch 310 and 310A-p28'!$A$1:$M$65</definedName>
    <definedName name="Z_7390B031_6060_4327_BF01_8B9465EDB6D9_.wvu.PrintArea" localSheetId="26" hidden="1">'Sch 310 and 310A-p29'!$A$1:$K$65</definedName>
    <definedName name="Z_7390B031_6060_4327_BF01_8B9465EDB6D9_.wvu.PrintArea" localSheetId="27" hidden="1">'Sch 310 and 310A-p30'!$A$1:$Q$53</definedName>
    <definedName name="Z_7390B031_6060_4327_BF01_8B9465EDB6D9_.wvu.PrintArea" localSheetId="28" hidden="1">'Sch 330-p31'!$B$1:$I$75</definedName>
    <definedName name="Z_7390B031_6060_4327_BF01_8B9465EDB6D9_.wvu.PrintArea" localSheetId="29" hidden="1">'Sch 330-p32-33'!$A$1:$Q$58</definedName>
    <definedName name="Z_7390B031_6060_4327_BF01_8B9465EDB6D9_.wvu.PrintArea" localSheetId="30" hidden="1">'Sch 332-p34'!$A$1:$L$77</definedName>
    <definedName name="Z_7390B031_6060_4327_BF01_8B9465EDB6D9_.wvu.PrintArea" localSheetId="31" hidden="1">'Sch 335-p35'!$A$1:$M$75</definedName>
    <definedName name="Z_7390B031_6060_4327_BF01_8B9465EDB6D9_.wvu.PrintArea" localSheetId="32" hidden="1">'Sch 342-p36'!$A$1:$M$69</definedName>
    <definedName name="Z_7390B031_6060_4327_BF01_8B9465EDB6D9_.wvu.PrintArea" localSheetId="34" hidden="1">'Sch 352A'!$A$1:$J$119</definedName>
    <definedName name="Z_7390B031_6060_4327_BF01_8B9465EDB6D9_.wvu.PrintArea" localSheetId="36" hidden="1">'Sch 352B-p39'!$A$1:$K$68</definedName>
    <definedName name="Z_7390B031_6060_4327_BF01_8B9465EDB6D9_.wvu.PrintArea" localSheetId="43" hidden="1">'Sch 415-p52-53'!$A$1:$T$67</definedName>
    <definedName name="Z_7390B031_6060_4327_BF01_8B9465EDB6D9_.wvu.PrintArea" localSheetId="44" hidden="1">'Sch 415-p53A-B'!$A$1:$T$67</definedName>
    <definedName name="Z_7390B031_6060_4327_BF01_8B9465EDB6D9_.wvu.PrintArea" localSheetId="45" hidden="1">'Sch 417-p54'!$A$1:$O$48</definedName>
    <definedName name="Z_7390B031_6060_4327_BF01_8B9465EDB6D9_.wvu.PrintArea" localSheetId="46" hidden="1">'Sch 450-p55'!$A$1:$H$69</definedName>
    <definedName name="Z_7390B031_6060_4327_BF01_8B9465EDB6D9_.wvu.PrintArea" localSheetId="47" hidden="1">'Sch 450-p56'!$A$1:$H$64</definedName>
    <definedName name="Z_7390B031_6060_4327_BF01_8B9465EDB6D9_.wvu.PrintArea" localSheetId="48" hidden="1">'Sch 501-p57'!$A$1:$M$68</definedName>
    <definedName name="Z_7390B031_6060_4327_BF01_8B9465EDB6D9_.wvu.PrintArea" localSheetId="50" hidden="1">'Sch 510-p59 '!$A$1:$J$84</definedName>
    <definedName name="Z_7390B031_6060_4327_BF01_8B9465EDB6D9_.wvu.PrintArea" localSheetId="51" hidden="1">'Sch 512-p60'!$A$1:$G$44</definedName>
    <definedName name="Z_7390B031_6060_4327_BF01_8B9465EDB6D9_.wvu.PrintArea" localSheetId="52" hidden="1">'Sch 512-p61'!$A$1:$M$46</definedName>
    <definedName name="Z_7390B031_6060_4327_BF01_8B9465EDB6D9_.wvu.PrintArea" localSheetId="54" hidden="1">'Sch 700-700SCH.XLS'!$A$1:$L$69</definedName>
    <definedName name="Z_7390B031_6060_4327_BF01_8B9465EDB6D9_.wvu.PrintArea" localSheetId="57" hidden="1">'Sch 710 and 710S-p66-67 '!$A$2:$R$93</definedName>
    <definedName name="Z_7390B031_6060_4327_BF01_8B9465EDB6D9_.wvu.PrintArea" localSheetId="61" hidden="1">'Sch 750'!$A$4:$O$57</definedName>
    <definedName name="Z_7390B031_6060_4327_BF01_8B9465EDB6D9_.wvu.PrintArea" localSheetId="62" hidden="1">'Sch 755 instr-p75-76'!$A$1:$C$139</definedName>
    <definedName name="Z_7390B031_6060_4327_BF01_8B9465EDB6D9_.wvu.PrintArea" localSheetId="63" hidden="1">'Sch 755 p77-80'!$A$1:$Z$236</definedName>
    <definedName name="Z_7390B031_6060_4327_BF01_8B9465EDB6D9_.wvu.PrintArea" localSheetId="6" hidden="1">'Sch A-p1'!$B$2:$K$58</definedName>
    <definedName name="Z_7390B031_6060_4327_BF01_8B9465EDB6D9_.wvu.PrintArea" localSheetId="7" hidden="1">'Sch B-p2'!$B$3:$J$61</definedName>
    <definedName name="Z_7390B031_6060_4327_BF01_8B9465EDB6D9_.wvu.PrintArea" localSheetId="8" hidden="1">'Sch C-p3'!$B$2:$W$68</definedName>
    <definedName name="Z_7390B031_6060_4327_BF01_8B9465EDB6D9_.wvu.PrintArea" localSheetId="9" hidden="1">'Sch C-p4'!$B$3:$L$67</definedName>
    <definedName name="Z_7390B031_6060_4327_BF01_8B9465EDB6D9_.wvu.PrintArea" localSheetId="4" hidden="1">'Table Contents '!$A$1:$C$58</definedName>
    <definedName name="Z_7390B031_6060_4327_BF01_8B9465EDB6D9_.wvu.PrintTitles" localSheetId="31" hidden="1">'Sch 335-p35'!$C:$C</definedName>
    <definedName name="Z_7390B031_6060_4327_BF01_8B9465EDB6D9_.wvu.PrintTitles" localSheetId="32" hidden="1">'Sch 342-p36'!$A:$F</definedName>
    <definedName name="Z_7390B031_6060_4327_BF01_8B9465EDB6D9_.wvu.Rows" localSheetId="10" hidden="1">'Sch 200-p5 '!$5:$5</definedName>
    <definedName name="Z_73D6C540_FA77_496F_80D5_378BCDB5D7D3_.wvu.Cols" localSheetId="40" hidden="1">'p49'!$I:$I</definedName>
    <definedName name="Z_73D6C540_FA77_496F_80D5_378BCDB5D7D3_.wvu.Cols" localSheetId="71" hidden="1">'PTC 710 landscape '!$S:$AG</definedName>
    <definedName name="Z_73D6C540_FA77_496F_80D5_378BCDB5D7D3_.wvu.Cols" localSheetId="18" hidden="1">'Sch 240-p21'!$P:$P</definedName>
    <definedName name="Z_73D6C540_FA77_496F_80D5_378BCDB5D7D3_.wvu.Cols" localSheetId="19" hidden="1">'Sch 240-p22'!$P:$P</definedName>
    <definedName name="Z_73D6C540_FA77_496F_80D5_378BCDB5D7D3_.wvu.Cols" localSheetId="42" hidden="1">'Sch 415-p51'!$D:$E</definedName>
    <definedName name="Z_73D6C540_FA77_496F_80D5_378BCDB5D7D3_.wvu.Cols" localSheetId="45" hidden="1">'Sch 417-p54'!$P:$R</definedName>
    <definedName name="Z_73D6C540_FA77_496F_80D5_378BCDB5D7D3_.wvu.Cols" localSheetId="63" hidden="1">'Sch 755 p77-80'!$G:$R</definedName>
    <definedName name="Z_73D6C540_FA77_496F_80D5_378BCDB5D7D3_.wvu.PrintArea" localSheetId="55" hidden="1">' Sch 702-702SCH.XLS'!$A$4:$N$49</definedName>
    <definedName name="Z_73D6C540_FA77_496F_80D5_378BCDB5D7D3_.wvu.PrintArea" localSheetId="11" hidden="1">'09-Sch 200-p6 '!$A$1:$J$64</definedName>
    <definedName name="Z_73D6C540_FA77_496F_80D5_378BCDB5D7D3_.wvu.PrintArea" localSheetId="79" hidden="1">Index!$A$1:$F$142</definedName>
    <definedName name="Z_73D6C540_FA77_496F_80D5_378BCDB5D7D3_.wvu.PrintArea" localSheetId="2" hidden="1">'Inside Cover'!$B$2:$K$62</definedName>
    <definedName name="Z_73D6C540_FA77_496F_80D5_378BCDB5D7D3_.wvu.PrintArea" localSheetId="33" hidden="1">'p37'!$A$1:$L$64</definedName>
    <definedName name="Z_73D6C540_FA77_496F_80D5_378BCDB5D7D3_.wvu.PrintArea" localSheetId="38" hidden="1">'p41-47'!$A$1:$N$325</definedName>
    <definedName name="Z_73D6C540_FA77_496F_80D5_378BCDB5D7D3_.wvu.PrintArea" localSheetId="39" hidden="1">'p48'!$A$1:$J$60</definedName>
    <definedName name="Z_73D6C540_FA77_496F_80D5_378BCDB5D7D3_.wvu.PrintArea" localSheetId="40" hidden="1">'p49'!$A$1:$O$52</definedName>
    <definedName name="Z_73D6C540_FA77_496F_80D5_378BCDB5D7D3_.wvu.PrintArea" localSheetId="58" hidden="1">'p68-71'!$A$1:$AN$64</definedName>
    <definedName name="Z_73D6C540_FA77_496F_80D5_378BCDB5D7D3_.wvu.PrintArea" localSheetId="59" hidden="1">'p72'!$A$1:$G$72</definedName>
    <definedName name="Z_73D6C540_FA77_496F_80D5_378BCDB5D7D3_.wvu.PrintArea" localSheetId="60" hidden="1">'p73'!$A$3:$I$43</definedName>
    <definedName name="Z_73D6C540_FA77_496F_80D5_378BCDB5D7D3_.wvu.PrintArea" localSheetId="68" hidden="1">'PTC 352B'!$A$1:$I$74</definedName>
    <definedName name="Z_73D6C540_FA77_496F_80D5_378BCDB5D7D3_.wvu.PrintArea" localSheetId="69" hidden="1">'PTC 410'!$A$1:$N$325</definedName>
    <definedName name="Z_73D6C540_FA77_496F_80D5_378BCDB5D7D3_.wvu.PrintArea" localSheetId="64" hidden="1">'PTC Supplement Cover'!$B$2:$K$62</definedName>
    <definedName name="Z_73D6C540_FA77_496F_80D5_378BCDB5D7D3_.wvu.PrintArea" localSheetId="74" hidden="1">PTC710S!$A$1:$G$76</definedName>
    <definedName name="Z_73D6C540_FA77_496F_80D5_378BCDB5D7D3_.wvu.PrintArea" localSheetId="75" hidden="1">'PTC720'!$A$3:$I$43</definedName>
    <definedName name="Z_73D6C540_FA77_496F_80D5_378BCDB5D7D3_.wvu.PrintArea" localSheetId="10" hidden="1">'Sch 200-p5 '!$A$1:$J$59</definedName>
    <definedName name="Z_73D6C540_FA77_496F_80D5_378BCDB5D7D3_.wvu.PrintArea" localSheetId="13" hidden="1">'Sch 210-p16'!$A$1:$M$68</definedName>
    <definedName name="Z_73D6C540_FA77_496F_80D5_378BCDB5D7D3_.wvu.PrintArea" localSheetId="14" hidden="1">'Sch 210-p17'!$A$1:$J$72</definedName>
    <definedName name="Z_73D6C540_FA77_496F_80D5_378BCDB5D7D3_.wvu.PrintArea" localSheetId="17" hidden="1">'Sch 220'!$A$1:$P$71</definedName>
    <definedName name="Z_73D6C540_FA77_496F_80D5_378BCDB5D7D3_.wvu.PrintArea" localSheetId="18" hidden="1">'Sch 240-p21'!$A$1:$K$70</definedName>
    <definedName name="Z_73D6C540_FA77_496F_80D5_378BCDB5D7D3_.wvu.PrintArea" localSheetId="19" hidden="1">'Sch 240-p22'!$A$1:$K$57</definedName>
    <definedName name="Z_73D6C540_FA77_496F_80D5_378BCDB5D7D3_.wvu.PrintArea" localSheetId="20" hidden="1">'Sch 245-p23'!$A$1:$M$63</definedName>
    <definedName name="Z_73D6C540_FA77_496F_80D5_378BCDB5D7D3_.wvu.PrintArea" localSheetId="22" hidden="1">'Sch 310 and 310A-p25'!$B$1:$K$69</definedName>
    <definedName name="Z_73D6C540_FA77_496F_80D5_378BCDB5D7D3_.wvu.PrintArea" localSheetId="24" hidden="1">'Sch 310 and 310A-p27'!$A$1:$K$69</definedName>
    <definedName name="Z_73D6C540_FA77_496F_80D5_378BCDB5D7D3_.wvu.PrintArea" localSheetId="25" hidden="1">'Sch 310 and 310A-p28'!$A$1:$M$65</definedName>
    <definedName name="Z_73D6C540_FA77_496F_80D5_378BCDB5D7D3_.wvu.PrintArea" localSheetId="26" hidden="1">'Sch 310 and 310A-p29'!$A$1:$K$65</definedName>
    <definedName name="Z_73D6C540_FA77_496F_80D5_378BCDB5D7D3_.wvu.PrintArea" localSheetId="27" hidden="1">'Sch 310 and 310A-p30'!$A$1:$Q$53</definedName>
    <definedName name="Z_73D6C540_FA77_496F_80D5_378BCDB5D7D3_.wvu.PrintArea" localSheetId="28" hidden="1">'Sch 330-p31'!$B$1:$I$75</definedName>
    <definedName name="Z_73D6C540_FA77_496F_80D5_378BCDB5D7D3_.wvu.PrintArea" localSheetId="29" hidden="1">'Sch 330-p32-33'!$A$1:$Q$58</definedName>
    <definedName name="Z_73D6C540_FA77_496F_80D5_378BCDB5D7D3_.wvu.PrintArea" localSheetId="30" hidden="1">'Sch 332-p34'!$A$1:$L$77</definedName>
    <definedName name="Z_73D6C540_FA77_496F_80D5_378BCDB5D7D3_.wvu.PrintArea" localSheetId="31" hidden="1">'Sch 335-p35'!$A$1:$M$75</definedName>
    <definedName name="Z_73D6C540_FA77_496F_80D5_378BCDB5D7D3_.wvu.PrintArea" localSheetId="32" hidden="1">'Sch 342-p36'!$A$1:$M$69</definedName>
    <definedName name="Z_73D6C540_FA77_496F_80D5_378BCDB5D7D3_.wvu.PrintArea" localSheetId="34" hidden="1">'Sch 352A'!$A$1:$J$119</definedName>
    <definedName name="Z_73D6C540_FA77_496F_80D5_378BCDB5D7D3_.wvu.PrintArea" localSheetId="36" hidden="1">'Sch 352B-p39'!$A$1:$K$68</definedName>
    <definedName name="Z_73D6C540_FA77_496F_80D5_378BCDB5D7D3_.wvu.PrintArea" localSheetId="43" hidden="1">'Sch 415-p52-53'!$A$1:$T$67</definedName>
    <definedName name="Z_73D6C540_FA77_496F_80D5_378BCDB5D7D3_.wvu.PrintArea" localSheetId="44" hidden="1">'Sch 415-p53A-B'!$A$1:$T$67</definedName>
    <definedName name="Z_73D6C540_FA77_496F_80D5_378BCDB5D7D3_.wvu.PrintArea" localSheetId="45" hidden="1">'Sch 417-p54'!$A$1:$O$48</definedName>
    <definedName name="Z_73D6C540_FA77_496F_80D5_378BCDB5D7D3_.wvu.PrintArea" localSheetId="46" hidden="1">'Sch 450-p55'!$A$1:$H$69</definedName>
    <definedName name="Z_73D6C540_FA77_496F_80D5_378BCDB5D7D3_.wvu.PrintArea" localSheetId="47" hidden="1">'Sch 450-p56'!$A$1:$H$64</definedName>
    <definedName name="Z_73D6C540_FA77_496F_80D5_378BCDB5D7D3_.wvu.PrintArea" localSheetId="48" hidden="1">'Sch 501-p57'!$A$1:$M$68</definedName>
    <definedName name="Z_73D6C540_FA77_496F_80D5_378BCDB5D7D3_.wvu.PrintArea" localSheetId="50" hidden="1">'Sch 510-p59 '!$A$1:$J$84</definedName>
    <definedName name="Z_73D6C540_FA77_496F_80D5_378BCDB5D7D3_.wvu.PrintArea" localSheetId="51" hidden="1">'Sch 512-p60'!$A$1:$G$44</definedName>
    <definedName name="Z_73D6C540_FA77_496F_80D5_378BCDB5D7D3_.wvu.PrintArea" localSheetId="52" hidden="1">'Sch 512-p61'!$A$1:$M$46</definedName>
    <definedName name="Z_73D6C540_FA77_496F_80D5_378BCDB5D7D3_.wvu.PrintArea" localSheetId="54" hidden="1">'Sch 700-700SCH.XLS'!$A$1:$L$69</definedName>
    <definedName name="Z_73D6C540_FA77_496F_80D5_378BCDB5D7D3_.wvu.PrintArea" localSheetId="56" hidden="1">'Sch 710 and 710S-p65'!$A$1:$H$44</definedName>
    <definedName name="Z_73D6C540_FA77_496F_80D5_378BCDB5D7D3_.wvu.PrintArea" localSheetId="57" hidden="1">'Sch 710 and 710S-p66-67 '!$A$2:$R$93</definedName>
    <definedName name="Z_73D6C540_FA77_496F_80D5_378BCDB5D7D3_.wvu.PrintArea" localSheetId="61" hidden="1">'Sch 750'!$A$1:$N$55</definedName>
    <definedName name="Z_73D6C540_FA77_496F_80D5_378BCDB5D7D3_.wvu.PrintArea" localSheetId="62" hidden="1">'Sch 755 instr-p75-76'!$A$1:$C$139</definedName>
    <definedName name="Z_73D6C540_FA77_496F_80D5_378BCDB5D7D3_.wvu.PrintArea" localSheetId="63" hidden="1">'Sch 755 p77-80'!$A$1:$Z$236</definedName>
    <definedName name="Z_73D6C540_FA77_496F_80D5_378BCDB5D7D3_.wvu.PrintArea" localSheetId="6" hidden="1">'Sch A-p1'!$B$2:$K$58</definedName>
    <definedName name="Z_73D6C540_FA77_496F_80D5_378BCDB5D7D3_.wvu.PrintArea" localSheetId="7" hidden="1">'Sch B-p2'!$B$3:$J$61</definedName>
    <definedName name="Z_73D6C540_FA77_496F_80D5_378BCDB5D7D3_.wvu.PrintArea" localSheetId="8" hidden="1">'Sch C-p3'!$B$2:$W$68</definedName>
    <definedName name="Z_73D6C540_FA77_496F_80D5_378BCDB5D7D3_.wvu.PrintArea" localSheetId="9" hidden="1">'Sch C-p4'!$B$3:$L$69</definedName>
    <definedName name="Z_73D6C540_FA77_496F_80D5_378BCDB5D7D3_.wvu.PrintArea" localSheetId="5" hidden="1">'Special Notice'!$A$1:$B$48</definedName>
    <definedName name="Z_73D6C540_FA77_496F_80D5_378BCDB5D7D3_.wvu.PrintArea" localSheetId="4" hidden="1">'Table Contents '!$A$1:$C$58</definedName>
    <definedName name="Z_73D6C540_FA77_496F_80D5_378BCDB5D7D3_.wvu.PrintTitles" localSheetId="31" hidden="1">'Sch 335-p35'!$C:$C</definedName>
    <definedName name="Z_73D6C540_FA77_496F_80D5_378BCDB5D7D3_.wvu.Rows" localSheetId="10" hidden="1">'Sch 200-p5 '!$5:$5</definedName>
    <definedName name="Z_74404EEC_CA6A_48B0_B168_B7933282EEB2_.wvu.Cols" localSheetId="40" hidden="1">'p49'!$I:$I</definedName>
    <definedName name="Z_74404EEC_CA6A_48B0_B168_B7933282EEB2_.wvu.Cols" localSheetId="71" hidden="1">'PTC 710 landscape '!$S:$AH</definedName>
    <definedName name="Z_74404EEC_CA6A_48B0_B168_B7933282EEB2_.wvu.Cols" localSheetId="42" hidden="1">'Sch 415-p51'!$D:$E</definedName>
    <definedName name="Z_74404EEC_CA6A_48B0_B168_B7933282EEB2_.wvu.Cols" localSheetId="45" hidden="1">'Sch 417-p54'!$P:$R</definedName>
    <definedName name="Z_74404EEC_CA6A_48B0_B168_B7933282EEB2_.wvu.Cols" localSheetId="63" hidden="1">'Sch 755 p77-80'!$G:$R</definedName>
    <definedName name="Z_74404EEC_CA6A_48B0_B168_B7933282EEB2_.wvu.PrintArea" localSheetId="55" hidden="1">' Sch 702-702SCH.XLS'!$A$4:$N$49</definedName>
    <definedName name="Z_74404EEC_CA6A_48B0_B168_B7933282EEB2_.wvu.PrintArea" localSheetId="11" hidden="1">'09-Sch 200-p6 '!$A$1:$J$64</definedName>
    <definedName name="Z_74404EEC_CA6A_48B0_B168_B7933282EEB2_.wvu.PrintArea" localSheetId="2" hidden="1">'Inside Cover'!$B$2:$K$62</definedName>
    <definedName name="Z_74404EEC_CA6A_48B0_B168_B7933282EEB2_.wvu.PrintArea" localSheetId="33" hidden="1">'p37'!$B$1:$L$64</definedName>
    <definedName name="Z_74404EEC_CA6A_48B0_B168_B7933282EEB2_.wvu.PrintArea" localSheetId="38" hidden="1">'p41-47'!$A$1:$N$325</definedName>
    <definedName name="Z_74404EEC_CA6A_48B0_B168_B7933282EEB2_.wvu.PrintArea" localSheetId="39" hidden="1">'p48'!$A$1:$J$60</definedName>
    <definedName name="Z_74404EEC_CA6A_48B0_B168_B7933282EEB2_.wvu.PrintArea" localSheetId="40" hidden="1">'p49'!$A$1:$O$52</definedName>
    <definedName name="Z_74404EEC_CA6A_48B0_B168_B7933282EEB2_.wvu.PrintArea" localSheetId="58" hidden="1">'p68-71'!$A$1:$AN$64</definedName>
    <definedName name="Z_74404EEC_CA6A_48B0_B168_B7933282EEB2_.wvu.PrintArea" localSheetId="59" hidden="1">'p72'!$A$1:$G$72</definedName>
    <definedName name="Z_74404EEC_CA6A_48B0_B168_B7933282EEB2_.wvu.PrintArea" localSheetId="60" hidden="1">'p73'!$A$3:$I$43</definedName>
    <definedName name="Z_74404EEC_CA6A_48B0_B168_B7933282EEB2_.wvu.PrintArea" localSheetId="68" hidden="1">'PTC 352B'!$A$1:$I$74</definedName>
    <definedName name="Z_74404EEC_CA6A_48B0_B168_B7933282EEB2_.wvu.PrintArea" localSheetId="69" hidden="1">'PTC 410'!$A$1:$N$325</definedName>
    <definedName name="Z_74404EEC_CA6A_48B0_B168_B7933282EEB2_.wvu.PrintArea" localSheetId="64" hidden="1">'PTC Supplement Cover'!$B$2:$K$62</definedName>
    <definedName name="Z_74404EEC_CA6A_48B0_B168_B7933282EEB2_.wvu.PrintArea" localSheetId="74" hidden="1">PTC710S!$A$1:$G$76</definedName>
    <definedName name="Z_74404EEC_CA6A_48B0_B168_B7933282EEB2_.wvu.PrintArea" localSheetId="75" hidden="1">'PTC720'!$A$3:$I$43</definedName>
    <definedName name="Z_74404EEC_CA6A_48B0_B168_B7933282EEB2_.wvu.PrintArea" localSheetId="10" hidden="1">'Sch 200-p5 '!$A$1:$J$59</definedName>
    <definedName name="Z_74404EEC_CA6A_48B0_B168_B7933282EEB2_.wvu.PrintArea" localSheetId="13" hidden="1">'Sch 210-p16'!$A$1:$M$68</definedName>
    <definedName name="Z_74404EEC_CA6A_48B0_B168_B7933282EEB2_.wvu.PrintArea" localSheetId="14" hidden="1">'Sch 210-p17'!$A$1:$J$72</definedName>
    <definedName name="Z_74404EEC_CA6A_48B0_B168_B7933282EEB2_.wvu.PrintArea" localSheetId="17" hidden="1">'Sch 220'!$A$1:$P$71</definedName>
    <definedName name="Z_74404EEC_CA6A_48B0_B168_B7933282EEB2_.wvu.PrintArea" localSheetId="18" hidden="1">'Sch 240-p21'!$A$1:$K$70</definedName>
    <definedName name="Z_74404EEC_CA6A_48B0_B168_B7933282EEB2_.wvu.PrintArea" localSheetId="19" hidden="1">'Sch 240-p22'!$A$1:$K$57</definedName>
    <definedName name="Z_74404EEC_CA6A_48B0_B168_B7933282EEB2_.wvu.PrintArea" localSheetId="20" hidden="1">'Sch 245-p23'!$A$1:$M$63</definedName>
    <definedName name="Z_74404EEC_CA6A_48B0_B168_B7933282EEB2_.wvu.PrintArea" localSheetId="22" hidden="1">'Sch 310 and 310A-p25'!$B$1:$K$69</definedName>
    <definedName name="Z_74404EEC_CA6A_48B0_B168_B7933282EEB2_.wvu.PrintArea" localSheetId="24" hidden="1">'Sch 310 and 310A-p27'!$A$1:$K$69</definedName>
    <definedName name="Z_74404EEC_CA6A_48B0_B168_B7933282EEB2_.wvu.PrintArea" localSheetId="25" hidden="1">'Sch 310 and 310A-p28'!$A$1:$M$65</definedName>
    <definedName name="Z_74404EEC_CA6A_48B0_B168_B7933282EEB2_.wvu.PrintArea" localSheetId="26" hidden="1">'Sch 310 and 310A-p29'!$A$1:$K$65</definedName>
    <definedName name="Z_74404EEC_CA6A_48B0_B168_B7933282EEB2_.wvu.PrintArea" localSheetId="27" hidden="1">'Sch 310 and 310A-p30'!$A$1:$Q$53</definedName>
    <definedName name="Z_74404EEC_CA6A_48B0_B168_B7933282EEB2_.wvu.PrintArea" localSheetId="28" hidden="1">'Sch 330-p31'!$B$1:$I$75</definedName>
    <definedName name="Z_74404EEC_CA6A_48B0_B168_B7933282EEB2_.wvu.PrintArea" localSheetId="29" hidden="1">'Sch 330-p32-33'!$A$1:$Q$58</definedName>
    <definedName name="Z_74404EEC_CA6A_48B0_B168_B7933282EEB2_.wvu.PrintArea" localSheetId="30" hidden="1">'Sch 332-p34'!$A$1:$L$77</definedName>
    <definedName name="Z_74404EEC_CA6A_48B0_B168_B7933282EEB2_.wvu.PrintArea" localSheetId="31" hidden="1">'Sch 335-p35'!$A$1:$M$75</definedName>
    <definedName name="Z_74404EEC_CA6A_48B0_B168_B7933282EEB2_.wvu.PrintArea" localSheetId="32" hidden="1">'Sch 342-p36'!$A$1:$M$69</definedName>
    <definedName name="Z_74404EEC_CA6A_48B0_B168_B7933282EEB2_.wvu.PrintArea" localSheetId="34" hidden="1">'Sch 352A'!$A$1:$J$119</definedName>
    <definedName name="Z_74404EEC_CA6A_48B0_B168_B7933282EEB2_.wvu.PrintArea" localSheetId="36" hidden="1">'Sch 352B-p39'!$A$1:$K$68</definedName>
    <definedName name="Z_74404EEC_CA6A_48B0_B168_B7933282EEB2_.wvu.PrintArea" localSheetId="43" hidden="1">'Sch 415-p52-53'!$A$1:$T$67</definedName>
    <definedName name="Z_74404EEC_CA6A_48B0_B168_B7933282EEB2_.wvu.PrintArea" localSheetId="44" hidden="1">'Sch 415-p53A-B'!$A$1:$T$67</definedName>
    <definedName name="Z_74404EEC_CA6A_48B0_B168_B7933282EEB2_.wvu.PrintArea" localSheetId="45" hidden="1">'Sch 417-p54'!$A$1:$O$48</definedName>
    <definedName name="Z_74404EEC_CA6A_48B0_B168_B7933282EEB2_.wvu.PrintArea" localSheetId="46" hidden="1">'Sch 450-p55'!$A$1:$H$69</definedName>
    <definedName name="Z_74404EEC_CA6A_48B0_B168_B7933282EEB2_.wvu.PrintArea" localSheetId="47" hidden="1">'Sch 450-p56'!$A$1:$H$64</definedName>
    <definedName name="Z_74404EEC_CA6A_48B0_B168_B7933282EEB2_.wvu.PrintArea" localSheetId="48" hidden="1">'Sch 501-p57'!$A$1:$M$68</definedName>
    <definedName name="Z_74404EEC_CA6A_48B0_B168_B7933282EEB2_.wvu.PrintArea" localSheetId="50" hidden="1">'Sch 510-p59 '!$A$1:$J$84</definedName>
    <definedName name="Z_74404EEC_CA6A_48B0_B168_B7933282EEB2_.wvu.PrintArea" localSheetId="51" hidden="1">'Sch 512-p60'!$A$1:$G$44</definedName>
    <definedName name="Z_74404EEC_CA6A_48B0_B168_B7933282EEB2_.wvu.PrintArea" localSheetId="52" hidden="1">'Sch 512-p61'!$A$1:$M$46</definedName>
    <definedName name="Z_74404EEC_CA6A_48B0_B168_B7933282EEB2_.wvu.PrintArea" localSheetId="54" hidden="1">'Sch 700-700SCH.XLS'!$A$1:$L$69</definedName>
    <definedName name="Z_74404EEC_CA6A_48B0_B168_B7933282EEB2_.wvu.PrintArea" localSheetId="57" hidden="1">'Sch 710 and 710S-p66-67 '!$A$2:$R$93</definedName>
    <definedName name="Z_74404EEC_CA6A_48B0_B168_B7933282EEB2_.wvu.PrintArea" localSheetId="61" hidden="1">'Sch 750'!$A$4:$O$57</definedName>
    <definedName name="Z_74404EEC_CA6A_48B0_B168_B7933282EEB2_.wvu.PrintArea" localSheetId="62" hidden="1">'Sch 755 instr-p75-76'!$A$1:$C$139</definedName>
    <definedName name="Z_74404EEC_CA6A_48B0_B168_B7933282EEB2_.wvu.PrintArea" localSheetId="63" hidden="1">'Sch 755 p77-80'!$A$1:$Z$236</definedName>
    <definedName name="Z_74404EEC_CA6A_48B0_B168_B7933282EEB2_.wvu.PrintArea" localSheetId="6" hidden="1">'Sch A-p1'!$B$2:$K$58</definedName>
    <definedName name="Z_74404EEC_CA6A_48B0_B168_B7933282EEB2_.wvu.PrintArea" localSheetId="7" hidden="1">'Sch B-p2'!$B$3:$J$61</definedName>
    <definedName name="Z_74404EEC_CA6A_48B0_B168_B7933282EEB2_.wvu.PrintArea" localSheetId="8" hidden="1">'Sch C-p3'!$B$2:$W$68</definedName>
    <definedName name="Z_74404EEC_CA6A_48B0_B168_B7933282EEB2_.wvu.PrintArea" localSheetId="9" hidden="1">'Sch C-p4'!$B$3:$L$67</definedName>
    <definedName name="Z_74404EEC_CA6A_48B0_B168_B7933282EEB2_.wvu.PrintArea" localSheetId="4" hidden="1">'Table Contents '!$A$1:$C$58</definedName>
    <definedName name="Z_74404EEC_CA6A_48B0_B168_B7933282EEB2_.wvu.PrintTitles" localSheetId="31" hidden="1">'Sch 335-p35'!$C:$C</definedName>
    <definedName name="Z_74404EEC_CA6A_48B0_B168_B7933282EEB2_.wvu.PrintTitles" localSheetId="32" hidden="1">'Sch 342-p36'!$A:$F</definedName>
    <definedName name="Z_74404EEC_CA6A_48B0_B168_B7933282EEB2_.wvu.Rows" localSheetId="10" hidden="1">'Sch 200-p5 '!$5:$5</definedName>
    <definedName name="Z_76EF22F2_41FD_4690_8612_D013472E0134_.wvu.Cols" localSheetId="40" hidden="1">'p49'!$I:$I</definedName>
    <definedName name="Z_76EF22F2_41FD_4690_8612_D013472E0134_.wvu.Cols" localSheetId="71" hidden="1">'PTC 710 landscape '!$S:$AG</definedName>
    <definedName name="Z_76EF22F2_41FD_4690_8612_D013472E0134_.wvu.Cols" localSheetId="18" hidden="1">'Sch 240-p21'!$P:$P</definedName>
    <definedName name="Z_76EF22F2_41FD_4690_8612_D013472E0134_.wvu.Cols" localSheetId="19" hidden="1">'Sch 240-p22'!$P:$P</definedName>
    <definedName name="Z_76EF22F2_41FD_4690_8612_D013472E0134_.wvu.Cols" localSheetId="42" hidden="1">'Sch 415-p51'!$D:$E</definedName>
    <definedName name="Z_76EF22F2_41FD_4690_8612_D013472E0134_.wvu.Cols" localSheetId="45" hidden="1">'Sch 417-p54'!$P:$R</definedName>
    <definedName name="Z_76EF22F2_41FD_4690_8612_D013472E0134_.wvu.Cols" localSheetId="63" hidden="1">'Sch 755 p77-80'!$G:$R</definedName>
    <definedName name="Z_76EF22F2_41FD_4690_8612_D013472E0134_.wvu.PrintArea" localSheetId="55" hidden="1">' Sch 702-702SCH.XLS'!$A$4:$N$49</definedName>
    <definedName name="Z_76EF22F2_41FD_4690_8612_D013472E0134_.wvu.PrintArea" localSheetId="11" hidden="1">'09-Sch 200-p6 '!$A$1:$J$64</definedName>
    <definedName name="Z_76EF22F2_41FD_4690_8612_D013472E0134_.wvu.PrintArea" localSheetId="79" hidden="1">Index!$A$1:$F$142</definedName>
    <definedName name="Z_76EF22F2_41FD_4690_8612_D013472E0134_.wvu.PrintArea" localSheetId="2" hidden="1">'Inside Cover'!$B$2:$K$62</definedName>
    <definedName name="Z_76EF22F2_41FD_4690_8612_D013472E0134_.wvu.PrintArea" localSheetId="33" hidden="1">'p37'!$B$1:$L$64</definedName>
    <definedName name="Z_76EF22F2_41FD_4690_8612_D013472E0134_.wvu.PrintArea" localSheetId="38" hidden="1">'p41-47'!$A$1:$N$325</definedName>
    <definedName name="Z_76EF22F2_41FD_4690_8612_D013472E0134_.wvu.PrintArea" localSheetId="39" hidden="1">'p48'!$A$1:$J$60</definedName>
    <definedName name="Z_76EF22F2_41FD_4690_8612_D013472E0134_.wvu.PrintArea" localSheetId="40" hidden="1">'p49'!$A$1:$O$52</definedName>
    <definedName name="Z_76EF22F2_41FD_4690_8612_D013472E0134_.wvu.PrintArea" localSheetId="58" hidden="1">'p68-71'!$A$1:$AN$64</definedName>
    <definedName name="Z_76EF22F2_41FD_4690_8612_D013472E0134_.wvu.PrintArea" localSheetId="59" hidden="1">'p72'!$A$1:$G$72</definedName>
    <definedName name="Z_76EF22F2_41FD_4690_8612_D013472E0134_.wvu.PrintArea" localSheetId="60" hidden="1">'p73'!$A$3:$I$43</definedName>
    <definedName name="Z_76EF22F2_41FD_4690_8612_D013472E0134_.wvu.PrintArea" localSheetId="68" hidden="1">'PTC 352B'!$A$1:$I$74</definedName>
    <definedName name="Z_76EF22F2_41FD_4690_8612_D013472E0134_.wvu.PrintArea" localSheetId="69" hidden="1">'PTC 410'!$A$1:$N$325</definedName>
    <definedName name="Z_76EF22F2_41FD_4690_8612_D013472E0134_.wvu.PrintArea" localSheetId="64" hidden="1">'PTC Supplement Cover'!$B$2:$K$62</definedName>
    <definedName name="Z_76EF22F2_41FD_4690_8612_D013472E0134_.wvu.PrintArea" localSheetId="74" hidden="1">PTC710S!$A$1:$G$76</definedName>
    <definedName name="Z_76EF22F2_41FD_4690_8612_D013472E0134_.wvu.PrintArea" localSheetId="75" hidden="1">'PTC720'!$A$3:$I$43</definedName>
    <definedName name="Z_76EF22F2_41FD_4690_8612_D013472E0134_.wvu.PrintArea" localSheetId="10" hidden="1">'Sch 200-p5 '!$A$1:$J$59</definedName>
    <definedName name="Z_76EF22F2_41FD_4690_8612_D013472E0134_.wvu.PrintArea" localSheetId="13" hidden="1">'Sch 210-p16'!$A$1:$M$68</definedName>
    <definedName name="Z_76EF22F2_41FD_4690_8612_D013472E0134_.wvu.PrintArea" localSheetId="14" hidden="1">'Sch 210-p17'!$A$1:$J$72</definedName>
    <definedName name="Z_76EF22F2_41FD_4690_8612_D013472E0134_.wvu.PrintArea" localSheetId="17" hidden="1">'Sch 220'!$A$1:$P$71</definedName>
    <definedName name="Z_76EF22F2_41FD_4690_8612_D013472E0134_.wvu.PrintArea" localSheetId="18" hidden="1">'Sch 240-p21'!$A$1:$K$70</definedName>
    <definedName name="Z_76EF22F2_41FD_4690_8612_D013472E0134_.wvu.PrintArea" localSheetId="19" hidden="1">'Sch 240-p22'!$A$1:$K$57</definedName>
    <definedName name="Z_76EF22F2_41FD_4690_8612_D013472E0134_.wvu.PrintArea" localSheetId="20" hidden="1">'Sch 245-p23'!$A$1:$M$63</definedName>
    <definedName name="Z_76EF22F2_41FD_4690_8612_D013472E0134_.wvu.PrintArea" localSheetId="22" hidden="1">'Sch 310 and 310A-p25'!$B$1:$K$69</definedName>
    <definedName name="Z_76EF22F2_41FD_4690_8612_D013472E0134_.wvu.PrintArea" localSheetId="24" hidden="1">'Sch 310 and 310A-p27'!$A$1:$K$69</definedName>
    <definedName name="Z_76EF22F2_41FD_4690_8612_D013472E0134_.wvu.PrintArea" localSheetId="25" hidden="1">'Sch 310 and 310A-p28'!$A$1:$M$65</definedName>
    <definedName name="Z_76EF22F2_41FD_4690_8612_D013472E0134_.wvu.PrintArea" localSheetId="26" hidden="1">'Sch 310 and 310A-p29'!$A$1:$K$65</definedName>
    <definedName name="Z_76EF22F2_41FD_4690_8612_D013472E0134_.wvu.PrintArea" localSheetId="27" hidden="1">'Sch 310 and 310A-p30'!$A$1:$Q$53</definedName>
    <definedName name="Z_76EF22F2_41FD_4690_8612_D013472E0134_.wvu.PrintArea" localSheetId="28" hidden="1">'Sch 330-p31'!$B$1:$I$75</definedName>
    <definedName name="Z_76EF22F2_41FD_4690_8612_D013472E0134_.wvu.PrintArea" localSheetId="29" hidden="1">'Sch 330-p32-33'!$A$1:$Q$58</definedName>
    <definedName name="Z_76EF22F2_41FD_4690_8612_D013472E0134_.wvu.PrintArea" localSheetId="30" hidden="1">'Sch 332-p34'!$A$1:$L$77</definedName>
    <definedName name="Z_76EF22F2_41FD_4690_8612_D013472E0134_.wvu.PrintArea" localSheetId="31" hidden="1">'Sch 335-p35'!$A$1:$M$75</definedName>
    <definedName name="Z_76EF22F2_41FD_4690_8612_D013472E0134_.wvu.PrintArea" localSheetId="32" hidden="1">'Sch 342-p36'!$A$1:$M$69</definedName>
    <definedName name="Z_76EF22F2_41FD_4690_8612_D013472E0134_.wvu.PrintArea" localSheetId="34" hidden="1">'Sch 352A'!$A$1:$J$119</definedName>
    <definedName name="Z_76EF22F2_41FD_4690_8612_D013472E0134_.wvu.PrintArea" localSheetId="36" hidden="1">'Sch 352B-p39'!$A$1:$K$68</definedName>
    <definedName name="Z_76EF22F2_41FD_4690_8612_D013472E0134_.wvu.PrintArea" localSheetId="43" hidden="1">'Sch 415-p52-53'!$A$1:$T$67</definedName>
    <definedName name="Z_76EF22F2_41FD_4690_8612_D013472E0134_.wvu.PrintArea" localSheetId="44" hidden="1">'Sch 415-p53A-B'!$A$1:$T$67</definedName>
    <definedName name="Z_76EF22F2_41FD_4690_8612_D013472E0134_.wvu.PrintArea" localSheetId="45" hidden="1">'Sch 417-p54'!$A$1:$O$48</definedName>
    <definedName name="Z_76EF22F2_41FD_4690_8612_D013472E0134_.wvu.PrintArea" localSheetId="46" hidden="1">'Sch 450-p55'!$A$1:$H$69</definedName>
    <definedName name="Z_76EF22F2_41FD_4690_8612_D013472E0134_.wvu.PrintArea" localSheetId="47" hidden="1">'Sch 450-p56'!$A$1:$H$64</definedName>
    <definedName name="Z_76EF22F2_41FD_4690_8612_D013472E0134_.wvu.PrintArea" localSheetId="48" hidden="1">'Sch 501-p57'!$A$1:$M$68</definedName>
    <definedName name="Z_76EF22F2_41FD_4690_8612_D013472E0134_.wvu.PrintArea" localSheetId="50" hidden="1">'Sch 510-p59 '!$A$1:$J$84</definedName>
    <definedName name="Z_76EF22F2_41FD_4690_8612_D013472E0134_.wvu.PrintArea" localSheetId="51" hidden="1">'Sch 512-p60'!$A$1:$G$44</definedName>
    <definedName name="Z_76EF22F2_41FD_4690_8612_D013472E0134_.wvu.PrintArea" localSheetId="52" hidden="1">'Sch 512-p61'!$A$1:$M$46</definedName>
    <definedName name="Z_76EF22F2_41FD_4690_8612_D013472E0134_.wvu.PrintArea" localSheetId="54" hidden="1">'Sch 700-700SCH.XLS'!$A$1:$L$69</definedName>
    <definedName name="Z_76EF22F2_41FD_4690_8612_D013472E0134_.wvu.PrintArea" localSheetId="56" hidden="1">'Sch 710 and 710S-p65'!$A$1:$H$44</definedName>
    <definedName name="Z_76EF22F2_41FD_4690_8612_D013472E0134_.wvu.PrintArea" localSheetId="57" hidden="1">'Sch 710 and 710S-p66-67 '!$A$2:$R$93</definedName>
    <definedName name="Z_76EF22F2_41FD_4690_8612_D013472E0134_.wvu.PrintArea" localSheetId="61" hidden="1">'Sch 750'!$A$1:$N$55</definedName>
    <definedName name="Z_76EF22F2_41FD_4690_8612_D013472E0134_.wvu.PrintArea" localSheetId="62" hidden="1">'Sch 755 instr-p75-76'!$A$1:$C$139</definedName>
    <definedName name="Z_76EF22F2_41FD_4690_8612_D013472E0134_.wvu.PrintArea" localSheetId="63" hidden="1">'Sch 755 p77-80'!$A$1:$Z$236</definedName>
    <definedName name="Z_76EF22F2_41FD_4690_8612_D013472E0134_.wvu.PrintArea" localSheetId="6" hidden="1">'Sch A-p1'!$B$2:$K$58</definedName>
    <definedName name="Z_76EF22F2_41FD_4690_8612_D013472E0134_.wvu.PrintArea" localSheetId="7" hidden="1">'Sch B-p2'!$B$3:$J$61</definedName>
    <definedName name="Z_76EF22F2_41FD_4690_8612_D013472E0134_.wvu.PrintArea" localSheetId="8" hidden="1">'Sch C-p3'!$B$2:$W$68</definedName>
    <definedName name="Z_76EF22F2_41FD_4690_8612_D013472E0134_.wvu.PrintArea" localSheetId="9" hidden="1">'Sch C-p4'!$B$3:$L$69</definedName>
    <definedName name="Z_76EF22F2_41FD_4690_8612_D013472E0134_.wvu.PrintArea" localSheetId="5" hidden="1">'Special Notice'!$A$1:$B$48</definedName>
    <definedName name="Z_76EF22F2_41FD_4690_8612_D013472E0134_.wvu.PrintArea" localSheetId="4" hidden="1">'Table Contents '!$A$1:$C$58</definedName>
    <definedName name="Z_76EF22F2_41FD_4690_8612_D013472E0134_.wvu.PrintTitles" localSheetId="31" hidden="1">'Sch 335-p35'!$C:$C</definedName>
    <definedName name="Z_76EF22F2_41FD_4690_8612_D013472E0134_.wvu.Rows" localSheetId="10" hidden="1">'Sch 200-p5 '!$5:$5</definedName>
    <definedName name="Z_77A0B38E_93E4_4AC7_ACE6_46928E3770F0_.wvu.Cols" localSheetId="40" hidden="1">'p49'!$I:$I</definedName>
    <definedName name="Z_77A0B38E_93E4_4AC7_ACE6_46928E3770F0_.wvu.Cols" localSheetId="71" hidden="1">'PTC 710 landscape '!$S:$AG</definedName>
    <definedName name="Z_77A0B38E_93E4_4AC7_ACE6_46928E3770F0_.wvu.Cols" localSheetId="18" hidden="1">'Sch 240-p21'!$P:$P</definedName>
    <definedName name="Z_77A0B38E_93E4_4AC7_ACE6_46928E3770F0_.wvu.Cols" localSheetId="19" hidden="1">'Sch 240-p22'!$P:$P</definedName>
    <definedName name="Z_77A0B38E_93E4_4AC7_ACE6_46928E3770F0_.wvu.Cols" localSheetId="42" hidden="1">'Sch 415-p51'!$D:$E</definedName>
    <definedName name="Z_77A0B38E_93E4_4AC7_ACE6_46928E3770F0_.wvu.Cols" localSheetId="45" hidden="1">'Sch 417-p54'!$P:$R</definedName>
    <definedName name="Z_77A0B38E_93E4_4AC7_ACE6_46928E3770F0_.wvu.Cols" localSheetId="63" hidden="1">'Sch 755 p77-80'!$G:$R</definedName>
    <definedName name="Z_77A0B38E_93E4_4AC7_ACE6_46928E3770F0_.wvu.PrintArea" localSheetId="55" hidden="1">' Sch 702-702SCH.XLS'!$A$4:$N$49</definedName>
    <definedName name="Z_77A0B38E_93E4_4AC7_ACE6_46928E3770F0_.wvu.PrintArea" localSheetId="11" hidden="1">'09-Sch 200-p6 '!$A$1:$J$64</definedName>
    <definedName name="Z_77A0B38E_93E4_4AC7_ACE6_46928E3770F0_.wvu.PrintArea" localSheetId="79" hidden="1">Index!$A$1:$F$142</definedName>
    <definedName name="Z_77A0B38E_93E4_4AC7_ACE6_46928E3770F0_.wvu.PrintArea" localSheetId="2" hidden="1">'Inside Cover'!$B$2:$K$62</definedName>
    <definedName name="Z_77A0B38E_93E4_4AC7_ACE6_46928E3770F0_.wvu.PrintArea" localSheetId="33" hidden="1">'p37'!$B$1:$L$64</definedName>
    <definedName name="Z_77A0B38E_93E4_4AC7_ACE6_46928E3770F0_.wvu.PrintArea" localSheetId="38" hidden="1">'p41-47'!$A$1:$N$325</definedName>
    <definedName name="Z_77A0B38E_93E4_4AC7_ACE6_46928E3770F0_.wvu.PrintArea" localSheetId="39" hidden="1">'p48'!$A$1:$J$60</definedName>
    <definedName name="Z_77A0B38E_93E4_4AC7_ACE6_46928E3770F0_.wvu.PrintArea" localSheetId="40" hidden="1">'p49'!$A$1:$O$52</definedName>
    <definedName name="Z_77A0B38E_93E4_4AC7_ACE6_46928E3770F0_.wvu.PrintArea" localSheetId="58" hidden="1">'p68-71'!$A$1:$AN$64</definedName>
    <definedName name="Z_77A0B38E_93E4_4AC7_ACE6_46928E3770F0_.wvu.PrintArea" localSheetId="59" hidden="1">'p72'!$A$1:$G$72</definedName>
    <definedName name="Z_77A0B38E_93E4_4AC7_ACE6_46928E3770F0_.wvu.PrintArea" localSheetId="60" hidden="1">'p73'!$A$3:$I$43</definedName>
    <definedName name="Z_77A0B38E_93E4_4AC7_ACE6_46928E3770F0_.wvu.PrintArea" localSheetId="68" hidden="1">'PTC 352B'!$A$1:$I$74</definedName>
    <definedName name="Z_77A0B38E_93E4_4AC7_ACE6_46928E3770F0_.wvu.PrintArea" localSheetId="69" hidden="1">'PTC 410'!$A$1:$N$325</definedName>
    <definedName name="Z_77A0B38E_93E4_4AC7_ACE6_46928E3770F0_.wvu.PrintArea" localSheetId="64" hidden="1">'PTC Supplement Cover'!$B$2:$K$62</definedName>
    <definedName name="Z_77A0B38E_93E4_4AC7_ACE6_46928E3770F0_.wvu.PrintArea" localSheetId="74" hidden="1">PTC710S!$A$1:$G$76</definedName>
    <definedName name="Z_77A0B38E_93E4_4AC7_ACE6_46928E3770F0_.wvu.PrintArea" localSheetId="75" hidden="1">'PTC720'!$A$3:$I$43</definedName>
    <definedName name="Z_77A0B38E_93E4_4AC7_ACE6_46928E3770F0_.wvu.PrintArea" localSheetId="10" hidden="1">'Sch 200-p5 '!$A$1:$J$59</definedName>
    <definedName name="Z_77A0B38E_93E4_4AC7_ACE6_46928E3770F0_.wvu.PrintArea" localSheetId="13" hidden="1">'Sch 210-p16'!$A$1:$M$68</definedName>
    <definedName name="Z_77A0B38E_93E4_4AC7_ACE6_46928E3770F0_.wvu.PrintArea" localSheetId="14" hidden="1">'Sch 210-p17'!$A$1:$J$72</definedName>
    <definedName name="Z_77A0B38E_93E4_4AC7_ACE6_46928E3770F0_.wvu.PrintArea" localSheetId="17" hidden="1">'Sch 220'!$A$1:$P$71</definedName>
    <definedName name="Z_77A0B38E_93E4_4AC7_ACE6_46928E3770F0_.wvu.PrintArea" localSheetId="18" hidden="1">'Sch 240-p21'!$A$1:$K$70</definedName>
    <definedName name="Z_77A0B38E_93E4_4AC7_ACE6_46928E3770F0_.wvu.PrintArea" localSheetId="19" hidden="1">'Sch 240-p22'!$A$1:$K$57</definedName>
    <definedName name="Z_77A0B38E_93E4_4AC7_ACE6_46928E3770F0_.wvu.PrintArea" localSheetId="20" hidden="1">'Sch 245-p23'!$A$1:$M$63</definedName>
    <definedName name="Z_77A0B38E_93E4_4AC7_ACE6_46928E3770F0_.wvu.PrintArea" localSheetId="22" hidden="1">'Sch 310 and 310A-p25'!$B$1:$K$69</definedName>
    <definedName name="Z_77A0B38E_93E4_4AC7_ACE6_46928E3770F0_.wvu.PrintArea" localSheetId="24" hidden="1">'Sch 310 and 310A-p27'!$A$1:$K$69</definedName>
    <definedName name="Z_77A0B38E_93E4_4AC7_ACE6_46928E3770F0_.wvu.PrintArea" localSheetId="25" hidden="1">'Sch 310 and 310A-p28'!$A$1:$M$65</definedName>
    <definedName name="Z_77A0B38E_93E4_4AC7_ACE6_46928E3770F0_.wvu.PrintArea" localSheetId="26" hidden="1">'Sch 310 and 310A-p29'!$A$1:$K$65</definedName>
    <definedName name="Z_77A0B38E_93E4_4AC7_ACE6_46928E3770F0_.wvu.PrintArea" localSheetId="27" hidden="1">'Sch 310 and 310A-p30'!$A$1:$Q$53</definedName>
    <definedName name="Z_77A0B38E_93E4_4AC7_ACE6_46928E3770F0_.wvu.PrintArea" localSheetId="28" hidden="1">'Sch 330-p31'!$B$1:$I$75</definedName>
    <definedName name="Z_77A0B38E_93E4_4AC7_ACE6_46928E3770F0_.wvu.PrintArea" localSheetId="29" hidden="1">'Sch 330-p32-33'!$A$1:$Q$58</definedName>
    <definedName name="Z_77A0B38E_93E4_4AC7_ACE6_46928E3770F0_.wvu.PrintArea" localSheetId="30" hidden="1">'Sch 332-p34'!$A$1:$L$77</definedName>
    <definedName name="Z_77A0B38E_93E4_4AC7_ACE6_46928E3770F0_.wvu.PrintArea" localSheetId="31" hidden="1">'Sch 335-p35'!$A$1:$M$75</definedName>
    <definedName name="Z_77A0B38E_93E4_4AC7_ACE6_46928E3770F0_.wvu.PrintArea" localSheetId="32" hidden="1">'Sch 342-p36'!$A$1:$M$69</definedName>
    <definedName name="Z_77A0B38E_93E4_4AC7_ACE6_46928E3770F0_.wvu.PrintArea" localSheetId="34" hidden="1">'Sch 352A'!$A$1:$J$119</definedName>
    <definedName name="Z_77A0B38E_93E4_4AC7_ACE6_46928E3770F0_.wvu.PrintArea" localSheetId="36" hidden="1">'Sch 352B-p39'!$A$1:$K$68</definedName>
    <definedName name="Z_77A0B38E_93E4_4AC7_ACE6_46928E3770F0_.wvu.PrintArea" localSheetId="43" hidden="1">'Sch 415-p52-53'!$A$1:$T$67</definedName>
    <definedName name="Z_77A0B38E_93E4_4AC7_ACE6_46928E3770F0_.wvu.PrintArea" localSheetId="44" hidden="1">'Sch 415-p53A-B'!$A$1:$T$67</definedName>
    <definedName name="Z_77A0B38E_93E4_4AC7_ACE6_46928E3770F0_.wvu.PrintArea" localSheetId="45" hidden="1">'Sch 417-p54'!$A$1:$O$48</definedName>
    <definedName name="Z_77A0B38E_93E4_4AC7_ACE6_46928E3770F0_.wvu.PrintArea" localSheetId="46" hidden="1">'Sch 450-p55'!$A$1:$H$69</definedName>
    <definedName name="Z_77A0B38E_93E4_4AC7_ACE6_46928E3770F0_.wvu.PrintArea" localSheetId="47" hidden="1">'Sch 450-p56'!$A$1:$H$64</definedName>
    <definedName name="Z_77A0B38E_93E4_4AC7_ACE6_46928E3770F0_.wvu.PrintArea" localSheetId="48" hidden="1">'Sch 501-p57'!$A$1:$M$68</definedName>
    <definedName name="Z_77A0B38E_93E4_4AC7_ACE6_46928E3770F0_.wvu.PrintArea" localSheetId="50" hidden="1">'Sch 510-p59 '!$A$1:$J$84</definedName>
    <definedName name="Z_77A0B38E_93E4_4AC7_ACE6_46928E3770F0_.wvu.PrintArea" localSheetId="51" hidden="1">'Sch 512-p60'!$A$1:$G$44</definedName>
    <definedName name="Z_77A0B38E_93E4_4AC7_ACE6_46928E3770F0_.wvu.PrintArea" localSheetId="52" hidden="1">'Sch 512-p61'!$A$1:$M$46</definedName>
    <definedName name="Z_77A0B38E_93E4_4AC7_ACE6_46928E3770F0_.wvu.PrintArea" localSheetId="54" hidden="1">'Sch 700-700SCH.XLS'!$A$1:$L$69</definedName>
    <definedName name="Z_77A0B38E_93E4_4AC7_ACE6_46928E3770F0_.wvu.PrintArea" localSheetId="56" hidden="1">'Sch 710 and 710S-p65'!$A$1:$H$44</definedName>
    <definedName name="Z_77A0B38E_93E4_4AC7_ACE6_46928E3770F0_.wvu.PrintArea" localSheetId="57" hidden="1">'Sch 710 and 710S-p66-67 '!$A$2:$R$93</definedName>
    <definedName name="Z_77A0B38E_93E4_4AC7_ACE6_46928E3770F0_.wvu.PrintArea" localSheetId="61" hidden="1">'Sch 750'!$A$1:$N$55</definedName>
    <definedName name="Z_77A0B38E_93E4_4AC7_ACE6_46928E3770F0_.wvu.PrintArea" localSheetId="62" hidden="1">'Sch 755 instr-p75-76'!$A$1:$C$139</definedName>
    <definedName name="Z_77A0B38E_93E4_4AC7_ACE6_46928E3770F0_.wvu.PrintArea" localSheetId="63" hidden="1">'Sch 755 p77-80'!$A$1:$Z$236</definedName>
    <definedName name="Z_77A0B38E_93E4_4AC7_ACE6_46928E3770F0_.wvu.PrintArea" localSheetId="6" hidden="1">'Sch A-p1'!$B$2:$K$58</definedName>
    <definedName name="Z_77A0B38E_93E4_4AC7_ACE6_46928E3770F0_.wvu.PrintArea" localSheetId="7" hidden="1">'Sch B-p2'!$B$3:$J$61</definedName>
    <definedName name="Z_77A0B38E_93E4_4AC7_ACE6_46928E3770F0_.wvu.PrintArea" localSheetId="8" hidden="1">'Sch C-p3'!$B$2:$W$68</definedName>
    <definedName name="Z_77A0B38E_93E4_4AC7_ACE6_46928E3770F0_.wvu.PrintArea" localSheetId="9" hidden="1">'Sch C-p4'!$B$3:$L$69</definedName>
    <definedName name="Z_77A0B38E_93E4_4AC7_ACE6_46928E3770F0_.wvu.PrintArea" localSheetId="5" hidden="1">'Special Notice'!$A$1:$B$48</definedName>
    <definedName name="Z_77A0B38E_93E4_4AC7_ACE6_46928E3770F0_.wvu.PrintArea" localSheetId="4" hidden="1">'Table Contents '!$A$1:$C$58</definedName>
    <definedName name="Z_77A0B38E_93E4_4AC7_ACE6_46928E3770F0_.wvu.PrintTitles" localSheetId="31" hidden="1">'Sch 335-p35'!$C:$C</definedName>
    <definedName name="Z_77A0B38E_93E4_4AC7_ACE6_46928E3770F0_.wvu.Rows" localSheetId="10" hidden="1">'Sch 200-p5 '!$5:$5</definedName>
    <definedName name="Z_9188604F_721B_4607_B5A7_F14601E34BB8_.wvu.Cols" localSheetId="40" hidden="1">'p49'!$I:$I</definedName>
    <definedName name="Z_9188604F_721B_4607_B5A7_F14601E34BB8_.wvu.Cols" localSheetId="71" hidden="1">'PTC 710 landscape '!$S:$AH</definedName>
    <definedName name="Z_9188604F_721B_4607_B5A7_F14601E34BB8_.wvu.Cols" localSheetId="42" hidden="1">'Sch 415-p51'!$D:$E</definedName>
    <definedName name="Z_9188604F_721B_4607_B5A7_F14601E34BB8_.wvu.Cols" localSheetId="45" hidden="1">'Sch 417-p54'!$P:$R</definedName>
    <definedName name="Z_9188604F_721B_4607_B5A7_F14601E34BB8_.wvu.Cols" localSheetId="63" hidden="1">'Sch 755 p77-80'!$G:$R</definedName>
    <definedName name="Z_9188604F_721B_4607_B5A7_F14601E34BB8_.wvu.PrintArea" localSheetId="55" hidden="1">' Sch 702-702SCH.XLS'!$A$4:$N$49</definedName>
    <definedName name="Z_9188604F_721B_4607_B5A7_F14601E34BB8_.wvu.PrintArea" localSheetId="11" hidden="1">'09-Sch 200-p6 '!$A$1:$J$64</definedName>
    <definedName name="Z_9188604F_721B_4607_B5A7_F14601E34BB8_.wvu.PrintArea" localSheetId="2" hidden="1">'Inside Cover'!$B$2:$K$62</definedName>
    <definedName name="Z_9188604F_721B_4607_B5A7_F14601E34BB8_.wvu.PrintArea" localSheetId="33" hidden="1">'p37'!$B$1:$L$64</definedName>
    <definedName name="Z_9188604F_721B_4607_B5A7_F14601E34BB8_.wvu.PrintArea" localSheetId="38" hidden="1">'p41-47'!$A$1:$N$325</definedName>
    <definedName name="Z_9188604F_721B_4607_B5A7_F14601E34BB8_.wvu.PrintArea" localSheetId="39" hidden="1">'p48'!$A$1:$J$60</definedName>
    <definedName name="Z_9188604F_721B_4607_B5A7_F14601E34BB8_.wvu.PrintArea" localSheetId="40" hidden="1">'p49'!$A$1:$O$52</definedName>
    <definedName name="Z_9188604F_721B_4607_B5A7_F14601E34BB8_.wvu.PrintArea" localSheetId="58" hidden="1">'p68-71'!$A$1:$AN$64</definedName>
    <definedName name="Z_9188604F_721B_4607_B5A7_F14601E34BB8_.wvu.PrintArea" localSheetId="59" hidden="1">'p72'!$A$1:$G$72</definedName>
    <definedName name="Z_9188604F_721B_4607_B5A7_F14601E34BB8_.wvu.PrintArea" localSheetId="60" hidden="1">'p73'!$A$3:$I$43</definedName>
    <definedName name="Z_9188604F_721B_4607_B5A7_F14601E34BB8_.wvu.PrintArea" localSheetId="68" hidden="1">'PTC 352B'!$A$1:$I$74</definedName>
    <definedName name="Z_9188604F_721B_4607_B5A7_F14601E34BB8_.wvu.PrintArea" localSheetId="69" hidden="1">'PTC 410'!$A$1:$N$325</definedName>
    <definedName name="Z_9188604F_721B_4607_B5A7_F14601E34BB8_.wvu.PrintArea" localSheetId="64" hidden="1">'PTC Supplement Cover'!$B$2:$K$62</definedName>
    <definedName name="Z_9188604F_721B_4607_B5A7_F14601E34BB8_.wvu.PrintArea" localSheetId="74" hidden="1">PTC710S!$A$1:$G$76</definedName>
    <definedName name="Z_9188604F_721B_4607_B5A7_F14601E34BB8_.wvu.PrintArea" localSheetId="75" hidden="1">'PTC720'!$A$3:$I$43</definedName>
    <definedName name="Z_9188604F_721B_4607_B5A7_F14601E34BB8_.wvu.PrintArea" localSheetId="10" hidden="1">'Sch 200-p5 '!$A$1:$J$59</definedName>
    <definedName name="Z_9188604F_721B_4607_B5A7_F14601E34BB8_.wvu.PrintArea" localSheetId="13" hidden="1">'Sch 210-p16'!$A$1:$M$68</definedName>
    <definedName name="Z_9188604F_721B_4607_B5A7_F14601E34BB8_.wvu.PrintArea" localSheetId="14" hidden="1">'Sch 210-p17'!$A$1:$J$72</definedName>
    <definedName name="Z_9188604F_721B_4607_B5A7_F14601E34BB8_.wvu.PrintArea" localSheetId="17" hidden="1">'Sch 220'!$A$1:$P$71</definedName>
    <definedName name="Z_9188604F_721B_4607_B5A7_F14601E34BB8_.wvu.PrintArea" localSheetId="18" hidden="1">'Sch 240-p21'!$A$1:$K$70</definedName>
    <definedName name="Z_9188604F_721B_4607_B5A7_F14601E34BB8_.wvu.PrintArea" localSheetId="19" hidden="1">'Sch 240-p22'!$A$1:$K$57</definedName>
    <definedName name="Z_9188604F_721B_4607_B5A7_F14601E34BB8_.wvu.PrintArea" localSheetId="20" hidden="1">'Sch 245-p23'!$A$1:$M$63</definedName>
    <definedName name="Z_9188604F_721B_4607_B5A7_F14601E34BB8_.wvu.PrintArea" localSheetId="22" hidden="1">'Sch 310 and 310A-p25'!$B$1:$K$69</definedName>
    <definedName name="Z_9188604F_721B_4607_B5A7_F14601E34BB8_.wvu.PrintArea" localSheetId="24" hidden="1">'Sch 310 and 310A-p27'!$A$1:$K$69</definedName>
    <definedName name="Z_9188604F_721B_4607_B5A7_F14601E34BB8_.wvu.PrintArea" localSheetId="25" hidden="1">'Sch 310 and 310A-p28'!$A$1:$M$65</definedName>
    <definedName name="Z_9188604F_721B_4607_B5A7_F14601E34BB8_.wvu.PrintArea" localSheetId="26" hidden="1">'Sch 310 and 310A-p29'!$A$1:$K$65</definedName>
    <definedName name="Z_9188604F_721B_4607_B5A7_F14601E34BB8_.wvu.PrintArea" localSheetId="27" hidden="1">'Sch 310 and 310A-p30'!$A$1:$Q$53</definedName>
    <definedName name="Z_9188604F_721B_4607_B5A7_F14601E34BB8_.wvu.PrintArea" localSheetId="28" hidden="1">'Sch 330-p31'!$B$1:$I$75</definedName>
    <definedName name="Z_9188604F_721B_4607_B5A7_F14601E34BB8_.wvu.PrintArea" localSheetId="29" hidden="1">'Sch 330-p32-33'!$A$1:$Q$58</definedName>
    <definedName name="Z_9188604F_721B_4607_B5A7_F14601E34BB8_.wvu.PrintArea" localSheetId="30" hidden="1">'Sch 332-p34'!$A$1:$L$77</definedName>
    <definedName name="Z_9188604F_721B_4607_B5A7_F14601E34BB8_.wvu.PrintArea" localSheetId="31" hidden="1">'Sch 335-p35'!$A$1:$M$75</definedName>
    <definedName name="Z_9188604F_721B_4607_B5A7_F14601E34BB8_.wvu.PrintArea" localSheetId="32" hidden="1">'Sch 342-p36'!$A$1:$M$69</definedName>
    <definedName name="Z_9188604F_721B_4607_B5A7_F14601E34BB8_.wvu.PrintArea" localSheetId="34" hidden="1">'Sch 352A'!$A$1:$J$119</definedName>
    <definedName name="Z_9188604F_721B_4607_B5A7_F14601E34BB8_.wvu.PrintArea" localSheetId="36" hidden="1">'Sch 352B-p39'!$A$1:$K$68</definedName>
    <definedName name="Z_9188604F_721B_4607_B5A7_F14601E34BB8_.wvu.PrintArea" localSheetId="43" hidden="1">'Sch 415-p52-53'!$A$1:$T$67</definedName>
    <definedName name="Z_9188604F_721B_4607_B5A7_F14601E34BB8_.wvu.PrintArea" localSheetId="44" hidden="1">'Sch 415-p53A-B'!$A$1:$T$67</definedName>
    <definedName name="Z_9188604F_721B_4607_B5A7_F14601E34BB8_.wvu.PrintArea" localSheetId="45" hidden="1">'Sch 417-p54'!$A$1:$O$48</definedName>
    <definedName name="Z_9188604F_721B_4607_B5A7_F14601E34BB8_.wvu.PrintArea" localSheetId="46" hidden="1">'Sch 450-p55'!$A$1:$H$69</definedName>
    <definedName name="Z_9188604F_721B_4607_B5A7_F14601E34BB8_.wvu.PrintArea" localSheetId="47" hidden="1">'Sch 450-p56'!$A$1:$H$64</definedName>
    <definedName name="Z_9188604F_721B_4607_B5A7_F14601E34BB8_.wvu.PrintArea" localSheetId="48" hidden="1">'Sch 501-p57'!$A$1:$M$68</definedName>
    <definedName name="Z_9188604F_721B_4607_B5A7_F14601E34BB8_.wvu.PrintArea" localSheetId="50" hidden="1">'Sch 510-p59 '!$A$1:$J$84</definedName>
    <definedName name="Z_9188604F_721B_4607_B5A7_F14601E34BB8_.wvu.PrintArea" localSheetId="51" hidden="1">'Sch 512-p60'!$A$1:$G$44</definedName>
    <definedName name="Z_9188604F_721B_4607_B5A7_F14601E34BB8_.wvu.PrintArea" localSheetId="52" hidden="1">'Sch 512-p61'!$A$1:$M$46</definedName>
    <definedName name="Z_9188604F_721B_4607_B5A7_F14601E34BB8_.wvu.PrintArea" localSheetId="54" hidden="1">'Sch 700-700SCH.XLS'!$A$1:$L$69</definedName>
    <definedName name="Z_9188604F_721B_4607_B5A7_F14601E34BB8_.wvu.PrintArea" localSheetId="57" hidden="1">'Sch 710 and 710S-p66-67 '!$A$2:$R$93</definedName>
    <definedName name="Z_9188604F_721B_4607_B5A7_F14601E34BB8_.wvu.PrintArea" localSheetId="61" hidden="1">'Sch 750'!$A$4:$O$57</definedName>
    <definedName name="Z_9188604F_721B_4607_B5A7_F14601E34BB8_.wvu.PrintArea" localSheetId="62" hidden="1">'Sch 755 instr-p75-76'!$A$1:$C$139</definedName>
    <definedName name="Z_9188604F_721B_4607_B5A7_F14601E34BB8_.wvu.PrintArea" localSheetId="63" hidden="1">'Sch 755 p77-80'!$A$1:$Z$236</definedName>
    <definedName name="Z_9188604F_721B_4607_B5A7_F14601E34BB8_.wvu.PrintArea" localSheetId="6" hidden="1">'Sch A-p1'!$B$2:$K$58</definedName>
    <definedName name="Z_9188604F_721B_4607_B5A7_F14601E34BB8_.wvu.PrintArea" localSheetId="7" hidden="1">'Sch B-p2'!$B$3:$J$61</definedName>
    <definedName name="Z_9188604F_721B_4607_B5A7_F14601E34BB8_.wvu.PrintArea" localSheetId="8" hidden="1">'Sch C-p3'!$B$2:$W$68</definedName>
    <definedName name="Z_9188604F_721B_4607_B5A7_F14601E34BB8_.wvu.PrintArea" localSheetId="9" hidden="1">'Sch C-p4'!$B$3:$L$67</definedName>
    <definedName name="Z_9188604F_721B_4607_B5A7_F14601E34BB8_.wvu.PrintArea" localSheetId="4" hidden="1">'Table Contents '!$A$1:$C$58</definedName>
    <definedName name="Z_9188604F_721B_4607_B5A7_F14601E34BB8_.wvu.PrintTitles" localSheetId="31" hidden="1">'Sch 335-p35'!$C:$C</definedName>
    <definedName name="Z_9188604F_721B_4607_B5A7_F14601E34BB8_.wvu.PrintTitles" localSheetId="32" hidden="1">'Sch 342-p36'!$A:$F</definedName>
    <definedName name="Z_9188604F_721B_4607_B5A7_F14601E34BB8_.wvu.Rows" localSheetId="10" hidden="1">'Sch 200-p5 '!$5:$5</definedName>
    <definedName name="Z_97EB090E_DA8A_4035_9EB7_8F192FB9238E_.wvu.Cols" localSheetId="40" hidden="1">'p49'!$I:$I</definedName>
    <definedName name="Z_97EB090E_DA8A_4035_9EB7_8F192FB9238E_.wvu.Cols" localSheetId="71" hidden="1">'PTC 710 landscape '!$S:$AG</definedName>
    <definedName name="Z_97EB090E_DA8A_4035_9EB7_8F192FB9238E_.wvu.Cols" localSheetId="18" hidden="1">'Sch 240-p21'!$P:$P</definedName>
    <definedName name="Z_97EB090E_DA8A_4035_9EB7_8F192FB9238E_.wvu.Cols" localSheetId="19" hidden="1">'Sch 240-p22'!$P:$P</definedName>
    <definedName name="Z_97EB090E_DA8A_4035_9EB7_8F192FB9238E_.wvu.Cols" localSheetId="42" hidden="1">'Sch 415-p51'!$D:$E</definedName>
    <definedName name="Z_97EB090E_DA8A_4035_9EB7_8F192FB9238E_.wvu.Cols" localSheetId="45" hidden="1">'Sch 417-p54'!$P:$R</definedName>
    <definedName name="Z_97EB090E_DA8A_4035_9EB7_8F192FB9238E_.wvu.Cols" localSheetId="63" hidden="1">'Sch 755 p77-80'!$G:$R</definedName>
    <definedName name="Z_97EB090E_DA8A_4035_9EB7_8F192FB9238E_.wvu.PrintArea" localSheetId="55" hidden="1">' Sch 702-702SCH.XLS'!$A$4:$N$49</definedName>
    <definedName name="Z_97EB090E_DA8A_4035_9EB7_8F192FB9238E_.wvu.PrintArea" localSheetId="11" hidden="1">'09-Sch 200-p6 '!$A$1:$J$64</definedName>
    <definedName name="Z_97EB090E_DA8A_4035_9EB7_8F192FB9238E_.wvu.PrintArea" localSheetId="79" hidden="1">Index!$A$1:$F$142</definedName>
    <definedName name="Z_97EB090E_DA8A_4035_9EB7_8F192FB9238E_.wvu.PrintArea" localSheetId="2" hidden="1">'Inside Cover'!$B$2:$K$62</definedName>
    <definedName name="Z_97EB090E_DA8A_4035_9EB7_8F192FB9238E_.wvu.PrintArea" localSheetId="33" hidden="1">'p37'!$A$1:$L$64</definedName>
    <definedName name="Z_97EB090E_DA8A_4035_9EB7_8F192FB9238E_.wvu.PrintArea" localSheetId="38" hidden="1">'p41-47'!$A$1:$N$325</definedName>
    <definedName name="Z_97EB090E_DA8A_4035_9EB7_8F192FB9238E_.wvu.PrintArea" localSheetId="39" hidden="1">'p48'!$A$1:$J$60</definedName>
    <definedName name="Z_97EB090E_DA8A_4035_9EB7_8F192FB9238E_.wvu.PrintArea" localSheetId="40" hidden="1">'p49'!$A$1:$O$52</definedName>
    <definedName name="Z_97EB090E_DA8A_4035_9EB7_8F192FB9238E_.wvu.PrintArea" localSheetId="58" hidden="1">'p68-71'!$A$1:$AN$64</definedName>
    <definedName name="Z_97EB090E_DA8A_4035_9EB7_8F192FB9238E_.wvu.PrintArea" localSheetId="59" hidden="1">'p72'!$A$1:$G$72</definedName>
    <definedName name="Z_97EB090E_DA8A_4035_9EB7_8F192FB9238E_.wvu.PrintArea" localSheetId="60" hidden="1">'p73'!$A$3:$I$43</definedName>
    <definedName name="Z_97EB090E_DA8A_4035_9EB7_8F192FB9238E_.wvu.PrintArea" localSheetId="68" hidden="1">'PTC 352B'!$A$1:$I$74</definedName>
    <definedName name="Z_97EB090E_DA8A_4035_9EB7_8F192FB9238E_.wvu.PrintArea" localSheetId="69" hidden="1">'PTC 410'!$A$1:$N$325</definedName>
    <definedName name="Z_97EB090E_DA8A_4035_9EB7_8F192FB9238E_.wvu.PrintArea" localSheetId="64" hidden="1">'PTC Supplement Cover'!$B$2:$K$62</definedName>
    <definedName name="Z_97EB090E_DA8A_4035_9EB7_8F192FB9238E_.wvu.PrintArea" localSheetId="74" hidden="1">PTC710S!$A$1:$G$76</definedName>
    <definedName name="Z_97EB090E_DA8A_4035_9EB7_8F192FB9238E_.wvu.PrintArea" localSheetId="75" hidden="1">'PTC720'!$A$3:$I$43</definedName>
    <definedName name="Z_97EB090E_DA8A_4035_9EB7_8F192FB9238E_.wvu.PrintArea" localSheetId="10" hidden="1">'Sch 200-p5 '!$A$1:$J$59</definedName>
    <definedName name="Z_97EB090E_DA8A_4035_9EB7_8F192FB9238E_.wvu.PrintArea" localSheetId="13" hidden="1">'Sch 210-p16'!$A$1:$M$68</definedName>
    <definedName name="Z_97EB090E_DA8A_4035_9EB7_8F192FB9238E_.wvu.PrintArea" localSheetId="14" hidden="1">'Sch 210-p17'!$A$1:$L$70</definedName>
    <definedName name="Z_97EB090E_DA8A_4035_9EB7_8F192FB9238E_.wvu.PrintArea" localSheetId="17" hidden="1">'Sch 220'!$A$1:$P$71</definedName>
    <definedName name="Z_97EB090E_DA8A_4035_9EB7_8F192FB9238E_.wvu.PrintArea" localSheetId="18" hidden="1">'Sch 240-p21'!$A$1:$K$70</definedName>
    <definedName name="Z_97EB090E_DA8A_4035_9EB7_8F192FB9238E_.wvu.PrintArea" localSheetId="19" hidden="1">'Sch 240-p22'!$A$1:$K$57</definedName>
    <definedName name="Z_97EB090E_DA8A_4035_9EB7_8F192FB9238E_.wvu.PrintArea" localSheetId="20" hidden="1">'Sch 245-p23'!$A$1:$M$63</definedName>
    <definedName name="Z_97EB090E_DA8A_4035_9EB7_8F192FB9238E_.wvu.PrintArea" localSheetId="22" hidden="1">'Sch 310 and 310A-p25'!$B$1:$K$69</definedName>
    <definedName name="Z_97EB090E_DA8A_4035_9EB7_8F192FB9238E_.wvu.PrintArea" localSheetId="24" hidden="1">'Sch 310 and 310A-p27'!$A$1:$K$69</definedName>
    <definedName name="Z_97EB090E_DA8A_4035_9EB7_8F192FB9238E_.wvu.PrintArea" localSheetId="25" hidden="1">'Sch 310 and 310A-p28'!$A$1:$M$65</definedName>
    <definedName name="Z_97EB090E_DA8A_4035_9EB7_8F192FB9238E_.wvu.PrintArea" localSheetId="26" hidden="1">'Sch 310 and 310A-p29'!$A$1:$K$65</definedName>
    <definedName name="Z_97EB090E_DA8A_4035_9EB7_8F192FB9238E_.wvu.PrintArea" localSheetId="27" hidden="1">'Sch 310 and 310A-p30'!$A$1:$Q$53</definedName>
    <definedName name="Z_97EB090E_DA8A_4035_9EB7_8F192FB9238E_.wvu.PrintArea" localSheetId="28" hidden="1">'Sch 330-p31'!$B$1:$I$75</definedName>
    <definedName name="Z_97EB090E_DA8A_4035_9EB7_8F192FB9238E_.wvu.PrintArea" localSheetId="29" hidden="1">'Sch 330-p32-33'!$A$1:$Q$58</definedName>
    <definedName name="Z_97EB090E_DA8A_4035_9EB7_8F192FB9238E_.wvu.PrintArea" localSheetId="30" hidden="1">'Sch 332-p34'!$A$1:$L$77</definedName>
    <definedName name="Z_97EB090E_DA8A_4035_9EB7_8F192FB9238E_.wvu.PrintArea" localSheetId="31" hidden="1">'Sch 335-p35'!$A$1:$M$75</definedName>
    <definedName name="Z_97EB090E_DA8A_4035_9EB7_8F192FB9238E_.wvu.PrintArea" localSheetId="32" hidden="1">'Sch 342-p36'!$A$1:$M$69</definedName>
    <definedName name="Z_97EB090E_DA8A_4035_9EB7_8F192FB9238E_.wvu.PrintArea" localSheetId="34" hidden="1">'Sch 352A'!$A$1:$J$119</definedName>
    <definedName name="Z_97EB090E_DA8A_4035_9EB7_8F192FB9238E_.wvu.PrintArea" localSheetId="36" hidden="1">'Sch 352B-p39'!$A$1:$K$68</definedName>
    <definedName name="Z_97EB090E_DA8A_4035_9EB7_8F192FB9238E_.wvu.PrintArea" localSheetId="43" hidden="1">'Sch 415-p52-53'!$A$1:$T$67</definedName>
    <definedName name="Z_97EB090E_DA8A_4035_9EB7_8F192FB9238E_.wvu.PrintArea" localSheetId="44" hidden="1">'Sch 415-p53A-B'!$A$1:$T$67</definedName>
    <definedName name="Z_97EB090E_DA8A_4035_9EB7_8F192FB9238E_.wvu.PrintArea" localSheetId="45" hidden="1">'Sch 417-p54'!$A$1:$O$48</definedName>
    <definedName name="Z_97EB090E_DA8A_4035_9EB7_8F192FB9238E_.wvu.PrintArea" localSheetId="46" hidden="1">'Sch 450-p55'!$A$1:$H$69</definedName>
    <definedName name="Z_97EB090E_DA8A_4035_9EB7_8F192FB9238E_.wvu.PrintArea" localSheetId="47" hidden="1">'Sch 450-p56'!$A$1:$H$64</definedName>
    <definedName name="Z_97EB090E_DA8A_4035_9EB7_8F192FB9238E_.wvu.PrintArea" localSheetId="48" hidden="1">'Sch 501-p57'!$A$1:$M$68</definedName>
    <definedName name="Z_97EB090E_DA8A_4035_9EB7_8F192FB9238E_.wvu.PrintArea" localSheetId="50" hidden="1">'Sch 510-p59 '!$A$1:$J$84</definedName>
    <definedName name="Z_97EB090E_DA8A_4035_9EB7_8F192FB9238E_.wvu.PrintArea" localSheetId="51" hidden="1">'Sch 512-p60'!$A$1:$G$44</definedName>
    <definedName name="Z_97EB090E_DA8A_4035_9EB7_8F192FB9238E_.wvu.PrintArea" localSheetId="52" hidden="1">'Sch 512-p61'!$A$1:$M$46</definedName>
    <definedName name="Z_97EB090E_DA8A_4035_9EB7_8F192FB9238E_.wvu.PrintArea" localSheetId="54" hidden="1">'Sch 700-700SCH.XLS'!$A$1:$L$69</definedName>
    <definedName name="Z_97EB090E_DA8A_4035_9EB7_8F192FB9238E_.wvu.PrintArea" localSheetId="56" hidden="1">'Sch 710 and 710S-p65'!$A$1:$H$44</definedName>
    <definedName name="Z_97EB090E_DA8A_4035_9EB7_8F192FB9238E_.wvu.PrintArea" localSheetId="57" hidden="1">'Sch 710 and 710S-p66-67 '!$A$2:$R$93</definedName>
    <definedName name="Z_97EB090E_DA8A_4035_9EB7_8F192FB9238E_.wvu.PrintArea" localSheetId="61" hidden="1">'Sch 750'!$A$1:$N$55</definedName>
    <definedName name="Z_97EB090E_DA8A_4035_9EB7_8F192FB9238E_.wvu.PrintArea" localSheetId="62" hidden="1">'Sch 755 instr-p75-76'!$A$1:$C$139</definedName>
    <definedName name="Z_97EB090E_DA8A_4035_9EB7_8F192FB9238E_.wvu.PrintArea" localSheetId="63" hidden="1">'Sch 755 p77-80'!$A$1:$Z$236</definedName>
    <definedName name="Z_97EB090E_DA8A_4035_9EB7_8F192FB9238E_.wvu.PrintArea" localSheetId="6" hidden="1">'Sch A-p1'!$B$2:$K$58</definedName>
    <definedName name="Z_97EB090E_DA8A_4035_9EB7_8F192FB9238E_.wvu.PrintArea" localSheetId="7" hidden="1">'Sch B-p2'!$B$3:$J$61</definedName>
    <definedName name="Z_97EB090E_DA8A_4035_9EB7_8F192FB9238E_.wvu.PrintArea" localSheetId="8" hidden="1">'Sch C-p3'!$B$2:$W$68</definedName>
    <definedName name="Z_97EB090E_DA8A_4035_9EB7_8F192FB9238E_.wvu.PrintArea" localSheetId="9" hidden="1">'Sch C-p4'!$B$3:$L$69</definedName>
    <definedName name="Z_97EB090E_DA8A_4035_9EB7_8F192FB9238E_.wvu.PrintArea" localSheetId="5" hidden="1">'Special Notice'!$A$1:$B$48</definedName>
    <definedName name="Z_97EB090E_DA8A_4035_9EB7_8F192FB9238E_.wvu.PrintArea" localSheetId="4" hidden="1">'Table Contents '!$A$1:$C$58</definedName>
    <definedName name="Z_97EB090E_DA8A_4035_9EB7_8F192FB9238E_.wvu.PrintTitles" localSheetId="31" hidden="1">'Sch 335-p35'!$C:$C</definedName>
    <definedName name="Z_97EB090E_DA8A_4035_9EB7_8F192FB9238E_.wvu.Rows" localSheetId="10" hidden="1">'Sch 200-p5 '!$5:$5</definedName>
    <definedName name="Z_997430AA_34EF_430A_83C0_572B50415120_.wvu.Cols" localSheetId="40" hidden="1">'p49'!$I:$I</definedName>
    <definedName name="Z_997430AA_34EF_430A_83C0_572B50415120_.wvu.Cols" localSheetId="71" hidden="1">'PTC 710 landscape '!$S:$AG</definedName>
    <definedName name="Z_997430AA_34EF_430A_83C0_572B50415120_.wvu.Cols" localSheetId="18" hidden="1">'Sch 240-p21'!$P:$P</definedName>
    <definedName name="Z_997430AA_34EF_430A_83C0_572B50415120_.wvu.Cols" localSheetId="19" hidden="1">'Sch 240-p22'!$P:$P</definedName>
    <definedName name="Z_997430AA_34EF_430A_83C0_572B50415120_.wvu.Cols" localSheetId="42" hidden="1">'Sch 415-p51'!$D:$E</definedName>
    <definedName name="Z_997430AA_34EF_430A_83C0_572B50415120_.wvu.Cols" localSheetId="45" hidden="1">'Sch 417-p54'!$P:$R</definedName>
    <definedName name="Z_997430AA_34EF_430A_83C0_572B50415120_.wvu.Cols" localSheetId="63" hidden="1">'Sch 755 p77-80'!$G:$R</definedName>
    <definedName name="Z_997430AA_34EF_430A_83C0_572B50415120_.wvu.PrintArea" localSheetId="55" hidden="1">' Sch 702-702SCH.XLS'!$A$4:$N$49</definedName>
    <definedName name="Z_997430AA_34EF_430A_83C0_572B50415120_.wvu.PrintArea" localSheetId="11" hidden="1">'09-Sch 200-p6 '!$A$1:$J$64</definedName>
    <definedName name="Z_997430AA_34EF_430A_83C0_572B50415120_.wvu.PrintArea" localSheetId="79" hidden="1">Index!$A$1:$F$142</definedName>
    <definedName name="Z_997430AA_34EF_430A_83C0_572B50415120_.wvu.PrintArea" localSheetId="2" hidden="1">'Inside Cover'!$B$2:$K$62</definedName>
    <definedName name="Z_997430AA_34EF_430A_83C0_572B50415120_.wvu.PrintArea" localSheetId="33" hidden="1">'p37'!$B$1:$L$64</definedName>
    <definedName name="Z_997430AA_34EF_430A_83C0_572B50415120_.wvu.PrintArea" localSheetId="38" hidden="1">'p41-47'!$A$1:$N$325</definedName>
    <definedName name="Z_997430AA_34EF_430A_83C0_572B50415120_.wvu.PrintArea" localSheetId="39" hidden="1">'p48'!$A$1:$J$60</definedName>
    <definedName name="Z_997430AA_34EF_430A_83C0_572B50415120_.wvu.PrintArea" localSheetId="40" hidden="1">'p49'!$A$1:$O$52</definedName>
    <definedName name="Z_997430AA_34EF_430A_83C0_572B50415120_.wvu.PrintArea" localSheetId="58" hidden="1">'p68-71'!$A$1:$AN$64</definedName>
    <definedName name="Z_997430AA_34EF_430A_83C0_572B50415120_.wvu.PrintArea" localSheetId="59" hidden="1">'p72'!$A$1:$G$72</definedName>
    <definedName name="Z_997430AA_34EF_430A_83C0_572B50415120_.wvu.PrintArea" localSheetId="60" hidden="1">'p73'!$A$3:$I$43</definedName>
    <definedName name="Z_997430AA_34EF_430A_83C0_572B50415120_.wvu.PrintArea" localSheetId="68" hidden="1">'PTC 352B'!$A$1:$I$74</definedName>
    <definedName name="Z_997430AA_34EF_430A_83C0_572B50415120_.wvu.PrintArea" localSheetId="69" hidden="1">'PTC 410'!$A$1:$N$325</definedName>
    <definedName name="Z_997430AA_34EF_430A_83C0_572B50415120_.wvu.PrintArea" localSheetId="64" hidden="1">'PTC Supplement Cover'!$B$2:$K$62</definedName>
    <definedName name="Z_997430AA_34EF_430A_83C0_572B50415120_.wvu.PrintArea" localSheetId="74" hidden="1">PTC710S!$A$1:$G$76</definedName>
    <definedName name="Z_997430AA_34EF_430A_83C0_572B50415120_.wvu.PrintArea" localSheetId="75" hidden="1">'PTC720'!$A$3:$I$43</definedName>
    <definedName name="Z_997430AA_34EF_430A_83C0_572B50415120_.wvu.PrintArea" localSheetId="10" hidden="1">'Sch 200-p5 '!$A$1:$J$59</definedName>
    <definedName name="Z_997430AA_34EF_430A_83C0_572B50415120_.wvu.PrintArea" localSheetId="13" hidden="1">'Sch 210-p16'!$A$1:$M$68</definedName>
    <definedName name="Z_997430AA_34EF_430A_83C0_572B50415120_.wvu.PrintArea" localSheetId="14" hidden="1">'Sch 210-p17'!$A$1:$J$72</definedName>
    <definedName name="Z_997430AA_34EF_430A_83C0_572B50415120_.wvu.PrintArea" localSheetId="17" hidden="1">'Sch 220'!$A$1:$P$71</definedName>
    <definedName name="Z_997430AA_34EF_430A_83C0_572B50415120_.wvu.PrintArea" localSheetId="18" hidden="1">'Sch 240-p21'!$A$1:$K$70</definedName>
    <definedName name="Z_997430AA_34EF_430A_83C0_572B50415120_.wvu.PrintArea" localSheetId="19" hidden="1">'Sch 240-p22'!$A$1:$K$57</definedName>
    <definedName name="Z_997430AA_34EF_430A_83C0_572B50415120_.wvu.PrintArea" localSheetId="20" hidden="1">'Sch 245-p23'!$A$1:$M$63</definedName>
    <definedName name="Z_997430AA_34EF_430A_83C0_572B50415120_.wvu.PrintArea" localSheetId="22" hidden="1">'Sch 310 and 310A-p25'!$B$1:$K$69</definedName>
    <definedName name="Z_997430AA_34EF_430A_83C0_572B50415120_.wvu.PrintArea" localSheetId="24" hidden="1">'Sch 310 and 310A-p27'!$A$1:$K$69</definedName>
    <definedName name="Z_997430AA_34EF_430A_83C0_572B50415120_.wvu.PrintArea" localSheetId="25" hidden="1">'Sch 310 and 310A-p28'!$A$1:$M$65</definedName>
    <definedName name="Z_997430AA_34EF_430A_83C0_572B50415120_.wvu.PrintArea" localSheetId="26" hidden="1">'Sch 310 and 310A-p29'!$A$1:$K$65</definedName>
    <definedName name="Z_997430AA_34EF_430A_83C0_572B50415120_.wvu.PrintArea" localSheetId="27" hidden="1">'Sch 310 and 310A-p30'!$A$1:$Q$53</definedName>
    <definedName name="Z_997430AA_34EF_430A_83C0_572B50415120_.wvu.PrintArea" localSheetId="28" hidden="1">'Sch 330-p31'!$B$1:$I$75</definedName>
    <definedName name="Z_997430AA_34EF_430A_83C0_572B50415120_.wvu.PrintArea" localSheetId="29" hidden="1">'Sch 330-p32-33'!$A$1:$Q$58</definedName>
    <definedName name="Z_997430AA_34EF_430A_83C0_572B50415120_.wvu.PrintArea" localSheetId="30" hidden="1">'Sch 332-p34'!$A$1:$L$77</definedName>
    <definedName name="Z_997430AA_34EF_430A_83C0_572B50415120_.wvu.PrintArea" localSheetId="31" hidden="1">'Sch 335-p35'!$A$1:$M$75</definedName>
    <definedName name="Z_997430AA_34EF_430A_83C0_572B50415120_.wvu.PrintArea" localSheetId="32" hidden="1">'Sch 342-p36'!$A$1:$M$69</definedName>
    <definedName name="Z_997430AA_34EF_430A_83C0_572B50415120_.wvu.PrintArea" localSheetId="34" hidden="1">'Sch 352A'!$A$1:$J$119</definedName>
    <definedName name="Z_997430AA_34EF_430A_83C0_572B50415120_.wvu.PrintArea" localSheetId="36" hidden="1">'Sch 352B-p39'!$A$1:$K$68</definedName>
    <definedName name="Z_997430AA_34EF_430A_83C0_572B50415120_.wvu.PrintArea" localSheetId="43" hidden="1">'Sch 415-p52-53'!$A$1:$T$67</definedName>
    <definedName name="Z_997430AA_34EF_430A_83C0_572B50415120_.wvu.PrintArea" localSheetId="44" hidden="1">'Sch 415-p53A-B'!$A$1:$T$67</definedName>
    <definedName name="Z_997430AA_34EF_430A_83C0_572B50415120_.wvu.PrintArea" localSheetId="45" hidden="1">'Sch 417-p54'!$A$1:$O$48</definedName>
    <definedName name="Z_997430AA_34EF_430A_83C0_572B50415120_.wvu.PrintArea" localSheetId="46" hidden="1">'Sch 450-p55'!$A$1:$H$69</definedName>
    <definedName name="Z_997430AA_34EF_430A_83C0_572B50415120_.wvu.PrintArea" localSheetId="47" hidden="1">'Sch 450-p56'!$A$1:$H$64</definedName>
    <definedName name="Z_997430AA_34EF_430A_83C0_572B50415120_.wvu.PrintArea" localSheetId="48" hidden="1">'Sch 501-p57'!$A$1:$M$68</definedName>
    <definedName name="Z_997430AA_34EF_430A_83C0_572B50415120_.wvu.PrintArea" localSheetId="50" hidden="1">'Sch 510-p59 '!$A$1:$J$84</definedName>
    <definedName name="Z_997430AA_34EF_430A_83C0_572B50415120_.wvu.PrintArea" localSheetId="51" hidden="1">'Sch 512-p60'!$A$1:$G$44</definedName>
    <definedName name="Z_997430AA_34EF_430A_83C0_572B50415120_.wvu.PrintArea" localSheetId="52" hidden="1">'Sch 512-p61'!$A$1:$M$46</definedName>
    <definedName name="Z_997430AA_34EF_430A_83C0_572B50415120_.wvu.PrintArea" localSheetId="54" hidden="1">'Sch 700-700SCH.XLS'!$A$1:$L$69</definedName>
    <definedName name="Z_997430AA_34EF_430A_83C0_572B50415120_.wvu.PrintArea" localSheetId="56" hidden="1">'Sch 710 and 710S-p65'!$A$1:$H$44</definedName>
    <definedName name="Z_997430AA_34EF_430A_83C0_572B50415120_.wvu.PrintArea" localSheetId="57" hidden="1">'Sch 710 and 710S-p66-67 '!$A$2:$R$93</definedName>
    <definedName name="Z_997430AA_34EF_430A_83C0_572B50415120_.wvu.PrintArea" localSheetId="61" hidden="1">'Sch 750'!$A$1:$N$55</definedName>
    <definedName name="Z_997430AA_34EF_430A_83C0_572B50415120_.wvu.PrintArea" localSheetId="62" hidden="1">'Sch 755 instr-p75-76'!$A$1:$C$139</definedName>
    <definedName name="Z_997430AA_34EF_430A_83C0_572B50415120_.wvu.PrintArea" localSheetId="63" hidden="1">'Sch 755 p77-80'!$A$1:$Z$236</definedName>
    <definedName name="Z_997430AA_34EF_430A_83C0_572B50415120_.wvu.PrintArea" localSheetId="6" hidden="1">'Sch A-p1'!$B$2:$K$58</definedName>
    <definedName name="Z_997430AA_34EF_430A_83C0_572B50415120_.wvu.PrintArea" localSheetId="7" hidden="1">'Sch B-p2'!$B$3:$J$61</definedName>
    <definedName name="Z_997430AA_34EF_430A_83C0_572B50415120_.wvu.PrintArea" localSheetId="8" hidden="1">'Sch C-p3'!$B$2:$W$68</definedName>
    <definedName name="Z_997430AA_34EF_430A_83C0_572B50415120_.wvu.PrintArea" localSheetId="9" hidden="1">'Sch C-p4'!$B$3:$L$69</definedName>
    <definedName name="Z_997430AA_34EF_430A_83C0_572B50415120_.wvu.PrintArea" localSheetId="5" hidden="1">'Special Notice'!$A$1:$B$48</definedName>
    <definedName name="Z_997430AA_34EF_430A_83C0_572B50415120_.wvu.PrintArea" localSheetId="4" hidden="1">'Table Contents '!$A$1:$C$58</definedName>
    <definedName name="Z_997430AA_34EF_430A_83C0_572B50415120_.wvu.PrintTitles" localSheetId="31" hidden="1">'Sch 335-p35'!$C:$C</definedName>
    <definedName name="Z_997430AA_34EF_430A_83C0_572B50415120_.wvu.Rows" localSheetId="10" hidden="1">'Sch 200-p5 '!$5:$5</definedName>
    <definedName name="Z_A2494C54_8D9D_4A05_9F27_C858173D9692_.wvu.Cols" localSheetId="40" hidden="1">'p49'!$I:$I</definedName>
    <definedName name="Z_A2494C54_8D9D_4A05_9F27_C858173D9692_.wvu.Cols" localSheetId="71" hidden="1">'PTC 710 landscape '!$S:$AH</definedName>
    <definedName name="Z_A2494C54_8D9D_4A05_9F27_C858173D9692_.wvu.Cols" localSheetId="42" hidden="1">'Sch 415-p51'!$D:$E</definedName>
    <definedName name="Z_A2494C54_8D9D_4A05_9F27_C858173D9692_.wvu.Cols" localSheetId="45" hidden="1">'Sch 417-p54'!$P:$R</definedName>
    <definedName name="Z_A2494C54_8D9D_4A05_9F27_C858173D9692_.wvu.Cols" localSheetId="63" hidden="1">'Sch 755 p77-80'!$G:$R</definedName>
    <definedName name="Z_A2494C54_8D9D_4A05_9F27_C858173D9692_.wvu.PrintArea" localSheetId="55" hidden="1">' Sch 702-702SCH.XLS'!$A$4:$N$49</definedName>
    <definedName name="Z_A2494C54_8D9D_4A05_9F27_C858173D9692_.wvu.PrintArea" localSheetId="11" hidden="1">'09-Sch 200-p6 '!$A$1:$J$64</definedName>
    <definedName name="Z_A2494C54_8D9D_4A05_9F27_C858173D9692_.wvu.PrintArea" localSheetId="2" hidden="1">'Inside Cover'!$B$2:$K$62</definedName>
    <definedName name="Z_A2494C54_8D9D_4A05_9F27_C858173D9692_.wvu.PrintArea" localSheetId="33" hidden="1">'p37'!$B$1:$L$64</definedName>
    <definedName name="Z_A2494C54_8D9D_4A05_9F27_C858173D9692_.wvu.PrintArea" localSheetId="38" hidden="1">'p41-47'!$A$1:$N$325</definedName>
    <definedName name="Z_A2494C54_8D9D_4A05_9F27_C858173D9692_.wvu.PrintArea" localSheetId="39" hidden="1">'p48'!$A$1:$J$60</definedName>
    <definedName name="Z_A2494C54_8D9D_4A05_9F27_C858173D9692_.wvu.PrintArea" localSheetId="40" hidden="1">'p49'!$A$1:$O$52</definedName>
    <definedName name="Z_A2494C54_8D9D_4A05_9F27_C858173D9692_.wvu.PrintArea" localSheetId="58" hidden="1">'p68-71'!$A$1:$AN$64</definedName>
    <definedName name="Z_A2494C54_8D9D_4A05_9F27_C858173D9692_.wvu.PrintArea" localSheetId="59" hidden="1">'p72'!$A$1:$G$72</definedName>
    <definedName name="Z_A2494C54_8D9D_4A05_9F27_C858173D9692_.wvu.PrintArea" localSheetId="60" hidden="1">'p73'!$A$3:$I$43</definedName>
    <definedName name="Z_A2494C54_8D9D_4A05_9F27_C858173D9692_.wvu.PrintArea" localSheetId="68" hidden="1">'PTC 352B'!$A$1:$I$74</definedName>
    <definedName name="Z_A2494C54_8D9D_4A05_9F27_C858173D9692_.wvu.PrintArea" localSheetId="69" hidden="1">'PTC 410'!$A$1:$N$325</definedName>
    <definedName name="Z_A2494C54_8D9D_4A05_9F27_C858173D9692_.wvu.PrintArea" localSheetId="64" hidden="1">'PTC Supplement Cover'!$B$2:$K$62</definedName>
    <definedName name="Z_A2494C54_8D9D_4A05_9F27_C858173D9692_.wvu.PrintArea" localSheetId="74" hidden="1">PTC710S!$A$1:$G$76</definedName>
    <definedName name="Z_A2494C54_8D9D_4A05_9F27_C858173D9692_.wvu.PrintArea" localSheetId="75" hidden="1">'PTC720'!$A$3:$I$43</definedName>
    <definedName name="Z_A2494C54_8D9D_4A05_9F27_C858173D9692_.wvu.PrintArea" localSheetId="10" hidden="1">'Sch 200-p5 '!$A$1:$J$59</definedName>
    <definedName name="Z_A2494C54_8D9D_4A05_9F27_C858173D9692_.wvu.PrintArea" localSheetId="13" hidden="1">'Sch 210-p16'!$A$1:$M$68</definedName>
    <definedName name="Z_A2494C54_8D9D_4A05_9F27_C858173D9692_.wvu.PrintArea" localSheetId="14" hidden="1">'Sch 210-p17'!$A$1:$J$72</definedName>
    <definedName name="Z_A2494C54_8D9D_4A05_9F27_C858173D9692_.wvu.PrintArea" localSheetId="17" hidden="1">'Sch 220'!$A$1:$P$71</definedName>
    <definedName name="Z_A2494C54_8D9D_4A05_9F27_C858173D9692_.wvu.PrintArea" localSheetId="18" hidden="1">'Sch 240-p21'!$A$1:$K$70</definedName>
    <definedName name="Z_A2494C54_8D9D_4A05_9F27_C858173D9692_.wvu.PrintArea" localSheetId="19" hidden="1">'Sch 240-p22'!$A$1:$K$57</definedName>
    <definedName name="Z_A2494C54_8D9D_4A05_9F27_C858173D9692_.wvu.PrintArea" localSheetId="20" hidden="1">'Sch 245-p23'!$A$1:$M$63</definedName>
    <definedName name="Z_A2494C54_8D9D_4A05_9F27_C858173D9692_.wvu.PrintArea" localSheetId="22" hidden="1">'Sch 310 and 310A-p25'!$B$1:$K$69</definedName>
    <definedName name="Z_A2494C54_8D9D_4A05_9F27_C858173D9692_.wvu.PrintArea" localSheetId="24" hidden="1">'Sch 310 and 310A-p27'!$A$1:$K$69</definedName>
    <definedName name="Z_A2494C54_8D9D_4A05_9F27_C858173D9692_.wvu.PrintArea" localSheetId="25" hidden="1">'Sch 310 and 310A-p28'!$A$1:$M$65</definedName>
    <definedName name="Z_A2494C54_8D9D_4A05_9F27_C858173D9692_.wvu.PrintArea" localSheetId="26" hidden="1">'Sch 310 and 310A-p29'!$A$1:$K$65</definedName>
    <definedName name="Z_A2494C54_8D9D_4A05_9F27_C858173D9692_.wvu.PrintArea" localSheetId="27" hidden="1">'Sch 310 and 310A-p30'!$A$1:$Q$53</definedName>
    <definedName name="Z_A2494C54_8D9D_4A05_9F27_C858173D9692_.wvu.PrintArea" localSheetId="28" hidden="1">'Sch 330-p31'!$B$1:$I$75</definedName>
    <definedName name="Z_A2494C54_8D9D_4A05_9F27_C858173D9692_.wvu.PrintArea" localSheetId="29" hidden="1">'Sch 330-p32-33'!$A$1:$Q$58</definedName>
    <definedName name="Z_A2494C54_8D9D_4A05_9F27_C858173D9692_.wvu.PrintArea" localSheetId="30" hidden="1">'Sch 332-p34'!$A$1:$L$77</definedName>
    <definedName name="Z_A2494C54_8D9D_4A05_9F27_C858173D9692_.wvu.PrintArea" localSheetId="31" hidden="1">'Sch 335-p35'!$A$1:$M$75</definedName>
    <definedName name="Z_A2494C54_8D9D_4A05_9F27_C858173D9692_.wvu.PrintArea" localSheetId="32" hidden="1">'Sch 342-p36'!$A$1:$M$69</definedName>
    <definedName name="Z_A2494C54_8D9D_4A05_9F27_C858173D9692_.wvu.PrintArea" localSheetId="34" hidden="1">'Sch 352A'!$A$1:$J$119</definedName>
    <definedName name="Z_A2494C54_8D9D_4A05_9F27_C858173D9692_.wvu.PrintArea" localSheetId="36" hidden="1">'Sch 352B-p39'!$A$1:$K$68</definedName>
    <definedName name="Z_A2494C54_8D9D_4A05_9F27_C858173D9692_.wvu.PrintArea" localSheetId="43" hidden="1">'Sch 415-p52-53'!$A$1:$T$67</definedName>
    <definedName name="Z_A2494C54_8D9D_4A05_9F27_C858173D9692_.wvu.PrintArea" localSheetId="44" hidden="1">'Sch 415-p53A-B'!$A$1:$T$67</definedName>
    <definedName name="Z_A2494C54_8D9D_4A05_9F27_C858173D9692_.wvu.PrintArea" localSheetId="45" hidden="1">'Sch 417-p54'!$A$1:$O$48</definedName>
    <definedName name="Z_A2494C54_8D9D_4A05_9F27_C858173D9692_.wvu.PrintArea" localSheetId="46" hidden="1">'Sch 450-p55'!$A$1:$H$69</definedName>
    <definedName name="Z_A2494C54_8D9D_4A05_9F27_C858173D9692_.wvu.PrintArea" localSheetId="47" hidden="1">'Sch 450-p56'!$A$1:$H$64</definedName>
    <definedName name="Z_A2494C54_8D9D_4A05_9F27_C858173D9692_.wvu.PrintArea" localSheetId="48" hidden="1">'Sch 501-p57'!$A$1:$M$68</definedName>
    <definedName name="Z_A2494C54_8D9D_4A05_9F27_C858173D9692_.wvu.PrintArea" localSheetId="50" hidden="1">'Sch 510-p59 '!$A$1:$J$84</definedName>
    <definedName name="Z_A2494C54_8D9D_4A05_9F27_C858173D9692_.wvu.PrintArea" localSheetId="51" hidden="1">'Sch 512-p60'!$A$1:$G$44</definedName>
    <definedName name="Z_A2494C54_8D9D_4A05_9F27_C858173D9692_.wvu.PrintArea" localSheetId="52" hidden="1">'Sch 512-p61'!$A$1:$M$46</definedName>
    <definedName name="Z_A2494C54_8D9D_4A05_9F27_C858173D9692_.wvu.PrintArea" localSheetId="54" hidden="1">'Sch 700-700SCH.XLS'!$A$1:$L$69</definedName>
    <definedName name="Z_A2494C54_8D9D_4A05_9F27_C858173D9692_.wvu.PrintArea" localSheetId="57" hidden="1">'Sch 710 and 710S-p66-67 '!$A$2:$R$93</definedName>
    <definedName name="Z_A2494C54_8D9D_4A05_9F27_C858173D9692_.wvu.PrintArea" localSheetId="61" hidden="1">'Sch 750'!$A$4:$O$57</definedName>
    <definedName name="Z_A2494C54_8D9D_4A05_9F27_C858173D9692_.wvu.PrintArea" localSheetId="62" hidden="1">'Sch 755 instr-p75-76'!$A$1:$C$139</definedName>
    <definedName name="Z_A2494C54_8D9D_4A05_9F27_C858173D9692_.wvu.PrintArea" localSheetId="63" hidden="1">'Sch 755 p77-80'!$A$1:$Z$236</definedName>
    <definedName name="Z_A2494C54_8D9D_4A05_9F27_C858173D9692_.wvu.PrintArea" localSheetId="6" hidden="1">'Sch A-p1'!$B$2:$K$58</definedName>
    <definedName name="Z_A2494C54_8D9D_4A05_9F27_C858173D9692_.wvu.PrintArea" localSheetId="7" hidden="1">'Sch B-p2'!$B$3:$J$61</definedName>
    <definedName name="Z_A2494C54_8D9D_4A05_9F27_C858173D9692_.wvu.PrintArea" localSheetId="8" hidden="1">'Sch C-p3'!$B$2:$W$68</definedName>
    <definedName name="Z_A2494C54_8D9D_4A05_9F27_C858173D9692_.wvu.PrintArea" localSheetId="9" hidden="1">'Sch C-p4'!$B$3:$L$67</definedName>
    <definedName name="Z_A2494C54_8D9D_4A05_9F27_C858173D9692_.wvu.PrintArea" localSheetId="4" hidden="1">'Table Contents '!$A$1:$C$58</definedName>
    <definedName name="Z_A2494C54_8D9D_4A05_9F27_C858173D9692_.wvu.PrintTitles" localSheetId="31" hidden="1">'Sch 335-p35'!$C:$C</definedName>
    <definedName name="Z_A2494C54_8D9D_4A05_9F27_C858173D9692_.wvu.PrintTitles" localSheetId="32" hidden="1">'Sch 342-p36'!$A:$F</definedName>
    <definedName name="Z_A2494C54_8D9D_4A05_9F27_C858173D9692_.wvu.Rows" localSheetId="10" hidden="1">'Sch 200-p5 '!$5:$5</definedName>
    <definedName name="Z_A617E113_81C5_40F4_A596_A12F4B219BD2_.wvu.Cols" localSheetId="40" hidden="1">'p49'!$I:$I</definedName>
    <definedName name="Z_A617E113_81C5_40F4_A596_A12F4B219BD2_.wvu.Cols" localSheetId="71" hidden="1">'PTC 710 landscape '!$S:$AG</definedName>
    <definedName name="Z_A617E113_81C5_40F4_A596_A12F4B219BD2_.wvu.Cols" localSheetId="18" hidden="1">'Sch 240-p21'!$P:$P</definedName>
    <definedName name="Z_A617E113_81C5_40F4_A596_A12F4B219BD2_.wvu.Cols" localSheetId="19" hidden="1">'Sch 240-p22'!$P:$P</definedName>
    <definedName name="Z_A617E113_81C5_40F4_A596_A12F4B219BD2_.wvu.Cols" localSheetId="42" hidden="1">'Sch 415-p51'!$D:$E</definedName>
    <definedName name="Z_A617E113_81C5_40F4_A596_A12F4B219BD2_.wvu.Cols" localSheetId="45" hidden="1">'Sch 417-p54'!$P:$R</definedName>
    <definedName name="Z_A617E113_81C5_40F4_A596_A12F4B219BD2_.wvu.Cols" localSheetId="63" hidden="1">'Sch 755 p77-80'!$G:$R</definedName>
    <definedName name="Z_A617E113_81C5_40F4_A596_A12F4B219BD2_.wvu.PrintArea" localSheetId="55" hidden="1">' Sch 702-702SCH.XLS'!$A$4:$N$49</definedName>
    <definedName name="Z_A617E113_81C5_40F4_A596_A12F4B219BD2_.wvu.PrintArea" localSheetId="11" hidden="1">'09-Sch 200-p6 '!$A$1:$J$64</definedName>
    <definedName name="Z_A617E113_81C5_40F4_A596_A12F4B219BD2_.wvu.PrintArea" localSheetId="79" hidden="1">Index!$A$1:$F$142</definedName>
    <definedName name="Z_A617E113_81C5_40F4_A596_A12F4B219BD2_.wvu.PrintArea" localSheetId="2" hidden="1">'Inside Cover'!$B$2:$K$62</definedName>
    <definedName name="Z_A617E113_81C5_40F4_A596_A12F4B219BD2_.wvu.PrintArea" localSheetId="33" hidden="1">'p37'!$B$1:$L$64</definedName>
    <definedName name="Z_A617E113_81C5_40F4_A596_A12F4B219BD2_.wvu.PrintArea" localSheetId="38" hidden="1">'p41-47'!$A$1:$N$325</definedName>
    <definedName name="Z_A617E113_81C5_40F4_A596_A12F4B219BD2_.wvu.PrintArea" localSheetId="39" hidden="1">'p48'!$A$1:$J$60</definedName>
    <definedName name="Z_A617E113_81C5_40F4_A596_A12F4B219BD2_.wvu.PrintArea" localSheetId="40" hidden="1">'p49'!$A$1:$O$52</definedName>
    <definedName name="Z_A617E113_81C5_40F4_A596_A12F4B219BD2_.wvu.PrintArea" localSheetId="58" hidden="1">'p68-71'!$A$1:$AN$64</definedName>
    <definedName name="Z_A617E113_81C5_40F4_A596_A12F4B219BD2_.wvu.PrintArea" localSheetId="59" hidden="1">'p72'!$A$1:$G$72</definedName>
    <definedName name="Z_A617E113_81C5_40F4_A596_A12F4B219BD2_.wvu.PrintArea" localSheetId="60" hidden="1">'p73'!$A$3:$I$43</definedName>
    <definedName name="Z_A617E113_81C5_40F4_A596_A12F4B219BD2_.wvu.PrintArea" localSheetId="68" hidden="1">'PTC 352B'!$A$1:$I$74</definedName>
    <definedName name="Z_A617E113_81C5_40F4_A596_A12F4B219BD2_.wvu.PrintArea" localSheetId="69" hidden="1">'PTC 410'!$A$1:$N$325</definedName>
    <definedName name="Z_A617E113_81C5_40F4_A596_A12F4B219BD2_.wvu.PrintArea" localSheetId="64" hidden="1">'PTC Supplement Cover'!$B$2:$K$62</definedName>
    <definedName name="Z_A617E113_81C5_40F4_A596_A12F4B219BD2_.wvu.PrintArea" localSheetId="74" hidden="1">PTC710S!$A$1:$G$76</definedName>
    <definedName name="Z_A617E113_81C5_40F4_A596_A12F4B219BD2_.wvu.PrintArea" localSheetId="75" hidden="1">'PTC720'!$A$3:$I$43</definedName>
    <definedName name="Z_A617E113_81C5_40F4_A596_A12F4B219BD2_.wvu.PrintArea" localSheetId="10" hidden="1">'Sch 200-p5 '!$A$1:$J$59</definedName>
    <definedName name="Z_A617E113_81C5_40F4_A596_A12F4B219BD2_.wvu.PrintArea" localSheetId="13" hidden="1">'Sch 210-p16'!$A$1:$M$68</definedName>
    <definedName name="Z_A617E113_81C5_40F4_A596_A12F4B219BD2_.wvu.PrintArea" localSheetId="14" hidden="1">'Sch 210-p17'!$A$1:$J$72</definedName>
    <definedName name="Z_A617E113_81C5_40F4_A596_A12F4B219BD2_.wvu.PrintArea" localSheetId="17" hidden="1">'Sch 220'!$A$1:$P$71</definedName>
    <definedName name="Z_A617E113_81C5_40F4_A596_A12F4B219BD2_.wvu.PrintArea" localSheetId="18" hidden="1">'Sch 240-p21'!$A$1:$K$70</definedName>
    <definedName name="Z_A617E113_81C5_40F4_A596_A12F4B219BD2_.wvu.PrintArea" localSheetId="19" hidden="1">'Sch 240-p22'!$A$1:$K$57</definedName>
    <definedName name="Z_A617E113_81C5_40F4_A596_A12F4B219BD2_.wvu.PrintArea" localSheetId="20" hidden="1">'Sch 245-p23'!$A$1:$M$63</definedName>
    <definedName name="Z_A617E113_81C5_40F4_A596_A12F4B219BD2_.wvu.PrintArea" localSheetId="22" hidden="1">'Sch 310 and 310A-p25'!$B$1:$K$69</definedName>
    <definedName name="Z_A617E113_81C5_40F4_A596_A12F4B219BD2_.wvu.PrintArea" localSheetId="24" hidden="1">'Sch 310 and 310A-p27'!$A$1:$K$69</definedName>
    <definedName name="Z_A617E113_81C5_40F4_A596_A12F4B219BD2_.wvu.PrintArea" localSheetId="25" hidden="1">'Sch 310 and 310A-p28'!$A$1:$M$65</definedName>
    <definedName name="Z_A617E113_81C5_40F4_A596_A12F4B219BD2_.wvu.PrintArea" localSheetId="26" hidden="1">'Sch 310 and 310A-p29'!$A$1:$K$65</definedName>
    <definedName name="Z_A617E113_81C5_40F4_A596_A12F4B219BD2_.wvu.PrintArea" localSheetId="27" hidden="1">'Sch 310 and 310A-p30'!$A$1:$Q$53</definedName>
    <definedName name="Z_A617E113_81C5_40F4_A596_A12F4B219BD2_.wvu.PrintArea" localSheetId="28" hidden="1">'Sch 330-p31'!$B$1:$I$75</definedName>
    <definedName name="Z_A617E113_81C5_40F4_A596_A12F4B219BD2_.wvu.PrintArea" localSheetId="29" hidden="1">'Sch 330-p32-33'!$A$1:$Q$58</definedName>
    <definedName name="Z_A617E113_81C5_40F4_A596_A12F4B219BD2_.wvu.PrintArea" localSheetId="30" hidden="1">'Sch 332-p34'!$A$1:$L$77</definedName>
    <definedName name="Z_A617E113_81C5_40F4_A596_A12F4B219BD2_.wvu.PrintArea" localSheetId="31" hidden="1">'Sch 335-p35'!$A$1:$M$75</definedName>
    <definedName name="Z_A617E113_81C5_40F4_A596_A12F4B219BD2_.wvu.PrintArea" localSheetId="32" hidden="1">'Sch 342-p36'!$A$1:$M$69</definedName>
    <definedName name="Z_A617E113_81C5_40F4_A596_A12F4B219BD2_.wvu.PrintArea" localSheetId="34" hidden="1">'Sch 352A'!$A$1:$J$119</definedName>
    <definedName name="Z_A617E113_81C5_40F4_A596_A12F4B219BD2_.wvu.PrintArea" localSheetId="36" hidden="1">'Sch 352B-p39'!$A$1:$K$68</definedName>
    <definedName name="Z_A617E113_81C5_40F4_A596_A12F4B219BD2_.wvu.PrintArea" localSheetId="43" hidden="1">'Sch 415-p52-53'!$A$1:$T$67</definedName>
    <definedName name="Z_A617E113_81C5_40F4_A596_A12F4B219BD2_.wvu.PrintArea" localSheetId="44" hidden="1">'Sch 415-p53A-B'!$A$1:$T$67</definedName>
    <definedName name="Z_A617E113_81C5_40F4_A596_A12F4B219BD2_.wvu.PrintArea" localSheetId="45" hidden="1">'Sch 417-p54'!$A$1:$O$48</definedName>
    <definedName name="Z_A617E113_81C5_40F4_A596_A12F4B219BD2_.wvu.PrintArea" localSheetId="46" hidden="1">'Sch 450-p55'!$A$1:$H$69</definedName>
    <definedName name="Z_A617E113_81C5_40F4_A596_A12F4B219BD2_.wvu.PrintArea" localSheetId="47" hidden="1">'Sch 450-p56'!$A$1:$H$64</definedName>
    <definedName name="Z_A617E113_81C5_40F4_A596_A12F4B219BD2_.wvu.PrintArea" localSheetId="48" hidden="1">'Sch 501-p57'!$A$1:$M$68</definedName>
    <definedName name="Z_A617E113_81C5_40F4_A596_A12F4B219BD2_.wvu.PrintArea" localSheetId="50" hidden="1">'Sch 510-p59 '!$A$1:$J$84</definedName>
    <definedName name="Z_A617E113_81C5_40F4_A596_A12F4B219BD2_.wvu.PrintArea" localSheetId="51" hidden="1">'Sch 512-p60'!$A$1:$G$44</definedName>
    <definedName name="Z_A617E113_81C5_40F4_A596_A12F4B219BD2_.wvu.PrintArea" localSheetId="52" hidden="1">'Sch 512-p61'!$A$1:$M$46</definedName>
    <definedName name="Z_A617E113_81C5_40F4_A596_A12F4B219BD2_.wvu.PrintArea" localSheetId="54" hidden="1">'Sch 700-700SCH.XLS'!$A$1:$L$69</definedName>
    <definedName name="Z_A617E113_81C5_40F4_A596_A12F4B219BD2_.wvu.PrintArea" localSheetId="56" hidden="1">'Sch 710 and 710S-p65'!$A$1:$H$44</definedName>
    <definedName name="Z_A617E113_81C5_40F4_A596_A12F4B219BD2_.wvu.PrintArea" localSheetId="57" hidden="1">'Sch 710 and 710S-p66-67 '!$A$2:$R$93</definedName>
    <definedName name="Z_A617E113_81C5_40F4_A596_A12F4B219BD2_.wvu.PrintArea" localSheetId="61" hidden="1">'Sch 750'!$A$1:$N$55</definedName>
    <definedName name="Z_A617E113_81C5_40F4_A596_A12F4B219BD2_.wvu.PrintArea" localSheetId="62" hidden="1">'Sch 755 instr-p75-76'!$A$1:$C$139</definedName>
    <definedName name="Z_A617E113_81C5_40F4_A596_A12F4B219BD2_.wvu.PrintArea" localSheetId="63" hidden="1">'Sch 755 p77-80'!$A$1:$Z$236</definedName>
    <definedName name="Z_A617E113_81C5_40F4_A596_A12F4B219BD2_.wvu.PrintArea" localSheetId="6" hidden="1">'Sch A-p1'!$B$2:$K$58</definedName>
    <definedName name="Z_A617E113_81C5_40F4_A596_A12F4B219BD2_.wvu.PrintArea" localSheetId="7" hidden="1">'Sch B-p2'!$B$3:$J$61</definedName>
    <definedName name="Z_A617E113_81C5_40F4_A596_A12F4B219BD2_.wvu.PrintArea" localSheetId="8" hidden="1">'Sch C-p3'!$B$2:$W$68</definedName>
    <definedName name="Z_A617E113_81C5_40F4_A596_A12F4B219BD2_.wvu.PrintArea" localSheetId="9" hidden="1">'Sch C-p4'!$B$3:$L$69</definedName>
    <definedName name="Z_A617E113_81C5_40F4_A596_A12F4B219BD2_.wvu.PrintArea" localSheetId="5" hidden="1">'Special Notice'!$A$1:$B$48</definedName>
    <definedName name="Z_A617E113_81C5_40F4_A596_A12F4B219BD2_.wvu.PrintArea" localSheetId="4" hidden="1">'Table Contents '!$A$1:$C$58</definedName>
    <definedName name="Z_A617E113_81C5_40F4_A596_A12F4B219BD2_.wvu.PrintTitles" localSheetId="31" hidden="1">'Sch 335-p35'!$C:$C</definedName>
    <definedName name="Z_A617E113_81C5_40F4_A596_A12F4B219BD2_.wvu.Rows" localSheetId="10" hidden="1">'Sch 200-p5 '!$5:$5</definedName>
    <definedName name="Z_AB69CD25_B40C_11D1_8E6B_00001D2E7391_.wvu.PrintArea" localSheetId="30" hidden="1">'Sch 332-p34'!$A$1:$L$76</definedName>
    <definedName name="Z_AB69CD26_B40C_11D1_8E6B_00001D2E7391_.wvu.PrintArea" localSheetId="30" hidden="1">'Sch 332-p34'!$A$1:$L$76</definedName>
    <definedName name="Z_B1B2D874_36F7_4A51_91A3_0B03D16C5B39_.wvu.Cols" localSheetId="40" hidden="1">'p49'!$I:$I</definedName>
    <definedName name="Z_B1B2D874_36F7_4A51_91A3_0B03D16C5B39_.wvu.Cols" localSheetId="71" hidden="1">'PTC 710 landscape '!$S:$AG</definedName>
    <definedName name="Z_B1B2D874_36F7_4A51_91A3_0B03D16C5B39_.wvu.Cols" localSheetId="18" hidden="1">'Sch 240-p21'!$P:$P</definedName>
    <definedName name="Z_B1B2D874_36F7_4A51_91A3_0B03D16C5B39_.wvu.Cols" localSheetId="19" hidden="1">'Sch 240-p22'!$P:$P</definedName>
    <definedName name="Z_B1B2D874_36F7_4A51_91A3_0B03D16C5B39_.wvu.Cols" localSheetId="42" hidden="1">'Sch 415-p51'!$D:$E</definedName>
    <definedName name="Z_B1B2D874_36F7_4A51_91A3_0B03D16C5B39_.wvu.Cols" localSheetId="45" hidden="1">'Sch 417-p54'!$P:$R</definedName>
    <definedName name="Z_B1B2D874_36F7_4A51_91A3_0B03D16C5B39_.wvu.Cols" localSheetId="63" hidden="1">'Sch 755 p77-80'!$G:$R</definedName>
    <definedName name="Z_B1B2D874_36F7_4A51_91A3_0B03D16C5B39_.wvu.PrintArea" localSheetId="55" hidden="1">' Sch 702-702SCH.XLS'!$A$4:$N$49</definedName>
    <definedName name="Z_B1B2D874_36F7_4A51_91A3_0B03D16C5B39_.wvu.PrintArea" localSheetId="11" hidden="1">'09-Sch 200-p6 '!$A$1:$J$64</definedName>
    <definedName name="Z_B1B2D874_36F7_4A51_91A3_0B03D16C5B39_.wvu.PrintArea" localSheetId="79" hidden="1">Index!$A$1:$F$142</definedName>
    <definedName name="Z_B1B2D874_36F7_4A51_91A3_0B03D16C5B39_.wvu.PrintArea" localSheetId="2" hidden="1">'Inside Cover'!$B$2:$K$62</definedName>
    <definedName name="Z_B1B2D874_36F7_4A51_91A3_0B03D16C5B39_.wvu.PrintArea" localSheetId="33" hidden="1">'p37'!$B$1:$L$64</definedName>
    <definedName name="Z_B1B2D874_36F7_4A51_91A3_0B03D16C5B39_.wvu.PrintArea" localSheetId="38" hidden="1">'p41-47'!$A$1:$N$325</definedName>
    <definedName name="Z_B1B2D874_36F7_4A51_91A3_0B03D16C5B39_.wvu.PrintArea" localSheetId="39" hidden="1">'p48'!$A$1:$J$60</definedName>
    <definedName name="Z_B1B2D874_36F7_4A51_91A3_0B03D16C5B39_.wvu.PrintArea" localSheetId="40" hidden="1">'p49'!$A$1:$O$52</definedName>
    <definedName name="Z_B1B2D874_36F7_4A51_91A3_0B03D16C5B39_.wvu.PrintArea" localSheetId="58" hidden="1">'p68-71'!$A$1:$AN$64</definedName>
    <definedName name="Z_B1B2D874_36F7_4A51_91A3_0B03D16C5B39_.wvu.PrintArea" localSheetId="59" hidden="1">'p72'!$A$1:$G$72</definedName>
    <definedName name="Z_B1B2D874_36F7_4A51_91A3_0B03D16C5B39_.wvu.PrintArea" localSheetId="60" hidden="1">'p73'!$A$3:$I$43</definedName>
    <definedName name="Z_B1B2D874_36F7_4A51_91A3_0B03D16C5B39_.wvu.PrintArea" localSheetId="68" hidden="1">'PTC 352B'!$A$1:$I$74</definedName>
    <definedName name="Z_B1B2D874_36F7_4A51_91A3_0B03D16C5B39_.wvu.PrintArea" localSheetId="69" hidden="1">'PTC 410'!$A$1:$N$325</definedName>
    <definedName name="Z_B1B2D874_36F7_4A51_91A3_0B03D16C5B39_.wvu.PrintArea" localSheetId="64" hidden="1">'PTC Supplement Cover'!$B$2:$K$62</definedName>
    <definedName name="Z_B1B2D874_36F7_4A51_91A3_0B03D16C5B39_.wvu.PrintArea" localSheetId="74" hidden="1">PTC710S!$A$1:$G$76</definedName>
    <definedName name="Z_B1B2D874_36F7_4A51_91A3_0B03D16C5B39_.wvu.PrintArea" localSheetId="75" hidden="1">'PTC720'!$A$3:$I$43</definedName>
    <definedName name="Z_B1B2D874_36F7_4A51_91A3_0B03D16C5B39_.wvu.PrintArea" localSheetId="10" hidden="1">'Sch 200-p5 '!$A$1:$J$59</definedName>
    <definedName name="Z_B1B2D874_36F7_4A51_91A3_0B03D16C5B39_.wvu.PrintArea" localSheetId="13" hidden="1">'Sch 210-p16'!$A$1:$M$68</definedName>
    <definedName name="Z_B1B2D874_36F7_4A51_91A3_0B03D16C5B39_.wvu.PrintArea" localSheetId="14" hidden="1">'Sch 210-p17'!$A$1:$J$72</definedName>
    <definedName name="Z_B1B2D874_36F7_4A51_91A3_0B03D16C5B39_.wvu.PrintArea" localSheetId="17" hidden="1">'Sch 220'!$A$1:$P$71</definedName>
    <definedName name="Z_B1B2D874_36F7_4A51_91A3_0B03D16C5B39_.wvu.PrintArea" localSheetId="18" hidden="1">'Sch 240-p21'!$A$1:$K$70</definedName>
    <definedName name="Z_B1B2D874_36F7_4A51_91A3_0B03D16C5B39_.wvu.PrintArea" localSheetId="19" hidden="1">'Sch 240-p22'!$A$1:$K$57</definedName>
    <definedName name="Z_B1B2D874_36F7_4A51_91A3_0B03D16C5B39_.wvu.PrintArea" localSheetId="20" hidden="1">'Sch 245-p23'!$A$1:$M$63</definedName>
    <definedName name="Z_B1B2D874_36F7_4A51_91A3_0B03D16C5B39_.wvu.PrintArea" localSheetId="22" hidden="1">'Sch 310 and 310A-p25'!$B$1:$K$69</definedName>
    <definedName name="Z_B1B2D874_36F7_4A51_91A3_0B03D16C5B39_.wvu.PrintArea" localSheetId="24" hidden="1">'Sch 310 and 310A-p27'!$A$1:$K$69</definedName>
    <definedName name="Z_B1B2D874_36F7_4A51_91A3_0B03D16C5B39_.wvu.PrintArea" localSheetId="25" hidden="1">'Sch 310 and 310A-p28'!$A$1:$M$65</definedName>
    <definedName name="Z_B1B2D874_36F7_4A51_91A3_0B03D16C5B39_.wvu.PrintArea" localSheetId="26" hidden="1">'Sch 310 and 310A-p29'!$A$1:$K$65</definedName>
    <definedName name="Z_B1B2D874_36F7_4A51_91A3_0B03D16C5B39_.wvu.PrintArea" localSheetId="27" hidden="1">'Sch 310 and 310A-p30'!$A$1:$Q$53</definedName>
    <definedName name="Z_B1B2D874_36F7_4A51_91A3_0B03D16C5B39_.wvu.PrintArea" localSheetId="28" hidden="1">'Sch 330-p31'!$B$1:$I$75</definedName>
    <definedName name="Z_B1B2D874_36F7_4A51_91A3_0B03D16C5B39_.wvu.PrintArea" localSheetId="29" hidden="1">'Sch 330-p32-33'!$A$1:$Q$58</definedName>
    <definedName name="Z_B1B2D874_36F7_4A51_91A3_0B03D16C5B39_.wvu.PrintArea" localSheetId="30" hidden="1">'Sch 332-p34'!$A$1:$L$77</definedName>
    <definedName name="Z_B1B2D874_36F7_4A51_91A3_0B03D16C5B39_.wvu.PrintArea" localSheetId="31" hidden="1">'Sch 335-p35'!$A$1:$M$75</definedName>
    <definedName name="Z_B1B2D874_36F7_4A51_91A3_0B03D16C5B39_.wvu.PrintArea" localSheetId="32" hidden="1">'Sch 342-p36'!$A$1:$M$69</definedName>
    <definedName name="Z_B1B2D874_36F7_4A51_91A3_0B03D16C5B39_.wvu.PrintArea" localSheetId="34" hidden="1">'Sch 352A'!$A$1:$J$119</definedName>
    <definedName name="Z_B1B2D874_36F7_4A51_91A3_0B03D16C5B39_.wvu.PrintArea" localSheetId="36" hidden="1">'Sch 352B-p39'!$A$1:$K$68</definedName>
    <definedName name="Z_B1B2D874_36F7_4A51_91A3_0B03D16C5B39_.wvu.PrintArea" localSheetId="43" hidden="1">'Sch 415-p52-53'!$A$1:$T$67</definedName>
    <definedName name="Z_B1B2D874_36F7_4A51_91A3_0B03D16C5B39_.wvu.PrintArea" localSheetId="44" hidden="1">'Sch 415-p53A-B'!$A$1:$T$67</definedName>
    <definedName name="Z_B1B2D874_36F7_4A51_91A3_0B03D16C5B39_.wvu.PrintArea" localSheetId="45" hidden="1">'Sch 417-p54'!$A$1:$O$48</definedName>
    <definedName name="Z_B1B2D874_36F7_4A51_91A3_0B03D16C5B39_.wvu.PrintArea" localSheetId="46" hidden="1">'Sch 450-p55'!$A$1:$H$69</definedName>
    <definedName name="Z_B1B2D874_36F7_4A51_91A3_0B03D16C5B39_.wvu.PrintArea" localSheetId="47" hidden="1">'Sch 450-p56'!$A$1:$H$64</definedName>
    <definedName name="Z_B1B2D874_36F7_4A51_91A3_0B03D16C5B39_.wvu.PrintArea" localSheetId="48" hidden="1">'Sch 501-p57'!$A$1:$M$68</definedName>
    <definedName name="Z_B1B2D874_36F7_4A51_91A3_0B03D16C5B39_.wvu.PrintArea" localSheetId="50" hidden="1">'Sch 510-p59 '!$A$1:$J$84</definedName>
    <definedName name="Z_B1B2D874_36F7_4A51_91A3_0B03D16C5B39_.wvu.PrintArea" localSheetId="51" hidden="1">'Sch 512-p60'!$A$1:$G$44</definedName>
    <definedName name="Z_B1B2D874_36F7_4A51_91A3_0B03D16C5B39_.wvu.PrintArea" localSheetId="52" hidden="1">'Sch 512-p61'!$A$1:$M$46</definedName>
    <definedName name="Z_B1B2D874_36F7_4A51_91A3_0B03D16C5B39_.wvu.PrintArea" localSheetId="54" hidden="1">'Sch 700-700SCH.XLS'!$A$1:$L$69</definedName>
    <definedName name="Z_B1B2D874_36F7_4A51_91A3_0B03D16C5B39_.wvu.PrintArea" localSheetId="56" hidden="1">'Sch 710 and 710S-p65'!$A$1:$H$44</definedName>
    <definedName name="Z_B1B2D874_36F7_4A51_91A3_0B03D16C5B39_.wvu.PrintArea" localSheetId="57" hidden="1">'Sch 710 and 710S-p66-67 '!$A$2:$R$93</definedName>
    <definedName name="Z_B1B2D874_36F7_4A51_91A3_0B03D16C5B39_.wvu.PrintArea" localSheetId="61" hidden="1">'Sch 750'!$A$1:$N$55</definedName>
    <definedName name="Z_B1B2D874_36F7_4A51_91A3_0B03D16C5B39_.wvu.PrintArea" localSheetId="62" hidden="1">'Sch 755 instr-p75-76'!$A$1:$C$139</definedName>
    <definedName name="Z_B1B2D874_36F7_4A51_91A3_0B03D16C5B39_.wvu.PrintArea" localSheetId="63" hidden="1">'Sch 755 p77-80'!$A$1:$Z$236</definedName>
    <definedName name="Z_B1B2D874_36F7_4A51_91A3_0B03D16C5B39_.wvu.PrintArea" localSheetId="6" hidden="1">'Sch A-p1'!$B$2:$K$58</definedName>
    <definedName name="Z_B1B2D874_36F7_4A51_91A3_0B03D16C5B39_.wvu.PrintArea" localSheetId="7" hidden="1">'Sch B-p2'!$B$3:$J$61</definedName>
    <definedName name="Z_B1B2D874_36F7_4A51_91A3_0B03D16C5B39_.wvu.PrintArea" localSheetId="8" hidden="1">'Sch C-p3'!$B$2:$W$68</definedName>
    <definedName name="Z_B1B2D874_36F7_4A51_91A3_0B03D16C5B39_.wvu.PrintArea" localSheetId="9" hidden="1">'Sch C-p4'!$B$3:$L$69</definedName>
    <definedName name="Z_B1B2D874_36F7_4A51_91A3_0B03D16C5B39_.wvu.PrintArea" localSheetId="5" hidden="1">'Special Notice'!$A$1:$B$48</definedName>
    <definedName name="Z_B1B2D874_36F7_4A51_91A3_0B03D16C5B39_.wvu.PrintArea" localSheetId="4" hidden="1">'Table Contents '!$A$1:$C$58</definedName>
    <definedName name="Z_B1B2D874_36F7_4A51_91A3_0B03D16C5B39_.wvu.PrintTitles" localSheetId="31" hidden="1">'Sch 335-p35'!$C:$C</definedName>
    <definedName name="Z_B1B2D874_36F7_4A51_91A3_0B03D16C5B39_.wvu.Rows" localSheetId="10" hidden="1">'Sch 200-p5 '!$5:$5</definedName>
    <definedName name="Z_BD2992A8_0B6E_4822_8FD2_4601D1328A70_.wvu.Cols" localSheetId="40" hidden="1">'p49'!$I:$I</definedName>
    <definedName name="Z_BD2992A8_0B6E_4822_8FD2_4601D1328A70_.wvu.Cols" localSheetId="71" hidden="1">'PTC 710 landscape '!$S:$AG</definedName>
    <definedName name="Z_BD2992A8_0B6E_4822_8FD2_4601D1328A70_.wvu.Cols" localSheetId="18" hidden="1">'Sch 240-p21'!$P:$P</definedName>
    <definedName name="Z_BD2992A8_0B6E_4822_8FD2_4601D1328A70_.wvu.Cols" localSheetId="19" hidden="1">'Sch 240-p22'!$P:$P</definedName>
    <definedName name="Z_BD2992A8_0B6E_4822_8FD2_4601D1328A70_.wvu.Cols" localSheetId="42" hidden="1">'Sch 415-p51'!$D:$E</definedName>
    <definedName name="Z_BD2992A8_0B6E_4822_8FD2_4601D1328A70_.wvu.Cols" localSheetId="45" hidden="1">'Sch 417-p54'!$P:$R</definedName>
    <definedName name="Z_BD2992A8_0B6E_4822_8FD2_4601D1328A70_.wvu.Cols" localSheetId="63" hidden="1">'Sch 755 p77-80'!$G:$R</definedName>
    <definedName name="Z_BD2992A8_0B6E_4822_8FD2_4601D1328A70_.wvu.PrintArea" localSheetId="55" hidden="1">' Sch 702-702SCH.XLS'!$A$4:$N$49</definedName>
    <definedName name="Z_BD2992A8_0B6E_4822_8FD2_4601D1328A70_.wvu.PrintArea" localSheetId="11" hidden="1">'09-Sch 200-p6 '!$A$1:$J$64</definedName>
    <definedName name="Z_BD2992A8_0B6E_4822_8FD2_4601D1328A70_.wvu.PrintArea" localSheetId="79" hidden="1">Index!$A$1:$F$142</definedName>
    <definedName name="Z_BD2992A8_0B6E_4822_8FD2_4601D1328A70_.wvu.PrintArea" localSheetId="2" hidden="1">'Inside Cover'!$B$2:$K$62</definedName>
    <definedName name="Z_BD2992A8_0B6E_4822_8FD2_4601D1328A70_.wvu.PrintArea" localSheetId="33" hidden="1">'p37'!$B$1:$L$64</definedName>
    <definedName name="Z_BD2992A8_0B6E_4822_8FD2_4601D1328A70_.wvu.PrintArea" localSheetId="38" hidden="1">'p41-47'!$A$1:$N$325</definedName>
    <definedName name="Z_BD2992A8_0B6E_4822_8FD2_4601D1328A70_.wvu.PrintArea" localSheetId="39" hidden="1">'p48'!$A$1:$J$60</definedName>
    <definedName name="Z_BD2992A8_0B6E_4822_8FD2_4601D1328A70_.wvu.PrintArea" localSheetId="40" hidden="1">'p49'!$A$1:$O$52</definedName>
    <definedName name="Z_BD2992A8_0B6E_4822_8FD2_4601D1328A70_.wvu.PrintArea" localSheetId="58" hidden="1">'p68-71'!$A$1:$AN$64</definedName>
    <definedName name="Z_BD2992A8_0B6E_4822_8FD2_4601D1328A70_.wvu.PrintArea" localSheetId="59" hidden="1">'p72'!$A$1:$G$72</definedName>
    <definedName name="Z_BD2992A8_0B6E_4822_8FD2_4601D1328A70_.wvu.PrintArea" localSheetId="60" hidden="1">'p73'!$A$3:$I$43</definedName>
    <definedName name="Z_BD2992A8_0B6E_4822_8FD2_4601D1328A70_.wvu.PrintArea" localSheetId="68" hidden="1">'PTC 352B'!$A$1:$I$74</definedName>
    <definedName name="Z_BD2992A8_0B6E_4822_8FD2_4601D1328A70_.wvu.PrintArea" localSheetId="69" hidden="1">'PTC 410'!$A$1:$N$325</definedName>
    <definedName name="Z_BD2992A8_0B6E_4822_8FD2_4601D1328A70_.wvu.PrintArea" localSheetId="64" hidden="1">'PTC Supplement Cover'!$B$2:$K$62</definedName>
    <definedName name="Z_BD2992A8_0B6E_4822_8FD2_4601D1328A70_.wvu.PrintArea" localSheetId="74" hidden="1">PTC710S!$A$1:$G$76</definedName>
    <definedName name="Z_BD2992A8_0B6E_4822_8FD2_4601D1328A70_.wvu.PrintArea" localSheetId="75" hidden="1">'PTC720'!$A$3:$I$43</definedName>
    <definedName name="Z_BD2992A8_0B6E_4822_8FD2_4601D1328A70_.wvu.PrintArea" localSheetId="10" hidden="1">'Sch 200-p5 '!$A$1:$J$59</definedName>
    <definedName name="Z_BD2992A8_0B6E_4822_8FD2_4601D1328A70_.wvu.PrintArea" localSheetId="13" hidden="1">'Sch 210-p16'!$A$1:$M$68</definedName>
    <definedName name="Z_BD2992A8_0B6E_4822_8FD2_4601D1328A70_.wvu.PrintArea" localSheetId="14" hidden="1">'Sch 210-p17'!$A$1:$J$72</definedName>
    <definedName name="Z_BD2992A8_0B6E_4822_8FD2_4601D1328A70_.wvu.PrintArea" localSheetId="17" hidden="1">'Sch 220'!$A$1:$P$71</definedName>
    <definedName name="Z_BD2992A8_0B6E_4822_8FD2_4601D1328A70_.wvu.PrintArea" localSheetId="18" hidden="1">'Sch 240-p21'!$A$1:$K$70</definedName>
    <definedName name="Z_BD2992A8_0B6E_4822_8FD2_4601D1328A70_.wvu.PrintArea" localSheetId="19" hidden="1">'Sch 240-p22'!$A$1:$K$57</definedName>
    <definedName name="Z_BD2992A8_0B6E_4822_8FD2_4601D1328A70_.wvu.PrintArea" localSheetId="20" hidden="1">'Sch 245-p23'!$A$1:$M$63</definedName>
    <definedName name="Z_BD2992A8_0B6E_4822_8FD2_4601D1328A70_.wvu.PrintArea" localSheetId="22" hidden="1">'Sch 310 and 310A-p25'!$B$1:$K$69</definedName>
    <definedName name="Z_BD2992A8_0B6E_4822_8FD2_4601D1328A70_.wvu.PrintArea" localSheetId="24" hidden="1">'Sch 310 and 310A-p27'!$A$1:$K$69</definedName>
    <definedName name="Z_BD2992A8_0B6E_4822_8FD2_4601D1328A70_.wvu.PrintArea" localSheetId="25" hidden="1">'Sch 310 and 310A-p28'!$A$1:$M$65</definedName>
    <definedName name="Z_BD2992A8_0B6E_4822_8FD2_4601D1328A70_.wvu.PrintArea" localSheetId="26" hidden="1">'Sch 310 and 310A-p29'!$A$1:$K$65</definedName>
    <definedName name="Z_BD2992A8_0B6E_4822_8FD2_4601D1328A70_.wvu.PrintArea" localSheetId="27" hidden="1">'Sch 310 and 310A-p30'!$A$1:$Q$53</definedName>
    <definedName name="Z_BD2992A8_0B6E_4822_8FD2_4601D1328A70_.wvu.PrintArea" localSheetId="28" hidden="1">'Sch 330-p31'!$B$1:$I$75</definedName>
    <definedName name="Z_BD2992A8_0B6E_4822_8FD2_4601D1328A70_.wvu.PrintArea" localSheetId="29" hidden="1">'Sch 330-p32-33'!$A$1:$Q$58</definedName>
    <definedName name="Z_BD2992A8_0B6E_4822_8FD2_4601D1328A70_.wvu.PrintArea" localSheetId="30" hidden="1">'Sch 332-p34'!$A$1:$L$77</definedName>
    <definedName name="Z_BD2992A8_0B6E_4822_8FD2_4601D1328A70_.wvu.PrintArea" localSheetId="31" hidden="1">'Sch 335-p35'!$A$1:$M$75</definedName>
    <definedName name="Z_BD2992A8_0B6E_4822_8FD2_4601D1328A70_.wvu.PrintArea" localSheetId="32" hidden="1">'Sch 342-p36'!$A$1:$M$69</definedName>
    <definedName name="Z_BD2992A8_0B6E_4822_8FD2_4601D1328A70_.wvu.PrintArea" localSheetId="34" hidden="1">'Sch 352A'!$A$1:$J$119</definedName>
    <definedName name="Z_BD2992A8_0B6E_4822_8FD2_4601D1328A70_.wvu.PrintArea" localSheetId="36" hidden="1">'Sch 352B-p39'!$A$1:$K$68</definedName>
    <definedName name="Z_BD2992A8_0B6E_4822_8FD2_4601D1328A70_.wvu.PrintArea" localSheetId="43" hidden="1">'Sch 415-p52-53'!$A$1:$T$67</definedName>
    <definedName name="Z_BD2992A8_0B6E_4822_8FD2_4601D1328A70_.wvu.PrintArea" localSheetId="44" hidden="1">'Sch 415-p53A-B'!$A$1:$T$67</definedName>
    <definedName name="Z_BD2992A8_0B6E_4822_8FD2_4601D1328A70_.wvu.PrintArea" localSheetId="45" hidden="1">'Sch 417-p54'!$A$1:$O$48</definedName>
    <definedName name="Z_BD2992A8_0B6E_4822_8FD2_4601D1328A70_.wvu.PrintArea" localSheetId="46" hidden="1">'Sch 450-p55'!$A$1:$H$69</definedName>
    <definedName name="Z_BD2992A8_0B6E_4822_8FD2_4601D1328A70_.wvu.PrintArea" localSheetId="47" hidden="1">'Sch 450-p56'!$A$1:$H$64</definedName>
    <definedName name="Z_BD2992A8_0B6E_4822_8FD2_4601D1328A70_.wvu.PrintArea" localSheetId="48" hidden="1">'Sch 501-p57'!$A$1:$M$68</definedName>
    <definedName name="Z_BD2992A8_0B6E_4822_8FD2_4601D1328A70_.wvu.PrintArea" localSheetId="50" hidden="1">'Sch 510-p59 '!$A$1:$J$84</definedName>
    <definedName name="Z_BD2992A8_0B6E_4822_8FD2_4601D1328A70_.wvu.PrintArea" localSheetId="51" hidden="1">'Sch 512-p60'!$A$1:$G$44</definedName>
    <definedName name="Z_BD2992A8_0B6E_4822_8FD2_4601D1328A70_.wvu.PrintArea" localSheetId="52" hidden="1">'Sch 512-p61'!$A$1:$M$46</definedName>
    <definedName name="Z_BD2992A8_0B6E_4822_8FD2_4601D1328A70_.wvu.PrintArea" localSheetId="54" hidden="1">'Sch 700-700SCH.XLS'!$A$1:$L$69</definedName>
    <definedName name="Z_BD2992A8_0B6E_4822_8FD2_4601D1328A70_.wvu.PrintArea" localSheetId="56" hidden="1">'Sch 710 and 710S-p65'!$A$1:$H$44</definedName>
    <definedName name="Z_BD2992A8_0B6E_4822_8FD2_4601D1328A70_.wvu.PrintArea" localSheetId="57" hidden="1">'Sch 710 and 710S-p66-67 '!$A$2:$R$93</definedName>
    <definedName name="Z_BD2992A8_0B6E_4822_8FD2_4601D1328A70_.wvu.PrintArea" localSheetId="61" hidden="1">'Sch 750'!$A$1:$N$55</definedName>
    <definedName name="Z_BD2992A8_0B6E_4822_8FD2_4601D1328A70_.wvu.PrintArea" localSheetId="62" hidden="1">'Sch 755 instr-p75-76'!$A$1:$C$139</definedName>
    <definedName name="Z_BD2992A8_0B6E_4822_8FD2_4601D1328A70_.wvu.PrintArea" localSheetId="63" hidden="1">'Sch 755 p77-80'!$A$1:$Z$236</definedName>
    <definedName name="Z_BD2992A8_0B6E_4822_8FD2_4601D1328A70_.wvu.PrintArea" localSheetId="6" hidden="1">'Sch A-p1'!$B$2:$K$58</definedName>
    <definedName name="Z_BD2992A8_0B6E_4822_8FD2_4601D1328A70_.wvu.PrintArea" localSheetId="7" hidden="1">'Sch B-p2'!$B$3:$J$61</definedName>
    <definedName name="Z_BD2992A8_0B6E_4822_8FD2_4601D1328A70_.wvu.PrintArea" localSheetId="8" hidden="1">'Sch C-p3'!$B$2:$W$68</definedName>
    <definedName name="Z_BD2992A8_0B6E_4822_8FD2_4601D1328A70_.wvu.PrintArea" localSheetId="9" hidden="1">'Sch C-p4'!$B$3:$L$69</definedName>
    <definedName name="Z_BD2992A8_0B6E_4822_8FD2_4601D1328A70_.wvu.PrintArea" localSheetId="5" hidden="1">'Special Notice'!$A$1:$B$48</definedName>
    <definedName name="Z_BD2992A8_0B6E_4822_8FD2_4601D1328A70_.wvu.PrintArea" localSheetId="4" hidden="1">'Table Contents '!$A$1:$C$58</definedName>
    <definedName name="Z_BD2992A8_0B6E_4822_8FD2_4601D1328A70_.wvu.PrintTitles" localSheetId="31" hidden="1">'Sch 335-p35'!$C:$C</definedName>
    <definedName name="Z_BD2992A8_0B6E_4822_8FD2_4601D1328A70_.wvu.Rows" localSheetId="10" hidden="1">'Sch 200-p5 '!$5:$5</definedName>
    <definedName name="Z_D099E5BD_69C3_4A36_A01A_AB9127CD02AF_.wvu.Cols" localSheetId="40" hidden="1">'p49'!$I:$I</definedName>
    <definedName name="Z_D099E5BD_69C3_4A36_A01A_AB9127CD02AF_.wvu.Cols" localSheetId="71" hidden="1">'PTC 710 landscape '!$S:$AG</definedName>
    <definedName name="Z_D099E5BD_69C3_4A36_A01A_AB9127CD02AF_.wvu.Cols" localSheetId="18" hidden="1">'Sch 240-p21'!$P:$P</definedName>
    <definedName name="Z_D099E5BD_69C3_4A36_A01A_AB9127CD02AF_.wvu.Cols" localSheetId="19" hidden="1">'Sch 240-p22'!$P:$P</definedName>
    <definedName name="Z_D099E5BD_69C3_4A36_A01A_AB9127CD02AF_.wvu.Cols" localSheetId="42" hidden="1">'Sch 415-p51'!$D:$E</definedName>
    <definedName name="Z_D099E5BD_69C3_4A36_A01A_AB9127CD02AF_.wvu.Cols" localSheetId="45" hidden="1">'Sch 417-p54'!$P:$R</definedName>
    <definedName name="Z_D099E5BD_69C3_4A36_A01A_AB9127CD02AF_.wvu.Cols" localSheetId="63" hidden="1">'Sch 755 p77-80'!$G:$R</definedName>
    <definedName name="Z_D099E5BD_69C3_4A36_A01A_AB9127CD02AF_.wvu.PrintArea" localSheetId="55" hidden="1">' Sch 702-702SCH.XLS'!$A$4:$N$49</definedName>
    <definedName name="Z_D099E5BD_69C3_4A36_A01A_AB9127CD02AF_.wvu.PrintArea" localSheetId="11" hidden="1">'09-Sch 200-p6 '!$A$1:$J$64</definedName>
    <definedName name="Z_D099E5BD_69C3_4A36_A01A_AB9127CD02AF_.wvu.PrintArea" localSheetId="79" hidden="1">Index!$A$1:$F$142</definedName>
    <definedName name="Z_D099E5BD_69C3_4A36_A01A_AB9127CD02AF_.wvu.PrintArea" localSheetId="2" hidden="1">'Inside Cover'!$B$2:$K$62</definedName>
    <definedName name="Z_D099E5BD_69C3_4A36_A01A_AB9127CD02AF_.wvu.PrintArea" localSheetId="33" hidden="1">'p37'!$A$1:$L$64</definedName>
    <definedName name="Z_D099E5BD_69C3_4A36_A01A_AB9127CD02AF_.wvu.PrintArea" localSheetId="38" hidden="1">'p41-47'!$A$1:$N$325</definedName>
    <definedName name="Z_D099E5BD_69C3_4A36_A01A_AB9127CD02AF_.wvu.PrintArea" localSheetId="39" hidden="1">'p48'!$A$1:$J$60</definedName>
    <definedName name="Z_D099E5BD_69C3_4A36_A01A_AB9127CD02AF_.wvu.PrintArea" localSheetId="40" hidden="1">'p49'!$A$1:$O$52</definedName>
    <definedName name="Z_D099E5BD_69C3_4A36_A01A_AB9127CD02AF_.wvu.PrintArea" localSheetId="58" hidden="1">'p68-71'!$A$1:$AN$64</definedName>
    <definedName name="Z_D099E5BD_69C3_4A36_A01A_AB9127CD02AF_.wvu.PrintArea" localSheetId="59" hidden="1">'p72'!$A$1:$G$72</definedName>
    <definedName name="Z_D099E5BD_69C3_4A36_A01A_AB9127CD02AF_.wvu.PrintArea" localSheetId="60" hidden="1">'p73'!$A$3:$I$43</definedName>
    <definedName name="Z_D099E5BD_69C3_4A36_A01A_AB9127CD02AF_.wvu.PrintArea" localSheetId="68" hidden="1">'PTC 352B'!$A$1:$I$74</definedName>
    <definedName name="Z_D099E5BD_69C3_4A36_A01A_AB9127CD02AF_.wvu.PrintArea" localSheetId="69" hidden="1">'PTC 410'!$A$1:$N$325</definedName>
    <definedName name="Z_D099E5BD_69C3_4A36_A01A_AB9127CD02AF_.wvu.PrintArea" localSheetId="64" hidden="1">'PTC Supplement Cover'!$B$2:$K$62</definedName>
    <definedName name="Z_D099E5BD_69C3_4A36_A01A_AB9127CD02AF_.wvu.PrintArea" localSheetId="74" hidden="1">PTC710S!$A$1:$G$76</definedName>
    <definedName name="Z_D099E5BD_69C3_4A36_A01A_AB9127CD02AF_.wvu.PrintArea" localSheetId="75" hidden="1">'PTC720'!$A$3:$I$43</definedName>
    <definedName name="Z_D099E5BD_69C3_4A36_A01A_AB9127CD02AF_.wvu.PrintArea" localSheetId="10" hidden="1">'Sch 200-p5 '!$A$1:$J$59</definedName>
    <definedName name="Z_D099E5BD_69C3_4A36_A01A_AB9127CD02AF_.wvu.PrintArea" localSheetId="16" hidden="1">'Sch 210A'!$A$1:$F$53</definedName>
    <definedName name="Z_D099E5BD_69C3_4A36_A01A_AB9127CD02AF_.wvu.PrintArea" localSheetId="13" hidden="1">'Sch 210-p16'!$A$1:$M$68</definedName>
    <definedName name="Z_D099E5BD_69C3_4A36_A01A_AB9127CD02AF_.wvu.PrintArea" localSheetId="14" hidden="1">'Sch 210-p17'!$A$1:$L$70</definedName>
    <definedName name="Z_D099E5BD_69C3_4A36_A01A_AB9127CD02AF_.wvu.PrintArea" localSheetId="17" hidden="1">'Sch 220'!$A$1:$P$71</definedName>
    <definedName name="Z_D099E5BD_69C3_4A36_A01A_AB9127CD02AF_.wvu.PrintArea" localSheetId="18" hidden="1">'Sch 240-p21'!$A$1:$K$70</definedName>
    <definedName name="Z_D099E5BD_69C3_4A36_A01A_AB9127CD02AF_.wvu.PrintArea" localSheetId="19" hidden="1">'Sch 240-p22'!$A$1:$K$57</definedName>
    <definedName name="Z_D099E5BD_69C3_4A36_A01A_AB9127CD02AF_.wvu.PrintArea" localSheetId="20" hidden="1">'Sch 245-p23'!$A$1:$M$63</definedName>
    <definedName name="Z_D099E5BD_69C3_4A36_A01A_AB9127CD02AF_.wvu.PrintArea" localSheetId="22" hidden="1">'Sch 310 and 310A-p25'!$B$1:$K$69</definedName>
    <definedName name="Z_D099E5BD_69C3_4A36_A01A_AB9127CD02AF_.wvu.PrintArea" localSheetId="24" hidden="1">'Sch 310 and 310A-p27'!$A$1:$K$69</definedName>
    <definedName name="Z_D099E5BD_69C3_4A36_A01A_AB9127CD02AF_.wvu.PrintArea" localSheetId="25" hidden="1">'Sch 310 and 310A-p28'!$A$1:$M$65</definedName>
    <definedName name="Z_D099E5BD_69C3_4A36_A01A_AB9127CD02AF_.wvu.PrintArea" localSheetId="26" hidden="1">'Sch 310 and 310A-p29'!$A$1:$K$65</definedName>
    <definedName name="Z_D099E5BD_69C3_4A36_A01A_AB9127CD02AF_.wvu.PrintArea" localSheetId="27" hidden="1">'Sch 310 and 310A-p30'!$A$1:$Q$53</definedName>
    <definedName name="Z_D099E5BD_69C3_4A36_A01A_AB9127CD02AF_.wvu.PrintArea" localSheetId="28" hidden="1">'Sch 330-p31'!$B$1:$I$75</definedName>
    <definedName name="Z_D099E5BD_69C3_4A36_A01A_AB9127CD02AF_.wvu.PrintArea" localSheetId="29" hidden="1">'Sch 330-p32-33'!$A$1:$Q$58</definedName>
    <definedName name="Z_D099E5BD_69C3_4A36_A01A_AB9127CD02AF_.wvu.PrintArea" localSheetId="30" hidden="1">'Sch 332-p34'!$A$1:$L$77</definedName>
    <definedName name="Z_D099E5BD_69C3_4A36_A01A_AB9127CD02AF_.wvu.PrintArea" localSheetId="31" hidden="1">'Sch 335-p35'!$A$1:$M$75</definedName>
    <definedName name="Z_D099E5BD_69C3_4A36_A01A_AB9127CD02AF_.wvu.PrintArea" localSheetId="32" hidden="1">'Sch 342-p36'!$A$1:$M$69</definedName>
    <definedName name="Z_D099E5BD_69C3_4A36_A01A_AB9127CD02AF_.wvu.PrintArea" localSheetId="34" hidden="1">'Sch 352A'!$A$1:$J$119</definedName>
    <definedName name="Z_D099E5BD_69C3_4A36_A01A_AB9127CD02AF_.wvu.PrintArea" localSheetId="36" hidden="1">'Sch 352B-p39'!$A$1:$K$68</definedName>
    <definedName name="Z_D099E5BD_69C3_4A36_A01A_AB9127CD02AF_.wvu.PrintArea" localSheetId="43" hidden="1">'Sch 415-p52-53'!$A$1:$T$67</definedName>
    <definedName name="Z_D099E5BD_69C3_4A36_A01A_AB9127CD02AF_.wvu.PrintArea" localSheetId="44" hidden="1">'Sch 415-p53A-B'!$A$1:$T$67</definedName>
    <definedName name="Z_D099E5BD_69C3_4A36_A01A_AB9127CD02AF_.wvu.PrintArea" localSheetId="45" hidden="1">'Sch 417-p54'!$A$1:$O$48</definedName>
    <definedName name="Z_D099E5BD_69C3_4A36_A01A_AB9127CD02AF_.wvu.PrintArea" localSheetId="46" hidden="1">'Sch 450-p55'!$A$1:$H$69</definedName>
    <definedName name="Z_D099E5BD_69C3_4A36_A01A_AB9127CD02AF_.wvu.PrintArea" localSheetId="47" hidden="1">'Sch 450-p56'!$A$1:$H$64</definedName>
    <definedName name="Z_D099E5BD_69C3_4A36_A01A_AB9127CD02AF_.wvu.PrintArea" localSheetId="48" hidden="1">'Sch 501-p57'!$A$1:$M$68</definedName>
    <definedName name="Z_D099E5BD_69C3_4A36_A01A_AB9127CD02AF_.wvu.PrintArea" localSheetId="50" hidden="1">'Sch 510-p59 '!$A$1:$J$84</definedName>
    <definedName name="Z_D099E5BD_69C3_4A36_A01A_AB9127CD02AF_.wvu.PrintArea" localSheetId="51" hidden="1">'Sch 512-p60'!$A$1:$G$44</definedName>
    <definedName name="Z_D099E5BD_69C3_4A36_A01A_AB9127CD02AF_.wvu.PrintArea" localSheetId="52" hidden="1">'Sch 512-p61'!$A$1:$M$46</definedName>
    <definedName name="Z_D099E5BD_69C3_4A36_A01A_AB9127CD02AF_.wvu.PrintArea" localSheetId="54" hidden="1">'Sch 700-700SCH.XLS'!$A$1:$L$69</definedName>
    <definedName name="Z_D099E5BD_69C3_4A36_A01A_AB9127CD02AF_.wvu.PrintArea" localSheetId="56" hidden="1">'Sch 710 and 710S-p65'!$A$1:$H$44</definedName>
    <definedName name="Z_D099E5BD_69C3_4A36_A01A_AB9127CD02AF_.wvu.PrintArea" localSheetId="57" hidden="1">'Sch 710 and 710S-p66-67 '!$A$2:$R$93</definedName>
    <definedName name="Z_D099E5BD_69C3_4A36_A01A_AB9127CD02AF_.wvu.PrintArea" localSheetId="61" hidden="1">'Sch 750'!$A$1:$N$55</definedName>
    <definedName name="Z_D099E5BD_69C3_4A36_A01A_AB9127CD02AF_.wvu.PrintArea" localSheetId="62" hidden="1">'Sch 755 instr-p75-76'!$A$1:$C$139</definedName>
    <definedName name="Z_D099E5BD_69C3_4A36_A01A_AB9127CD02AF_.wvu.PrintArea" localSheetId="63" hidden="1">'Sch 755 p77-80'!$A$1:$Z$236</definedName>
    <definedName name="Z_D099E5BD_69C3_4A36_A01A_AB9127CD02AF_.wvu.PrintArea" localSheetId="6" hidden="1">'Sch A-p1'!$B$2:$K$58</definedName>
    <definedName name="Z_D099E5BD_69C3_4A36_A01A_AB9127CD02AF_.wvu.PrintArea" localSheetId="7" hidden="1">'Sch B-p2'!$B$3:$J$61</definedName>
    <definedName name="Z_D099E5BD_69C3_4A36_A01A_AB9127CD02AF_.wvu.PrintArea" localSheetId="8" hidden="1">'Sch C-p3'!$B$2:$W$68</definedName>
    <definedName name="Z_D099E5BD_69C3_4A36_A01A_AB9127CD02AF_.wvu.PrintArea" localSheetId="9" hidden="1">'Sch C-p4'!$B$3:$L$69</definedName>
    <definedName name="Z_D099E5BD_69C3_4A36_A01A_AB9127CD02AF_.wvu.PrintArea" localSheetId="5" hidden="1">'Special Notice'!$A$1:$B$48</definedName>
    <definedName name="Z_D099E5BD_69C3_4A36_A01A_AB9127CD02AF_.wvu.PrintArea" localSheetId="4" hidden="1">'Table Contents '!$A$1:$C$58</definedName>
    <definedName name="Z_D099E5BD_69C3_4A36_A01A_AB9127CD02AF_.wvu.PrintTitles" localSheetId="31" hidden="1">'Sch 335-p35'!$C:$C</definedName>
    <definedName name="Z_D099E5BD_69C3_4A36_A01A_AB9127CD02AF_.wvu.Rows" localSheetId="10" hidden="1">'Sch 200-p5 '!$5:$5</definedName>
    <definedName name="Z_DB71B86F_317D_4AD6_8462_223811F201EC_.wvu.Cols" localSheetId="40" hidden="1">'p49'!$I:$I</definedName>
    <definedName name="Z_DB71B86F_317D_4AD6_8462_223811F201EC_.wvu.Cols" localSheetId="71" hidden="1">'PTC 710 landscape '!$S:$AG</definedName>
    <definedName name="Z_DB71B86F_317D_4AD6_8462_223811F201EC_.wvu.Cols" localSheetId="18" hidden="1">'Sch 240-p21'!$P:$P</definedName>
    <definedName name="Z_DB71B86F_317D_4AD6_8462_223811F201EC_.wvu.Cols" localSheetId="19" hidden="1">'Sch 240-p22'!$P:$P</definedName>
    <definedName name="Z_DB71B86F_317D_4AD6_8462_223811F201EC_.wvu.Cols" localSheetId="42" hidden="1">'Sch 415-p51'!$D:$E</definedName>
    <definedName name="Z_DB71B86F_317D_4AD6_8462_223811F201EC_.wvu.Cols" localSheetId="45" hidden="1">'Sch 417-p54'!$P:$R</definedName>
    <definedName name="Z_DB71B86F_317D_4AD6_8462_223811F201EC_.wvu.Cols" localSheetId="63" hidden="1">'Sch 755 p77-80'!$G:$R</definedName>
    <definedName name="Z_DB71B86F_317D_4AD6_8462_223811F201EC_.wvu.PrintArea" localSheetId="55" hidden="1">' Sch 702-702SCH.XLS'!$A$4:$N$49</definedName>
    <definedName name="Z_DB71B86F_317D_4AD6_8462_223811F201EC_.wvu.PrintArea" localSheetId="11" hidden="1">'09-Sch 200-p6 '!$A$1:$J$64</definedName>
    <definedName name="Z_DB71B86F_317D_4AD6_8462_223811F201EC_.wvu.PrintArea" localSheetId="79" hidden="1">Index!$A$1:$F$142</definedName>
    <definedName name="Z_DB71B86F_317D_4AD6_8462_223811F201EC_.wvu.PrintArea" localSheetId="2" hidden="1">'Inside Cover'!$B$2:$K$62</definedName>
    <definedName name="Z_DB71B86F_317D_4AD6_8462_223811F201EC_.wvu.PrintArea" localSheetId="33" hidden="1">'p37'!$B$1:$L$64</definedName>
    <definedName name="Z_DB71B86F_317D_4AD6_8462_223811F201EC_.wvu.PrintArea" localSheetId="38" hidden="1">'p41-47'!$A$1:$N$325</definedName>
    <definedName name="Z_DB71B86F_317D_4AD6_8462_223811F201EC_.wvu.PrintArea" localSheetId="39" hidden="1">'p48'!$A$1:$J$60</definedName>
    <definedName name="Z_DB71B86F_317D_4AD6_8462_223811F201EC_.wvu.PrintArea" localSheetId="40" hidden="1">'p49'!$A$1:$O$52</definedName>
    <definedName name="Z_DB71B86F_317D_4AD6_8462_223811F201EC_.wvu.PrintArea" localSheetId="58" hidden="1">'p68-71'!$A$1:$AN$64</definedName>
    <definedName name="Z_DB71B86F_317D_4AD6_8462_223811F201EC_.wvu.PrintArea" localSheetId="59" hidden="1">'p72'!$A$1:$G$72</definedName>
    <definedName name="Z_DB71B86F_317D_4AD6_8462_223811F201EC_.wvu.PrintArea" localSheetId="60" hidden="1">'p73'!$A$3:$I$43</definedName>
    <definedName name="Z_DB71B86F_317D_4AD6_8462_223811F201EC_.wvu.PrintArea" localSheetId="68" hidden="1">'PTC 352B'!$A$1:$I$74</definedName>
    <definedName name="Z_DB71B86F_317D_4AD6_8462_223811F201EC_.wvu.PrintArea" localSheetId="69" hidden="1">'PTC 410'!$A$1:$N$325</definedName>
    <definedName name="Z_DB71B86F_317D_4AD6_8462_223811F201EC_.wvu.PrintArea" localSheetId="64" hidden="1">'PTC Supplement Cover'!$B$2:$K$62</definedName>
    <definedName name="Z_DB71B86F_317D_4AD6_8462_223811F201EC_.wvu.PrintArea" localSheetId="74" hidden="1">PTC710S!$A$1:$G$76</definedName>
    <definedName name="Z_DB71B86F_317D_4AD6_8462_223811F201EC_.wvu.PrintArea" localSheetId="75" hidden="1">'PTC720'!$A$3:$I$43</definedName>
    <definedName name="Z_DB71B86F_317D_4AD6_8462_223811F201EC_.wvu.PrintArea" localSheetId="10" hidden="1">'Sch 200-p5 '!$A$1:$J$59</definedName>
    <definedName name="Z_DB71B86F_317D_4AD6_8462_223811F201EC_.wvu.PrintArea" localSheetId="13" hidden="1">'Sch 210-p16'!$A$1:$M$68</definedName>
    <definedName name="Z_DB71B86F_317D_4AD6_8462_223811F201EC_.wvu.PrintArea" localSheetId="14" hidden="1">'Sch 210-p17'!$A$1:$J$72</definedName>
    <definedName name="Z_DB71B86F_317D_4AD6_8462_223811F201EC_.wvu.PrintArea" localSheetId="17" hidden="1">'Sch 220'!$A$1:$P$71</definedName>
    <definedName name="Z_DB71B86F_317D_4AD6_8462_223811F201EC_.wvu.PrintArea" localSheetId="18" hidden="1">'Sch 240-p21'!$A$1:$K$70</definedName>
    <definedName name="Z_DB71B86F_317D_4AD6_8462_223811F201EC_.wvu.PrintArea" localSheetId="19" hidden="1">'Sch 240-p22'!$A$1:$K$57</definedName>
    <definedName name="Z_DB71B86F_317D_4AD6_8462_223811F201EC_.wvu.PrintArea" localSheetId="20" hidden="1">'Sch 245-p23'!$A$1:$M$63</definedName>
    <definedName name="Z_DB71B86F_317D_4AD6_8462_223811F201EC_.wvu.PrintArea" localSheetId="22" hidden="1">'Sch 310 and 310A-p25'!$B$1:$K$69</definedName>
    <definedName name="Z_DB71B86F_317D_4AD6_8462_223811F201EC_.wvu.PrintArea" localSheetId="24" hidden="1">'Sch 310 and 310A-p27'!$A$1:$K$69</definedName>
    <definedName name="Z_DB71B86F_317D_4AD6_8462_223811F201EC_.wvu.PrintArea" localSheetId="25" hidden="1">'Sch 310 and 310A-p28'!$A$1:$M$65</definedName>
    <definedName name="Z_DB71B86F_317D_4AD6_8462_223811F201EC_.wvu.PrintArea" localSheetId="26" hidden="1">'Sch 310 and 310A-p29'!$A$1:$K$65</definedName>
    <definedName name="Z_DB71B86F_317D_4AD6_8462_223811F201EC_.wvu.PrintArea" localSheetId="27" hidden="1">'Sch 310 and 310A-p30'!$A$1:$Q$53</definedName>
    <definedName name="Z_DB71B86F_317D_4AD6_8462_223811F201EC_.wvu.PrintArea" localSheetId="28" hidden="1">'Sch 330-p31'!$B$1:$I$75</definedName>
    <definedName name="Z_DB71B86F_317D_4AD6_8462_223811F201EC_.wvu.PrintArea" localSheetId="29" hidden="1">'Sch 330-p32-33'!$A$1:$Q$58</definedName>
    <definedName name="Z_DB71B86F_317D_4AD6_8462_223811F201EC_.wvu.PrintArea" localSheetId="30" hidden="1">'Sch 332-p34'!$A$1:$L$77</definedName>
    <definedName name="Z_DB71B86F_317D_4AD6_8462_223811F201EC_.wvu.PrintArea" localSheetId="31" hidden="1">'Sch 335-p35'!$A$1:$M$75</definedName>
    <definedName name="Z_DB71B86F_317D_4AD6_8462_223811F201EC_.wvu.PrintArea" localSheetId="32" hidden="1">'Sch 342-p36'!$A$1:$M$69</definedName>
    <definedName name="Z_DB71B86F_317D_4AD6_8462_223811F201EC_.wvu.PrintArea" localSheetId="34" hidden="1">'Sch 352A'!$A$1:$J$119</definedName>
    <definedName name="Z_DB71B86F_317D_4AD6_8462_223811F201EC_.wvu.PrintArea" localSheetId="36" hidden="1">'Sch 352B-p39'!$A$1:$K$68</definedName>
    <definedName name="Z_DB71B86F_317D_4AD6_8462_223811F201EC_.wvu.PrintArea" localSheetId="43" hidden="1">'Sch 415-p52-53'!$A$1:$T$67</definedName>
    <definedName name="Z_DB71B86F_317D_4AD6_8462_223811F201EC_.wvu.PrintArea" localSheetId="44" hidden="1">'Sch 415-p53A-B'!$A$1:$T$67</definedName>
    <definedName name="Z_DB71B86F_317D_4AD6_8462_223811F201EC_.wvu.PrintArea" localSheetId="45" hidden="1">'Sch 417-p54'!$A$1:$O$48</definedName>
    <definedName name="Z_DB71B86F_317D_4AD6_8462_223811F201EC_.wvu.PrintArea" localSheetId="46" hidden="1">'Sch 450-p55'!$A$1:$H$69</definedName>
    <definedName name="Z_DB71B86F_317D_4AD6_8462_223811F201EC_.wvu.PrintArea" localSheetId="47" hidden="1">'Sch 450-p56'!$A$1:$H$64</definedName>
    <definedName name="Z_DB71B86F_317D_4AD6_8462_223811F201EC_.wvu.PrintArea" localSheetId="48" hidden="1">'Sch 501-p57'!$A$1:$M$68</definedName>
    <definedName name="Z_DB71B86F_317D_4AD6_8462_223811F201EC_.wvu.PrintArea" localSheetId="50" hidden="1">'Sch 510-p59 '!$A$1:$J$84</definedName>
    <definedName name="Z_DB71B86F_317D_4AD6_8462_223811F201EC_.wvu.PrintArea" localSheetId="51" hidden="1">'Sch 512-p60'!$A$1:$G$44</definedName>
    <definedName name="Z_DB71B86F_317D_4AD6_8462_223811F201EC_.wvu.PrintArea" localSheetId="52" hidden="1">'Sch 512-p61'!$A$1:$M$46</definedName>
    <definedName name="Z_DB71B86F_317D_4AD6_8462_223811F201EC_.wvu.PrintArea" localSheetId="54" hidden="1">'Sch 700-700SCH.XLS'!$A$1:$L$69</definedName>
    <definedName name="Z_DB71B86F_317D_4AD6_8462_223811F201EC_.wvu.PrintArea" localSheetId="56" hidden="1">'Sch 710 and 710S-p65'!$A$1:$H$44</definedName>
    <definedName name="Z_DB71B86F_317D_4AD6_8462_223811F201EC_.wvu.PrintArea" localSheetId="57" hidden="1">'Sch 710 and 710S-p66-67 '!$A$2:$R$93</definedName>
    <definedName name="Z_DB71B86F_317D_4AD6_8462_223811F201EC_.wvu.PrintArea" localSheetId="61" hidden="1">'Sch 750'!$A$1:$N$55</definedName>
    <definedName name="Z_DB71B86F_317D_4AD6_8462_223811F201EC_.wvu.PrintArea" localSheetId="62" hidden="1">'Sch 755 instr-p75-76'!$A$1:$C$139</definedName>
    <definedName name="Z_DB71B86F_317D_4AD6_8462_223811F201EC_.wvu.PrintArea" localSheetId="63" hidden="1">'Sch 755 p77-80'!$A$1:$Z$236</definedName>
    <definedName name="Z_DB71B86F_317D_4AD6_8462_223811F201EC_.wvu.PrintArea" localSheetId="6" hidden="1">'Sch A-p1'!$B$2:$K$58</definedName>
    <definedName name="Z_DB71B86F_317D_4AD6_8462_223811F201EC_.wvu.PrintArea" localSheetId="7" hidden="1">'Sch B-p2'!$B$3:$J$61</definedName>
    <definedName name="Z_DB71B86F_317D_4AD6_8462_223811F201EC_.wvu.PrintArea" localSheetId="8" hidden="1">'Sch C-p3'!$B$2:$W$68</definedName>
    <definedName name="Z_DB71B86F_317D_4AD6_8462_223811F201EC_.wvu.PrintArea" localSheetId="9" hidden="1">'Sch C-p4'!$B$3:$L$69</definedName>
    <definedName name="Z_DB71B86F_317D_4AD6_8462_223811F201EC_.wvu.PrintArea" localSheetId="5" hidden="1">'Special Notice'!$A$1:$B$48</definedName>
    <definedName name="Z_DB71B86F_317D_4AD6_8462_223811F201EC_.wvu.PrintArea" localSheetId="4" hidden="1">'Table Contents '!$A$1:$C$58</definedName>
    <definedName name="Z_DB71B86F_317D_4AD6_8462_223811F201EC_.wvu.PrintTitles" localSheetId="31" hidden="1">'Sch 335-p35'!$C:$C</definedName>
    <definedName name="Z_DB71B86F_317D_4AD6_8462_223811F201EC_.wvu.Rows" localSheetId="10" hidden="1">'Sch 200-p5 '!$5:$5</definedName>
    <definedName name="Z_DC2F833C_E952_4F6A_AFD3_F16D8619A19E_.wvu.Cols" localSheetId="40" hidden="1">'p49'!$I:$I</definedName>
    <definedName name="Z_DC2F833C_E952_4F6A_AFD3_F16D8619A19E_.wvu.Cols" localSheetId="71" hidden="1">'PTC 710 landscape '!$S:$AG</definedName>
    <definedName name="Z_DC2F833C_E952_4F6A_AFD3_F16D8619A19E_.wvu.Cols" localSheetId="18" hidden="1">'Sch 240-p21'!$P:$P</definedName>
    <definedName name="Z_DC2F833C_E952_4F6A_AFD3_F16D8619A19E_.wvu.Cols" localSheetId="19" hidden="1">'Sch 240-p22'!$P:$P</definedName>
    <definedName name="Z_DC2F833C_E952_4F6A_AFD3_F16D8619A19E_.wvu.Cols" localSheetId="42" hidden="1">'Sch 415-p51'!$D:$E</definedName>
    <definedName name="Z_DC2F833C_E952_4F6A_AFD3_F16D8619A19E_.wvu.Cols" localSheetId="45" hidden="1">'Sch 417-p54'!$P:$R</definedName>
    <definedName name="Z_DC2F833C_E952_4F6A_AFD3_F16D8619A19E_.wvu.Cols" localSheetId="63" hidden="1">'Sch 755 p77-80'!$G:$R</definedName>
    <definedName name="Z_DC2F833C_E952_4F6A_AFD3_F16D8619A19E_.wvu.PrintArea" localSheetId="55" hidden="1">' Sch 702-702SCH.XLS'!$A$4:$N$49</definedName>
    <definedName name="Z_DC2F833C_E952_4F6A_AFD3_F16D8619A19E_.wvu.PrintArea" localSheetId="11" hidden="1">'09-Sch 200-p6 '!$A$1:$J$64</definedName>
    <definedName name="Z_DC2F833C_E952_4F6A_AFD3_F16D8619A19E_.wvu.PrintArea" localSheetId="79" hidden="1">Index!$A$1:$F$142</definedName>
    <definedName name="Z_DC2F833C_E952_4F6A_AFD3_F16D8619A19E_.wvu.PrintArea" localSheetId="2" hidden="1">'Inside Cover'!$B$2:$K$62</definedName>
    <definedName name="Z_DC2F833C_E952_4F6A_AFD3_F16D8619A19E_.wvu.PrintArea" localSheetId="33" hidden="1">'p37'!$B$1:$L$64</definedName>
    <definedName name="Z_DC2F833C_E952_4F6A_AFD3_F16D8619A19E_.wvu.PrintArea" localSheetId="38" hidden="1">'p41-47'!$A$1:$N$325</definedName>
    <definedName name="Z_DC2F833C_E952_4F6A_AFD3_F16D8619A19E_.wvu.PrintArea" localSheetId="39" hidden="1">'p48'!$A$1:$J$60</definedName>
    <definedName name="Z_DC2F833C_E952_4F6A_AFD3_F16D8619A19E_.wvu.PrintArea" localSheetId="40" hidden="1">'p49'!$A$1:$O$52</definedName>
    <definedName name="Z_DC2F833C_E952_4F6A_AFD3_F16D8619A19E_.wvu.PrintArea" localSheetId="58" hidden="1">'p68-71'!$A$1:$AN$64</definedName>
    <definedName name="Z_DC2F833C_E952_4F6A_AFD3_F16D8619A19E_.wvu.PrintArea" localSheetId="59" hidden="1">'p72'!$A$1:$G$72</definedName>
    <definedName name="Z_DC2F833C_E952_4F6A_AFD3_F16D8619A19E_.wvu.PrintArea" localSheetId="60" hidden="1">'p73'!$A$3:$I$43</definedName>
    <definedName name="Z_DC2F833C_E952_4F6A_AFD3_F16D8619A19E_.wvu.PrintArea" localSheetId="68" hidden="1">'PTC 352B'!$A$1:$I$74</definedName>
    <definedName name="Z_DC2F833C_E952_4F6A_AFD3_F16D8619A19E_.wvu.PrintArea" localSheetId="69" hidden="1">'PTC 410'!$A$1:$N$325</definedName>
    <definedName name="Z_DC2F833C_E952_4F6A_AFD3_F16D8619A19E_.wvu.PrintArea" localSheetId="64" hidden="1">'PTC Supplement Cover'!$B$2:$K$62</definedName>
    <definedName name="Z_DC2F833C_E952_4F6A_AFD3_F16D8619A19E_.wvu.PrintArea" localSheetId="74" hidden="1">PTC710S!$A$1:$G$76</definedName>
    <definedName name="Z_DC2F833C_E952_4F6A_AFD3_F16D8619A19E_.wvu.PrintArea" localSheetId="75" hidden="1">'PTC720'!$A$3:$I$43</definedName>
    <definedName name="Z_DC2F833C_E952_4F6A_AFD3_F16D8619A19E_.wvu.PrintArea" localSheetId="10" hidden="1">'Sch 200-p5 '!$A$1:$J$59</definedName>
    <definedName name="Z_DC2F833C_E952_4F6A_AFD3_F16D8619A19E_.wvu.PrintArea" localSheetId="13" hidden="1">'Sch 210-p16'!$A$1:$M$68</definedName>
    <definedName name="Z_DC2F833C_E952_4F6A_AFD3_F16D8619A19E_.wvu.PrintArea" localSheetId="14" hidden="1">'Sch 210-p17'!$A$1:$J$72</definedName>
    <definedName name="Z_DC2F833C_E952_4F6A_AFD3_F16D8619A19E_.wvu.PrintArea" localSheetId="17" hidden="1">'Sch 220'!$A$1:$P$71</definedName>
    <definedName name="Z_DC2F833C_E952_4F6A_AFD3_F16D8619A19E_.wvu.PrintArea" localSheetId="18" hidden="1">'Sch 240-p21'!$A$1:$K$70</definedName>
    <definedName name="Z_DC2F833C_E952_4F6A_AFD3_F16D8619A19E_.wvu.PrintArea" localSheetId="19" hidden="1">'Sch 240-p22'!$A$1:$K$57</definedName>
    <definedName name="Z_DC2F833C_E952_4F6A_AFD3_F16D8619A19E_.wvu.PrintArea" localSheetId="20" hidden="1">'Sch 245-p23'!$A$1:$M$63</definedName>
    <definedName name="Z_DC2F833C_E952_4F6A_AFD3_F16D8619A19E_.wvu.PrintArea" localSheetId="22" hidden="1">'Sch 310 and 310A-p25'!$B$1:$K$69</definedName>
    <definedName name="Z_DC2F833C_E952_4F6A_AFD3_F16D8619A19E_.wvu.PrintArea" localSheetId="24" hidden="1">'Sch 310 and 310A-p27'!$A$1:$K$69</definedName>
    <definedName name="Z_DC2F833C_E952_4F6A_AFD3_F16D8619A19E_.wvu.PrintArea" localSheetId="25" hidden="1">'Sch 310 and 310A-p28'!$A$1:$M$65</definedName>
    <definedName name="Z_DC2F833C_E952_4F6A_AFD3_F16D8619A19E_.wvu.PrintArea" localSheetId="26" hidden="1">'Sch 310 and 310A-p29'!$A$1:$K$65</definedName>
    <definedName name="Z_DC2F833C_E952_4F6A_AFD3_F16D8619A19E_.wvu.PrintArea" localSheetId="27" hidden="1">'Sch 310 and 310A-p30'!$A$1:$Q$53</definedName>
    <definedName name="Z_DC2F833C_E952_4F6A_AFD3_F16D8619A19E_.wvu.PrintArea" localSheetId="28" hidden="1">'Sch 330-p31'!$B$1:$I$75</definedName>
    <definedName name="Z_DC2F833C_E952_4F6A_AFD3_F16D8619A19E_.wvu.PrintArea" localSheetId="29" hidden="1">'Sch 330-p32-33'!$A$1:$Q$58</definedName>
    <definedName name="Z_DC2F833C_E952_4F6A_AFD3_F16D8619A19E_.wvu.PrintArea" localSheetId="30" hidden="1">'Sch 332-p34'!$A$1:$L$77</definedName>
    <definedName name="Z_DC2F833C_E952_4F6A_AFD3_F16D8619A19E_.wvu.PrintArea" localSheetId="31" hidden="1">'Sch 335-p35'!$A$1:$M$75</definedName>
    <definedName name="Z_DC2F833C_E952_4F6A_AFD3_F16D8619A19E_.wvu.PrintArea" localSheetId="32" hidden="1">'Sch 342-p36'!$A$1:$M$69</definedName>
    <definedName name="Z_DC2F833C_E952_4F6A_AFD3_F16D8619A19E_.wvu.PrintArea" localSheetId="34" hidden="1">'Sch 352A'!$A$1:$J$119</definedName>
    <definedName name="Z_DC2F833C_E952_4F6A_AFD3_F16D8619A19E_.wvu.PrintArea" localSheetId="36" hidden="1">'Sch 352B-p39'!$A$1:$K$68</definedName>
    <definedName name="Z_DC2F833C_E952_4F6A_AFD3_F16D8619A19E_.wvu.PrintArea" localSheetId="43" hidden="1">'Sch 415-p52-53'!$A$1:$T$67</definedName>
    <definedName name="Z_DC2F833C_E952_4F6A_AFD3_F16D8619A19E_.wvu.PrintArea" localSheetId="44" hidden="1">'Sch 415-p53A-B'!$A$1:$T$67</definedName>
    <definedName name="Z_DC2F833C_E952_4F6A_AFD3_F16D8619A19E_.wvu.PrintArea" localSheetId="45" hidden="1">'Sch 417-p54'!$A$1:$O$48</definedName>
    <definedName name="Z_DC2F833C_E952_4F6A_AFD3_F16D8619A19E_.wvu.PrintArea" localSheetId="46" hidden="1">'Sch 450-p55'!$A$1:$H$69</definedName>
    <definedName name="Z_DC2F833C_E952_4F6A_AFD3_F16D8619A19E_.wvu.PrintArea" localSheetId="47" hidden="1">'Sch 450-p56'!$A$1:$H$64</definedName>
    <definedName name="Z_DC2F833C_E952_4F6A_AFD3_F16D8619A19E_.wvu.PrintArea" localSheetId="48" hidden="1">'Sch 501-p57'!$A$1:$M$68</definedName>
    <definedName name="Z_DC2F833C_E952_4F6A_AFD3_F16D8619A19E_.wvu.PrintArea" localSheetId="50" hidden="1">'Sch 510-p59 '!$A$1:$J$84</definedName>
    <definedName name="Z_DC2F833C_E952_4F6A_AFD3_F16D8619A19E_.wvu.PrintArea" localSheetId="51" hidden="1">'Sch 512-p60'!$A$1:$G$44</definedName>
    <definedName name="Z_DC2F833C_E952_4F6A_AFD3_F16D8619A19E_.wvu.PrintArea" localSheetId="52" hidden="1">'Sch 512-p61'!$A$1:$M$46</definedName>
    <definedName name="Z_DC2F833C_E952_4F6A_AFD3_F16D8619A19E_.wvu.PrintArea" localSheetId="54" hidden="1">'Sch 700-700SCH.XLS'!$A$1:$L$69</definedName>
    <definedName name="Z_DC2F833C_E952_4F6A_AFD3_F16D8619A19E_.wvu.PrintArea" localSheetId="56" hidden="1">'Sch 710 and 710S-p65'!$A$1:$H$44</definedName>
    <definedName name="Z_DC2F833C_E952_4F6A_AFD3_F16D8619A19E_.wvu.PrintArea" localSheetId="57" hidden="1">'Sch 710 and 710S-p66-67 '!$A$2:$R$93</definedName>
    <definedName name="Z_DC2F833C_E952_4F6A_AFD3_F16D8619A19E_.wvu.PrintArea" localSheetId="61" hidden="1">'Sch 750'!$A$1:$N$55</definedName>
    <definedName name="Z_DC2F833C_E952_4F6A_AFD3_F16D8619A19E_.wvu.PrintArea" localSheetId="62" hidden="1">'Sch 755 instr-p75-76'!$A$1:$C$139</definedName>
    <definedName name="Z_DC2F833C_E952_4F6A_AFD3_F16D8619A19E_.wvu.PrintArea" localSheetId="63" hidden="1">'Sch 755 p77-80'!$A$1:$Z$236</definedName>
    <definedName name="Z_DC2F833C_E952_4F6A_AFD3_F16D8619A19E_.wvu.PrintArea" localSheetId="6" hidden="1">'Sch A-p1'!$B$2:$K$58</definedName>
    <definedName name="Z_DC2F833C_E952_4F6A_AFD3_F16D8619A19E_.wvu.PrintArea" localSheetId="7" hidden="1">'Sch B-p2'!$B$3:$J$61</definedName>
    <definedName name="Z_DC2F833C_E952_4F6A_AFD3_F16D8619A19E_.wvu.PrintArea" localSheetId="8" hidden="1">'Sch C-p3'!$B$2:$W$68</definedName>
    <definedName name="Z_DC2F833C_E952_4F6A_AFD3_F16D8619A19E_.wvu.PrintArea" localSheetId="9" hidden="1">'Sch C-p4'!$B$3:$L$69</definedName>
    <definedName name="Z_DC2F833C_E952_4F6A_AFD3_F16D8619A19E_.wvu.PrintArea" localSheetId="5" hidden="1">'Special Notice'!$A$1:$B$48</definedName>
    <definedName name="Z_DC2F833C_E952_4F6A_AFD3_F16D8619A19E_.wvu.PrintArea" localSheetId="4" hidden="1">'Table Contents '!$A$1:$C$58</definedName>
    <definedName name="Z_DC2F833C_E952_4F6A_AFD3_F16D8619A19E_.wvu.PrintTitles" localSheetId="31" hidden="1">'Sch 335-p35'!$C:$C</definedName>
    <definedName name="Z_DC2F833C_E952_4F6A_AFD3_F16D8619A19E_.wvu.Rows" localSheetId="10" hidden="1">'Sch 200-p5 '!$5:$5</definedName>
    <definedName name="Z_F228F194_B0FE_4A91_A927_06A4E89703F0_.wvu.Cols" localSheetId="40" hidden="1">'p49'!$I:$I</definedName>
    <definedName name="Z_F228F194_B0FE_4A91_A927_06A4E89703F0_.wvu.Cols" localSheetId="71" hidden="1">'PTC 710 landscape '!$S:$AH</definedName>
    <definedName name="Z_F228F194_B0FE_4A91_A927_06A4E89703F0_.wvu.Cols" localSheetId="42" hidden="1">'Sch 415-p51'!$D:$E</definedName>
    <definedName name="Z_F228F194_B0FE_4A91_A927_06A4E89703F0_.wvu.Cols" localSheetId="45" hidden="1">'Sch 417-p54'!$P:$R</definedName>
    <definedName name="Z_F228F194_B0FE_4A91_A927_06A4E89703F0_.wvu.Cols" localSheetId="63" hidden="1">'Sch 755 p77-80'!$G:$R</definedName>
    <definedName name="Z_F228F194_B0FE_4A91_A927_06A4E89703F0_.wvu.PrintArea" localSheetId="55" hidden="1">' Sch 702-702SCH.XLS'!$A$4:$N$49</definedName>
    <definedName name="Z_F228F194_B0FE_4A91_A927_06A4E89703F0_.wvu.PrintArea" localSheetId="11" hidden="1">'09-Sch 200-p6 '!$A$1:$J$64</definedName>
    <definedName name="Z_F228F194_B0FE_4A91_A927_06A4E89703F0_.wvu.PrintArea" localSheetId="2" hidden="1">'Inside Cover'!$B$2:$K$62</definedName>
    <definedName name="Z_F228F194_B0FE_4A91_A927_06A4E89703F0_.wvu.PrintArea" localSheetId="33" hidden="1">'p37'!$B$1:$L$64</definedName>
    <definedName name="Z_F228F194_B0FE_4A91_A927_06A4E89703F0_.wvu.PrintArea" localSheetId="38" hidden="1">'p41-47'!$A$1:$N$325</definedName>
    <definedName name="Z_F228F194_B0FE_4A91_A927_06A4E89703F0_.wvu.PrintArea" localSheetId="39" hidden="1">'p48'!$A$1:$J$60</definedName>
    <definedName name="Z_F228F194_B0FE_4A91_A927_06A4E89703F0_.wvu.PrintArea" localSheetId="40" hidden="1">'p49'!$A$1:$O$52</definedName>
    <definedName name="Z_F228F194_B0FE_4A91_A927_06A4E89703F0_.wvu.PrintArea" localSheetId="58" hidden="1">'p68-71'!$A$1:$AN$64</definedName>
    <definedName name="Z_F228F194_B0FE_4A91_A927_06A4E89703F0_.wvu.PrintArea" localSheetId="59" hidden="1">'p72'!$A$1:$G$72</definedName>
    <definedName name="Z_F228F194_B0FE_4A91_A927_06A4E89703F0_.wvu.PrintArea" localSheetId="60" hidden="1">'p73'!$A$3:$I$43</definedName>
    <definedName name="Z_F228F194_B0FE_4A91_A927_06A4E89703F0_.wvu.PrintArea" localSheetId="68" hidden="1">'PTC 352B'!$A$1:$I$74</definedName>
    <definedName name="Z_F228F194_B0FE_4A91_A927_06A4E89703F0_.wvu.PrintArea" localSheetId="69" hidden="1">'PTC 410'!$A$1:$N$325</definedName>
    <definedName name="Z_F228F194_B0FE_4A91_A927_06A4E89703F0_.wvu.PrintArea" localSheetId="64" hidden="1">'PTC Supplement Cover'!$B$2:$K$62</definedName>
    <definedName name="Z_F228F194_B0FE_4A91_A927_06A4E89703F0_.wvu.PrintArea" localSheetId="74" hidden="1">PTC710S!$A$1:$G$76</definedName>
    <definedName name="Z_F228F194_B0FE_4A91_A927_06A4E89703F0_.wvu.PrintArea" localSheetId="75" hidden="1">'PTC720'!$A$3:$I$43</definedName>
    <definedName name="Z_F228F194_B0FE_4A91_A927_06A4E89703F0_.wvu.PrintArea" localSheetId="10" hidden="1">'Sch 200-p5 '!$A$1:$J$59</definedName>
    <definedName name="Z_F228F194_B0FE_4A91_A927_06A4E89703F0_.wvu.PrintArea" localSheetId="13" hidden="1">'Sch 210-p16'!$A$1:$M$68</definedName>
    <definedName name="Z_F228F194_B0FE_4A91_A927_06A4E89703F0_.wvu.PrintArea" localSheetId="14" hidden="1">'Sch 210-p17'!$A$1:$J$72</definedName>
    <definedName name="Z_F228F194_B0FE_4A91_A927_06A4E89703F0_.wvu.PrintArea" localSheetId="17" hidden="1">'Sch 220'!$A$1:$P$71</definedName>
    <definedName name="Z_F228F194_B0FE_4A91_A927_06A4E89703F0_.wvu.PrintArea" localSheetId="18" hidden="1">'Sch 240-p21'!$A$1:$K$70</definedName>
    <definedName name="Z_F228F194_B0FE_4A91_A927_06A4E89703F0_.wvu.PrintArea" localSheetId="19" hidden="1">'Sch 240-p22'!$A$1:$K$57</definedName>
    <definedName name="Z_F228F194_B0FE_4A91_A927_06A4E89703F0_.wvu.PrintArea" localSheetId="20" hidden="1">'Sch 245-p23'!$A$1:$M$63</definedName>
    <definedName name="Z_F228F194_B0FE_4A91_A927_06A4E89703F0_.wvu.PrintArea" localSheetId="22" hidden="1">'Sch 310 and 310A-p25'!$B$1:$K$69</definedName>
    <definedName name="Z_F228F194_B0FE_4A91_A927_06A4E89703F0_.wvu.PrintArea" localSheetId="24" hidden="1">'Sch 310 and 310A-p27'!$A$1:$K$69</definedName>
    <definedName name="Z_F228F194_B0FE_4A91_A927_06A4E89703F0_.wvu.PrintArea" localSheetId="25" hidden="1">'Sch 310 and 310A-p28'!$A$1:$M$65</definedName>
    <definedName name="Z_F228F194_B0FE_4A91_A927_06A4E89703F0_.wvu.PrintArea" localSheetId="26" hidden="1">'Sch 310 and 310A-p29'!$A$1:$K$65</definedName>
    <definedName name="Z_F228F194_B0FE_4A91_A927_06A4E89703F0_.wvu.PrintArea" localSheetId="27" hidden="1">'Sch 310 and 310A-p30'!$A$1:$Q$53</definedName>
    <definedName name="Z_F228F194_B0FE_4A91_A927_06A4E89703F0_.wvu.PrintArea" localSheetId="28" hidden="1">'Sch 330-p31'!$B$1:$I$75</definedName>
    <definedName name="Z_F228F194_B0FE_4A91_A927_06A4E89703F0_.wvu.PrintArea" localSheetId="29" hidden="1">'Sch 330-p32-33'!$A$1:$Q$58</definedName>
    <definedName name="Z_F228F194_B0FE_4A91_A927_06A4E89703F0_.wvu.PrintArea" localSheetId="30" hidden="1">'Sch 332-p34'!$A$1:$L$77</definedName>
    <definedName name="Z_F228F194_B0FE_4A91_A927_06A4E89703F0_.wvu.PrintArea" localSheetId="31" hidden="1">'Sch 335-p35'!$A$1:$M$75</definedName>
    <definedName name="Z_F228F194_B0FE_4A91_A927_06A4E89703F0_.wvu.PrintArea" localSheetId="32" hidden="1">'Sch 342-p36'!$A$1:$M$69</definedName>
    <definedName name="Z_F228F194_B0FE_4A91_A927_06A4E89703F0_.wvu.PrintArea" localSheetId="34" hidden="1">'Sch 352A'!$A$1:$J$119</definedName>
    <definedName name="Z_F228F194_B0FE_4A91_A927_06A4E89703F0_.wvu.PrintArea" localSheetId="36" hidden="1">'Sch 352B-p39'!$A$1:$K$68</definedName>
    <definedName name="Z_F228F194_B0FE_4A91_A927_06A4E89703F0_.wvu.PrintArea" localSheetId="43" hidden="1">'Sch 415-p52-53'!$A$1:$T$67</definedName>
    <definedName name="Z_F228F194_B0FE_4A91_A927_06A4E89703F0_.wvu.PrintArea" localSheetId="44" hidden="1">'Sch 415-p53A-B'!$A$1:$T$67</definedName>
    <definedName name="Z_F228F194_B0FE_4A91_A927_06A4E89703F0_.wvu.PrintArea" localSheetId="45" hidden="1">'Sch 417-p54'!$A$1:$O$48</definedName>
    <definedName name="Z_F228F194_B0FE_4A91_A927_06A4E89703F0_.wvu.PrintArea" localSheetId="46" hidden="1">'Sch 450-p55'!$A$1:$H$69</definedName>
    <definedName name="Z_F228F194_B0FE_4A91_A927_06A4E89703F0_.wvu.PrintArea" localSheetId="47" hidden="1">'Sch 450-p56'!$A$1:$H$64</definedName>
    <definedName name="Z_F228F194_B0FE_4A91_A927_06A4E89703F0_.wvu.PrintArea" localSheetId="48" hidden="1">'Sch 501-p57'!$A$1:$M$68</definedName>
    <definedName name="Z_F228F194_B0FE_4A91_A927_06A4E89703F0_.wvu.PrintArea" localSheetId="50" hidden="1">'Sch 510-p59 '!$A$1:$J$84</definedName>
    <definedName name="Z_F228F194_B0FE_4A91_A927_06A4E89703F0_.wvu.PrintArea" localSheetId="51" hidden="1">'Sch 512-p60'!$A$1:$G$44</definedName>
    <definedName name="Z_F228F194_B0FE_4A91_A927_06A4E89703F0_.wvu.PrintArea" localSheetId="52" hidden="1">'Sch 512-p61'!$A$1:$M$46</definedName>
    <definedName name="Z_F228F194_B0FE_4A91_A927_06A4E89703F0_.wvu.PrintArea" localSheetId="54" hidden="1">'Sch 700-700SCH.XLS'!$A$1:$L$69</definedName>
    <definedName name="Z_F228F194_B0FE_4A91_A927_06A4E89703F0_.wvu.PrintArea" localSheetId="57" hidden="1">'Sch 710 and 710S-p66-67 '!$A$2:$R$93</definedName>
    <definedName name="Z_F228F194_B0FE_4A91_A927_06A4E89703F0_.wvu.PrintArea" localSheetId="61" hidden="1">'Sch 750'!$A$4:$O$57</definedName>
    <definedName name="Z_F228F194_B0FE_4A91_A927_06A4E89703F0_.wvu.PrintArea" localSheetId="62" hidden="1">'Sch 755 instr-p75-76'!$A$1:$C$139</definedName>
    <definedName name="Z_F228F194_B0FE_4A91_A927_06A4E89703F0_.wvu.PrintArea" localSheetId="63" hidden="1">'Sch 755 p77-80'!$A$1:$Z$236</definedName>
    <definedName name="Z_F228F194_B0FE_4A91_A927_06A4E89703F0_.wvu.PrintArea" localSheetId="6" hidden="1">'Sch A-p1'!$B$2:$K$58</definedName>
    <definedName name="Z_F228F194_B0FE_4A91_A927_06A4E89703F0_.wvu.PrintArea" localSheetId="7" hidden="1">'Sch B-p2'!$B$3:$J$61</definedName>
    <definedName name="Z_F228F194_B0FE_4A91_A927_06A4E89703F0_.wvu.PrintArea" localSheetId="8" hidden="1">'Sch C-p3'!$B$2:$W$68</definedName>
    <definedName name="Z_F228F194_B0FE_4A91_A927_06A4E89703F0_.wvu.PrintArea" localSheetId="9" hidden="1">'Sch C-p4'!$B$3:$L$67</definedName>
    <definedName name="Z_F228F194_B0FE_4A91_A927_06A4E89703F0_.wvu.PrintArea" localSheetId="4" hidden="1">'Table Contents '!$A$1:$C$58</definedName>
    <definedName name="Z_F228F194_B0FE_4A91_A927_06A4E89703F0_.wvu.PrintTitles" localSheetId="31" hidden="1">'Sch 335-p35'!$C:$C</definedName>
    <definedName name="Z_F228F194_B0FE_4A91_A927_06A4E89703F0_.wvu.PrintTitles" localSheetId="32" hidden="1">'Sch 342-p36'!$A:$F</definedName>
    <definedName name="Z_F228F194_B0FE_4A91_A927_06A4E89703F0_.wvu.Rows" localSheetId="10" hidden="1">'Sch 200-p5 '!$5:$5</definedName>
    <definedName name="Z_F56BCD39_3910_4701_BCCF_245589B07D98_.wvu.Cols" localSheetId="40" hidden="1">'p49'!$I:$I</definedName>
    <definedName name="Z_F56BCD39_3910_4701_BCCF_245589B07D98_.wvu.Cols" localSheetId="71" hidden="1">'PTC 710 landscape '!$S:$AH</definedName>
    <definedName name="Z_F56BCD39_3910_4701_BCCF_245589B07D98_.wvu.Cols" localSheetId="42" hidden="1">'Sch 415-p51'!$D:$E</definedName>
    <definedName name="Z_F56BCD39_3910_4701_BCCF_245589B07D98_.wvu.Cols" localSheetId="45" hidden="1">'Sch 417-p54'!$P:$R</definedName>
    <definedName name="Z_F56BCD39_3910_4701_BCCF_245589B07D98_.wvu.Cols" localSheetId="63" hidden="1">'Sch 755 p77-80'!$G:$R</definedName>
    <definedName name="Z_F56BCD39_3910_4701_BCCF_245589B07D98_.wvu.PrintArea" localSheetId="55" hidden="1">' Sch 702-702SCH.XLS'!$A$4:$N$49</definedName>
    <definedName name="Z_F56BCD39_3910_4701_BCCF_245589B07D98_.wvu.PrintArea" localSheetId="11" hidden="1">'09-Sch 200-p6 '!$A$1:$J$64</definedName>
    <definedName name="Z_F56BCD39_3910_4701_BCCF_245589B07D98_.wvu.PrintArea" localSheetId="2" hidden="1">'Inside Cover'!$B$2:$K$62</definedName>
    <definedName name="Z_F56BCD39_3910_4701_BCCF_245589B07D98_.wvu.PrintArea" localSheetId="33" hidden="1">'p37'!$B$1:$L$64</definedName>
    <definedName name="Z_F56BCD39_3910_4701_BCCF_245589B07D98_.wvu.PrintArea" localSheetId="38" hidden="1">'p41-47'!$A$1:$N$325</definedName>
    <definedName name="Z_F56BCD39_3910_4701_BCCF_245589B07D98_.wvu.PrintArea" localSheetId="39" hidden="1">'p48'!$A$1:$J$60</definedName>
    <definedName name="Z_F56BCD39_3910_4701_BCCF_245589B07D98_.wvu.PrintArea" localSheetId="40" hidden="1">'p49'!$A$1:$O$52</definedName>
    <definedName name="Z_F56BCD39_3910_4701_BCCF_245589B07D98_.wvu.PrintArea" localSheetId="58" hidden="1">'p68-71'!$A$1:$AN$64</definedName>
    <definedName name="Z_F56BCD39_3910_4701_BCCF_245589B07D98_.wvu.PrintArea" localSheetId="59" hidden="1">'p72'!$A$1:$G$72</definedName>
    <definedName name="Z_F56BCD39_3910_4701_BCCF_245589B07D98_.wvu.PrintArea" localSheetId="60" hidden="1">'p73'!$A$3:$I$43</definedName>
    <definedName name="Z_F56BCD39_3910_4701_BCCF_245589B07D98_.wvu.PrintArea" localSheetId="68" hidden="1">'PTC 352B'!$A$1:$I$74</definedName>
    <definedName name="Z_F56BCD39_3910_4701_BCCF_245589B07D98_.wvu.PrintArea" localSheetId="69" hidden="1">'PTC 410'!$A$1:$N$325</definedName>
    <definedName name="Z_F56BCD39_3910_4701_BCCF_245589B07D98_.wvu.PrintArea" localSheetId="64" hidden="1">'PTC Supplement Cover'!$B$2:$K$62</definedName>
    <definedName name="Z_F56BCD39_3910_4701_BCCF_245589B07D98_.wvu.PrintArea" localSheetId="74" hidden="1">PTC710S!$A$1:$G$76</definedName>
    <definedName name="Z_F56BCD39_3910_4701_BCCF_245589B07D98_.wvu.PrintArea" localSheetId="75" hidden="1">'PTC720'!$A$3:$I$43</definedName>
    <definedName name="Z_F56BCD39_3910_4701_BCCF_245589B07D98_.wvu.PrintArea" localSheetId="10" hidden="1">'Sch 200-p5 '!$A$1:$J$59</definedName>
    <definedName name="Z_F56BCD39_3910_4701_BCCF_245589B07D98_.wvu.PrintArea" localSheetId="13" hidden="1">'Sch 210-p16'!$A$1:$M$68</definedName>
    <definedName name="Z_F56BCD39_3910_4701_BCCF_245589B07D98_.wvu.PrintArea" localSheetId="14" hidden="1">'Sch 210-p17'!$A$1:$J$72</definedName>
    <definedName name="Z_F56BCD39_3910_4701_BCCF_245589B07D98_.wvu.PrintArea" localSheetId="17" hidden="1">'Sch 220'!$A$1:$P$71</definedName>
    <definedName name="Z_F56BCD39_3910_4701_BCCF_245589B07D98_.wvu.PrintArea" localSheetId="18" hidden="1">'Sch 240-p21'!$A$1:$K$70</definedName>
    <definedName name="Z_F56BCD39_3910_4701_BCCF_245589B07D98_.wvu.PrintArea" localSheetId="19" hidden="1">'Sch 240-p22'!$A$1:$K$57</definedName>
    <definedName name="Z_F56BCD39_3910_4701_BCCF_245589B07D98_.wvu.PrintArea" localSheetId="20" hidden="1">'Sch 245-p23'!$A$1:$M$63</definedName>
    <definedName name="Z_F56BCD39_3910_4701_BCCF_245589B07D98_.wvu.PrintArea" localSheetId="22" hidden="1">'Sch 310 and 310A-p25'!$B$1:$K$69</definedName>
    <definedName name="Z_F56BCD39_3910_4701_BCCF_245589B07D98_.wvu.PrintArea" localSheetId="24" hidden="1">'Sch 310 and 310A-p27'!$A$1:$K$69</definedName>
    <definedName name="Z_F56BCD39_3910_4701_BCCF_245589B07D98_.wvu.PrintArea" localSheetId="25" hidden="1">'Sch 310 and 310A-p28'!$A$1:$M$65</definedName>
    <definedName name="Z_F56BCD39_3910_4701_BCCF_245589B07D98_.wvu.PrintArea" localSheetId="26" hidden="1">'Sch 310 and 310A-p29'!$A$1:$K$65</definedName>
    <definedName name="Z_F56BCD39_3910_4701_BCCF_245589B07D98_.wvu.PrintArea" localSheetId="27" hidden="1">'Sch 310 and 310A-p30'!$A$1:$Q$53</definedName>
    <definedName name="Z_F56BCD39_3910_4701_BCCF_245589B07D98_.wvu.PrintArea" localSheetId="28" hidden="1">'Sch 330-p31'!$B$1:$I$75</definedName>
    <definedName name="Z_F56BCD39_3910_4701_BCCF_245589B07D98_.wvu.PrintArea" localSheetId="29" hidden="1">'Sch 330-p32-33'!$A$1:$Q$58</definedName>
    <definedName name="Z_F56BCD39_3910_4701_BCCF_245589B07D98_.wvu.PrintArea" localSheetId="30" hidden="1">'Sch 332-p34'!$A$1:$L$77</definedName>
    <definedName name="Z_F56BCD39_3910_4701_BCCF_245589B07D98_.wvu.PrintArea" localSheetId="31" hidden="1">'Sch 335-p35'!$A$1:$M$75</definedName>
    <definedName name="Z_F56BCD39_3910_4701_BCCF_245589B07D98_.wvu.PrintArea" localSheetId="32" hidden="1">'Sch 342-p36'!$A$1:$M$69</definedName>
    <definedName name="Z_F56BCD39_3910_4701_BCCF_245589B07D98_.wvu.PrintArea" localSheetId="34" hidden="1">'Sch 352A'!$A$1:$J$119</definedName>
    <definedName name="Z_F56BCD39_3910_4701_BCCF_245589B07D98_.wvu.PrintArea" localSheetId="36" hidden="1">'Sch 352B-p39'!$A$1:$K$68</definedName>
    <definedName name="Z_F56BCD39_3910_4701_BCCF_245589B07D98_.wvu.PrintArea" localSheetId="43" hidden="1">'Sch 415-p52-53'!$A$1:$T$67</definedName>
    <definedName name="Z_F56BCD39_3910_4701_BCCF_245589B07D98_.wvu.PrintArea" localSheetId="44" hidden="1">'Sch 415-p53A-B'!$A$1:$T$67</definedName>
    <definedName name="Z_F56BCD39_3910_4701_BCCF_245589B07D98_.wvu.PrintArea" localSheetId="45" hidden="1">'Sch 417-p54'!$A$1:$O$48</definedName>
    <definedName name="Z_F56BCD39_3910_4701_BCCF_245589B07D98_.wvu.PrintArea" localSheetId="46" hidden="1">'Sch 450-p55'!$A$1:$H$69</definedName>
    <definedName name="Z_F56BCD39_3910_4701_BCCF_245589B07D98_.wvu.PrintArea" localSheetId="47" hidden="1">'Sch 450-p56'!$A$1:$H$64</definedName>
    <definedName name="Z_F56BCD39_3910_4701_BCCF_245589B07D98_.wvu.PrintArea" localSheetId="48" hidden="1">'Sch 501-p57'!$A$1:$M$68</definedName>
    <definedName name="Z_F56BCD39_3910_4701_BCCF_245589B07D98_.wvu.PrintArea" localSheetId="50" hidden="1">'Sch 510-p59 '!$A$1:$J$84</definedName>
    <definedName name="Z_F56BCD39_3910_4701_BCCF_245589B07D98_.wvu.PrintArea" localSheetId="51" hidden="1">'Sch 512-p60'!$A$1:$G$44</definedName>
    <definedName name="Z_F56BCD39_3910_4701_BCCF_245589B07D98_.wvu.PrintArea" localSheetId="52" hidden="1">'Sch 512-p61'!$A$1:$M$46</definedName>
    <definedName name="Z_F56BCD39_3910_4701_BCCF_245589B07D98_.wvu.PrintArea" localSheetId="54" hidden="1">'Sch 700-700SCH.XLS'!$A$1:$L$69</definedName>
    <definedName name="Z_F56BCD39_3910_4701_BCCF_245589B07D98_.wvu.PrintArea" localSheetId="57" hidden="1">'Sch 710 and 710S-p66-67 '!$A$2:$R$93</definedName>
    <definedName name="Z_F56BCD39_3910_4701_BCCF_245589B07D98_.wvu.PrintArea" localSheetId="61" hidden="1">'Sch 750'!$A$4:$O$57</definedName>
    <definedName name="Z_F56BCD39_3910_4701_BCCF_245589B07D98_.wvu.PrintArea" localSheetId="62" hidden="1">'Sch 755 instr-p75-76'!$A$1:$C$139</definedName>
    <definedName name="Z_F56BCD39_3910_4701_BCCF_245589B07D98_.wvu.PrintArea" localSheetId="63" hidden="1">'Sch 755 p77-80'!$A$1:$Z$236</definedName>
    <definedName name="Z_F56BCD39_3910_4701_BCCF_245589B07D98_.wvu.PrintArea" localSheetId="6" hidden="1">'Sch A-p1'!$B$2:$K$58</definedName>
    <definedName name="Z_F56BCD39_3910_4701_BCCF_245589B07D98_.wvu.PrintArea" localSheetId="7" hidden="1">'Sch B-p2'!$B$3:$J$61</definedName>
    <definedName name="Z_F56BCD39_3910_4701_BCCF_245589B07D98_.wvu.PrintArea" localSheetId="8" hidden="1">'Sch C-p3'!$B$2:$W$68</definedName>
    <definedName name="Z_F56BCD39_3910_4701_BCCF_245589B07D98_.wvu.PrintArea" localSheetId="9" hidden="1">'Sch C-p4'!$B$3:$L$67</definedName>
    <definedName name="Z_F56BCD39_3910_4701_BCCF_245589B07D98_.wvu.PrintArea" localSheetId="4" hidden="1">'Table Contents '!$A$1:$C$58</definedName>
    <definedName name="Z_F56BCD39_3910_4701_BCCF_245589B07D98_.wvu.PrintTitles" localSheetId="31" hidden="1">'Sch 335-p35'!$C:$C</definedName>
    <definedName name="Z_F56BCD39_3910_4701_BCCF_245589B07D98_.wvu.PrintTitles" localSheetId="32" hidden="1">'Sch 342-p36'!$A:$F</definedName>
    <definedName name="Z_F56BCD39_3910_4701_BCCF_245589B07D98_.wvu.Rows" localSheetId="10" hidden="1">'Sch 200-p5 '!$5:$5</definedName>
    <definedName name="Z_FB19BFAA_60BA_4CC2_92E5_E4C141AE804E_.wvu.Cols" localSheetId="40" hidden="1">'p49'!$I:$I</definedName>
    <definedName name="Z_FB19BFAA_60BA_4CC2_92E5_E4C141AE804E_.wvu.Cols" localSheetId="71" hidden="1">'PTC 710 landscape '!$S:$AH</definedName>
    <definedName name="Z_FB19BFAA_60BA_4CC2_92E5_E4C141AE804E_.wvu.Cols" localSheetId="42" hidden="1">'Sch 415-p51'!$D:$E</definedName>
    <definedName name="Z_FB19BFAA_60BA_4CC2_92E5_E4C141AE804E_.wvu.Cols" localSheetId="45" hidden="1">'Sch 417-p54'!$P:$R</definedName>
    <definedName name="Z_FB19BFAA_60BA_4CC2_92E5_E4C141AE804E_.wvu.Cols" localSheetId="63" hidden="1">'Sch 755 p77-80'!$G:$R</definedName>
    <definedName name="Z_FB19BFAA_60BA_4CC2_92E5_E4C141AE804E_.wvu.PrintArea" localSheetId="55" hidden="1">' Sch 702-702SCH.XLS'!$A$4:$N$49</definedName>
    <definedName name="Z_FB19BFAA_60BA_4CC2_92E5_E4C141AE804E_.wvu.PrintArea" localSheetId="11" hidden="1">'09-Sch 200-p6 '!$A$1:$J$64</definedName>
    <definedName name="Z_FB19BFAA_60BA_4CC2_92E5_E4C141AE804E_.wvu.PrintArea" localSheetId="2" hidden="1">'Inside Cover'!$B$2:$K$62</definedName>
    <definedName name="Z_FB19BFAA_60BA_4CC2_92E5_E4C141AE804E_.wvu.PrintArea" localSheetId="33" hidden="1">'p37'!$B$1:$L$64</definedName>
    <definedName name="Z_FB19BFAA_60BA_4CC2_92E5_E4C141AE804E_.wvu.PrintArea" localSheetId="38" hidden="1">'p41-47'!$A$1:$N$325</definedName>
    <definedName name="Z_FB19BFAA_60BA_4CC2_92E5_E4C141AE804E_.wvu.PrintArea" localSheetId="39" hidden="1">'p48'!$A$1:$J$60</definedName>
    <definedName name="Z_FB19BFAA_60BA_4CC2_92E5_E4C141AE804E_.wvu.PrintArea" localSheetId="40" hidden="1">'p49'!$A$1:$O$52</definedName>
    <definedName name="Z_FB19BFAA_60BA_4CC2_92E5_E4C141AE804E_.wvu.PrintArea" localSheetId="58" hidden="1">'p68-71'!$A$1:$AN$64</definedName>
    <definedName name="Z_FB19BFAA_60BA_4CC2_92E5_E4C141AE804E_.wvu.PrintArea" localSheetId="59" hidden="1">'p72'!$A$1:$G$72</definedName>
    <definedName name="Z_FB19BFAA_60BA_4CC2_92E5_E4C141AE804E_.wvu.PrintArea" localSheetId="60" hidden="1">'p73'!$A$3:$I$43</definedName>
    <definedName name="Z_FB19BFAA_60BA_4CC2_92E5_E4C141AE804E_.wvu.PrintArea" localSheetId="68" hidden="1">'PTC 352B'!$A$1:$I$74</definedName>
    <definedName name="Z_FB19BFAA_60BA_4CC2_92E5_E4C141AE804E_.wvu.PrintArea" localSheetId="69" hidden="1">'PTC 410'!$A$1:$N$325</definedName>
    <definedName name="Z_FB19BFAA_60BA_4CC2_92E5_E4C141AE804E_.wvu.PrintArea" localSheetId="64" hidden="1">'PTC Supplement Cover'!$B$2:$K$62</definedName>
    <definedName name="Z_FB19BFAA_60BA_4CC2_92E5_E4C141AE804E_.wvu.PrintArea" localSheetId="74" hidden="1">PTC710S!$A$1:$G$76</definedName>
    <definedName name="Z_FB19BFAA_60BA_4CC2_92E5_E4C141AE804E_.wvu.PrintArea" localSheetId="75" hidden="1">'PTC720'!$A$3:$I$43</definedName>
    <definedName name="Z_FB19BFAA_60BA_4CC2_92E5_E4C141AE804E_.wvu.PrintArea" localSheetId="10" hidden="1">'Sch 200-p5 '!$A$1:$J$59</definedName>
    <definedName name="Z_FB19BFAA_60BA_4CC2_92E5_E4C141AE804E_.wvu.PrintArea" localSheetId="13" hidden="1">'Sch 210-p16'!$A$1:$M$68</definedName>
    <definedName name="Z_FB19BFAA_60BA_4CC2_92E5_E4C141AE804E_.wvu.PrintArea" localSheetId="14" hidden="1">'Sch 210-p17'!$A$1:$J$72</definedName>
    <definedName name="Z_FB19BFAA_60BA_4CC2_92E5_E4C141AE804E_.wvu.PrintArea" localSheetId="17" hidden="1">'Sch 220'!$A$1:$P$71</definedName>
    <definedName name="Z_FB19BFAA_60BA_4CC2_92E5_E4C141AE804E_.wvu.PrintArea" localSheetId="18" hidden="1">'Sch 240-p21'!$A$1:$K$70</definedName>
    <definedName name="Z_FB19BFAA_60BA_4CC2_92E5_E4C141AE804E_.wvu.PrintArea" localSheetId="19" hidden="1">'Sch 240-p22'!$A$1:$K$57</definedName>
    <definedName name="Z_FB19BFAA_60BA_4CC2_92E5_E4C141AE804E_.wvu.PrintArea" localSheetId="20" hidden="1">'Sch 245-p23'!$A$1:$M$63</definedName>
    <definedName name="Z_FB19BFAA_60BA_4CC2_92E5_E4C141AE804E_.wvu.PrintArea" localSheetId="22" hidden="1">'Sch 310 and 310A-p25'!$B$1:$K$69</definedName>
    <definedName name="Z_FB19BFAA_60BA_4CC2_92E5_E4C141AE804E_.wvu.PrintArea" localSheetId="24" hidden="1">'Sch 310 and 310A-p27'!$A$1:$K$69</definedName>
    <definedName name="Z_FB19BFAA_60BA_4CC2_92E5_E4C141AE804E_.wvu.PrintArea" localSheetId="25" hidden="1">'Sch 310 and 310A-p28'!$A$1:$M$65</definedName>
    <definedName name="Z_FB19BFAA_60BA_4CC2_92E5_E4C141AE804E_.wvu.PrintArea" localSheetId="26" hidden="1">'Sch 310 and 310A-p29'!$A$1:$K$65</definedName>
    <definedName name="Z_FB19BFAA_60BA_4CC2_92E5_E4C141AE804E_.wvu.PrintArea" localSheetId="27" hidden="1">'Sch 310 and 310A-p30'!$A$1:$Q$53</definedName>
    <definedName name="Z_FB19BFAA_60BA_4CC2_92E5_E4C141AE804E_.wvu.PrintArea" localSheetId="28" hidden="1">'Sch 330-p31'!$B$1:$I$75</definedName>
    <definedName name="Z_FB19BFAA_60BA_4CC2_92E5_E4C141AE804E_.wvu.PrintArea" localSheetId="29" hidden="1">'Sch 330-p32-33'!$A$1:$Q$58</definedName>
    <definedName name="Z_FB19BFAA_60BA_4CC2_92E5_E4C141AE804E_.wvu.PrintArea" localSheetId="30" hidden="1">'Sch 332-p34'!$A$1:$L$77</definedName>
    <definedName name="Z_FB19BFAA_60BA_4CC2_92E5_E4C141AE804E_.wvu.PrintArea" localSheetId="31" hidden="1">'Sch 335-p35'!$A$1:$M$75</definedName>
    <definedName name="Z_FB19BFAA_60BA_4CC2_92E5_E4C141AE804E_.wvu.PrintArea" localSheetId="32" hidden="1">'Sch 342-p36'!$A$1:$M$69</definedName>
    <definedName name="Z_FB19BFAA_60BA_4CC2_92E5_E4C141AE804E_.wvu.PrintArea" localSheetId="34" hidden="1">'Sch 352A'!$A$1:$J$119</definedName>
    <definedName name="Z_FB19BFAA_60BA_4CC2_92E5_E4C141AE804E_.wvu.PrintArea" localSheetId="36" hidden="1">'Sch 352B-p39'!$A$1:$K$68</definedName>
    <definedName name="Z_FB19BFAA_60BA_4CC2_92E5_E4C141AE804E_.wvu.PrintArea" localSheetId="43" hidden="1">'Sch 415-p52-53'!$A$1:$T$67</definedName>
    <definedName name="Z_FB19BFAA_60BA_4CC2_92E5_E4C141AE804E_.wvu.PrintArea" localSheetId="44" hidden="1">'Sch 415-p53A-B'!$A$1:$T$67</definedName>
    <definedName name="Z_FB19BFAA_60BA_4CC2_92E5_E4C141AE804E_.wvu.PrintArea" localSheetId="45" hidden="1">'Sch 417-p54'!$A$1:$O$48</definedName>
    <definedName name="Z_FB19BFAA_60BA_4CC2_92E5_E4C141AE804E_.wvu.PrintArea" localSheetId="46" hidden="1">'Sch 450-p55'!$A$1:$H$69</definedName>
    <definedName name="Z_FB19BFAA_60BA_4CC2_92E5_E4C141AE804E_.wvu.PrintArea" localSheetId="47" hidden="1">'Sch 450-p56'!$A$1:$H$64</definedName>
    <definedName name="Z_FB19BFAA_60BA_4CC2_92E5_E4C141AE804E_.wvu.PrintArea" localSheetId="48" hidden="1">'Sch 501-p57'!$A$1:$M$68</definedName>
    <definedName name="Z_FB19BFAA_60BA_4CC2_92E5_E4C141AE804E_.wvu.PrintArea" localSheetId="50" hidden="1">'Sch 510-p59 '!$A$1:$J$84</definedName>
    <definedName name="Z_FB19BFAA_60BA_4CC2_92E5_E4C141AE804E_.wvu.PrintArea" localSheetId="51" hidden="1">'Sch 512-p60'!$A$1:$G$44</definedName>
    <definedName name="Z_FB19BFAA_60BA_4CC2_92E5_E4C141AE804E_.wvu.PrintArea" localSheetId="52" hidden="1">'Sch 512-p61'!$A$1:$M$46</definedName>
    <definedName name="Z_FB19BFAA_60BA_4CC2_92E5_E4C141AE804E_.wvu.PrintArea" localSheetId="54" hidden="1">'Sch 700-700SCH.XLS'!$A$1:$L$69</definedName>
    <definedName name="Z_FB19BFAA_60BA_4CC2_92E5_E4C141AE804E_.wvu.PrintArea" localSheetId="57" hidden="1">'Sch 710 and 710S-p66-67 '!$A$2:$R$93</definedName>
    <definedName name="Z_FB19BFAA_60BA_4CC2_92E5_E4C141AE804E_.wvu.PrintArea" localSheetId="61" hidden="1">'Sch 750'!$A$4:$O$57</definedName>
    <definedName name="Z_FB19BFAA_60BA_4CC2_92E5_E4C141AE804E_.wvu.PrintArea" localSheetId="62" hidden="1">'Sch 755 instr-p75-76'!$A$1:$C$139</definedName>
    <definedName name="Z_FB19BFAA_60BA_4CC2_92E5_E4C141AE804E_.wvu.PrintArea" localSheetId="63" hidden="1">'Sch 755 p77-80'!$A$1:$Z$236</definedName>
    <definedName name="Z_FB19BFAA_60BA_4CC2_92E5_E4C141AE804E_.wvu.PrintArea" localSheetId="6" hidden="1">'Sch A-p1'!$B$2:$K$58</definedName>
    <definedName name="Z_FB19BFAA_60BA_4CC2_92E5_E4C141AE804E_.wvu.PrintArea" localSheetId="7" hidden="1">'Sch B-p2'!$B$3:$J$61</definedName>
    <definedName name="Z_FB19BFAA_60BA_4CC2_92E5_E4C141AE804E_.wvu.PrintArea" localSheetId="8" hidden="1">'Sch C-p3'!$B$2:$W$68</definedName>
    <definedName name="Z_FB19BFAA_60BA_4CC2_92E5_E4C141AE804E_.wvu.PrintArea" localSheetId="9" hidden="1">'Sch C-p4'!$B$3:$L$67</definedName>
    <definedName name="Z_FB19BFAA_60BA_4CC2_92E5_E4C141AE804E_.wvu.PrintArea" localSheetId="4" hidden="1">'Table Contents '!$A$1:$C$58</definedName>
    <definedName name="Z_FB19BFAA_60BA_4CC2_92E5_E4C141AE804E_.wvu.PrintTitles" localSheetId="31" hidden="1">'Sch 335-p35'!$C:$C</definedName>
    <definedName name="Z_FB19BFAA_60BA_4CC2_92E5_E4C141AE804E_.wvu.Rows" localSheetId="10" hidden="1">'Sch 200-p5 '!$5:$5</definedName>
    <definedName name="Z_FB280501_19AF_4ABE_91A9_026A574F2BAA_.wvu.Cols" localSheetId="40" hidden="1">'p49'!$I:$I</definedName>
    <definedName name="Z_FB280501_19AF_4ABE_91A9_026A574F2BAA_.wvu.Cols" localSheetId="71" hidden="1">'PTC 710 landscape '!$S:$AG</definedName>
    <definedName name="Z_FB280501_19AF_4ABE_91A9_026A574F2BAA_.wvu.Cols" localSheetId="18" hidden="1">'Sch 240-p21'!$P:$P</definedName>
    <definedName name="Z_FB280501_19AF_4ABE_91A9_026A574F2BAA_.wvu.Cols" localSheetId="19" hidden="1">'Sch 240-p22'!$P:$P</definedName>
    <definedName name="Z_FB280501_19AF_4ABE_91A9_026A574F2BAA_.wvu.Cols" localSheetId="42" hidden="1">'Sch 415-p51'!$D:$E</definedName>
    <definedName name="Z_FB280501_19AF_4ABE_91A9_026A574F2BAA_.wvu.Cols" localSheetId="45" hidden="1">'Sch 417-p54'!$P:$R</definedName>
    <definedName name="Z_FB280501_19AF_4ABE_91A9_026A574F2BAA_.wvu.Cols" localSheetId="63" hidden="1">'Sch 755 p77-80'!$G:$R</definedName>
    <definedName name="Z_FB280501_19AF_4ABE_91A9_026A574F2BAA_.wvu.PrintArea" localSheetId="55" hidden="1">' Sch 702-702SCH.XLS'!$A$4:$N$49</definedName>
    <definedName name="Z_FB280501_19AF_4ABE_91A9_026A574F2BAA_.wvu.PrintArea" localSheetId="11" hidden="1">'09-Sch 200-p6 '!$A$1:$J$64</definedName>
    <definedName name="Z_FB280501_19AF_4ABE_91A9_026A574F2BAA_.wvu.PrintArea" localSheetId="79" hidden="1">Index!$A$1:$F$142</definedName>
    <definedName name="Z_FB280501_19AF_4ABE_91A9_026A574F2BAA_.wvu.PrintArea" localSheetId="2" hidden="1">'Inside Cover'!$B$2:$K$62</definedName>
    <definedName name="Z_FB280501_19AF_4ABE_91A9_026A574F2BAA_.wvu.PrintArea" localSheetId="33" hidden="1">'p37'!$B$1:$L$64</definedName>
    <definedName name="Z_FB280501_19AF_4ABE_91A9_026A574F2BAA_.wvu.PrintArea" localSheetId="38" hidden="1">'p41-47'!$A$1:$N$325</definedName>
    <definedName name="Z_FB280501_19AF_4ABE_91A9_026A574F2BAA_.wvu.PrintArea" localSheetId="39" hidden="1">'p48'!$A$1:$J$60</definedName>
    <definedName name="Z_FB280501_19AF_4ABE_91A9_026A574F2BAA_.wvu.PrintArea" localSheetId="40" hidden="1">'p49'!$A$1:$O$52</definedName>
    <definedName name="Z_FB280501_19AF_4ABE_91A9_026A574F2BAA_.wvu.PrintArea" localSheetId="58" hidden="1">'p68-71'!$A$1:$AN$64</definedName>
    <definedName name="Z_FB280501_19AF_4ABE_91A9_026A574F2BAA_.wvu.PrintArea" localSheetId="59" hidden="1">'p72'!$A$1:$G$72</definedName>
    <definedName name="Z_FB280501_19AF_4ABE_91A9_026A574F2BAA_.wvu.PrintArea" localSheetId="60" hidden="1">'p73'!$A$3:$I$43</definedName>
    <definedName name="Z_FB280501_19AF_4ABE_91A9_026A574F2BAA_.wvu.PrintArea" localSheetId="68" hidden="1">'PTC 352B'!$A$1:$I$74</definedName>
    <definedName name="Z_FB280501_19AF_4ABE_91A9_026A574F2BAA_.wvu.PrintArea" localSheetId="69" hidden="1">'PTC 410'!$A$1:$N$325</definedName>
    <definedName name="Z_FB280501_19AF_4ABE_91A9_026A574F2BAA_.wvu.PrintArea" localSheetId="64" hidden="1">'PTC Supplement Cover'!$B$2:$K$62</definedName>
    <definedName name="Z_FB280501_19AF_4ABE_91A9_026A574F2BAA_.wvu.PrintArea" localSheetId="74" hidden="1">PTC710S!$A$1:$G$76</definedName>
    <definedName name="Z_FB280501_19AF_4ABE_91A9_026A574F2BAA_.wvu.PrintArea" localSheetId="75" hidden="1">'PTC720'!$A$3:$I$43</definedName>
    <definedName name="Z_FB280501_19AF_4ABE_91A9_026A574F2BAA_.wvu.PrintArea" localSheetId="10" hidden="1">'Sch 200-p5 '!$A$1:$J$59</definedName>
    <definedName name="Z_FB280501_19AF_4ABE_91A9_026A574F2BAA_.wvu.PrintArea" localSheetId="13" hidden="1">'Sch 210-p16'!$A$1:$M$68</definedName>
    <definedName name="Z_FB280501_19AF_4ABE_91A9_026A574F2BAA_.wvu.PrintArea" localSheetId="14" hidden="1">'Sch 210-p17'!$A$1:$J$72</definedName>
    <definedName name="Z_FB280501_19AF_4ABE_91A9_026A574F2BAA_.wvu.PrintArea" localSheetId="17" hidden="1">'Sch 220'!$A$1:$P$71</definedName>
    <definedName name="Z_FB280501_19AF_4ABE_91A9_026A574F2BAA_.wvu.PrintArea" localSheetId="18" hidden="1">'Sch 240-p21'!$A$1:$K$70</definedName>
    <definedName name="Z_FB280501_19AF_4ABE_91A9_026A574F2BAA_.wvu.PrintArea" localSheetId="19" hidden="1">'Sch 240-p22'!$A$1:$K$57</definedName>
    <definedName name="Z_FB280501_19AF_4ABE_91A9_026A574F2BAA_.wvu.PrintArea" localSheetId="20" hidden="1">'Sch 245-p23'!$A$1:$M$63</definedName>
    <definedName name="Z_FB280501_19AF_4ABE_91A9_026A574F2BAA_.wvu.PrintArea" localSheetId="22" hidden="1">'Sch 310 and 310A-p25'!$B$1:$K$69</definedName>
    <definedName name="Z_FB280501_19AF_4ABE_91A9_026A574F2BAA_.wvu.PrintArea" localSheetId="24" hidden="1">'Sch 310 and 310A-p27'!$A$1:$K$69</definedName>
    <definedName name="Z_FB280501_19AF_4ABE_91A9_026A574F2BAA_.wvu.PrintArea" localSheetId="25" hidden="1">'Sch 310 and 310A-p28'!$A$1:$M$65</definedName>
    <definedName name="Z_FB280501_19AF_4ABE_91A9_026A574F2BAA_.wvu.PrintArea" localSheetId="26" hidden="1">'Sch 310 and 310A-p29'!$A$1:$K$65</definedName>
    <definedName name="Z_FB280501_19AF_4ABE_91A9_026A574F2BAA_.wvu.PrintArea" localSheetId="27" hidden="1">'Sch 310 and 310A-p30'!$A$1:$Q$53</definedName>
    <definedName name="Z_FB280501_19AF_4ABE_91A9_026A574F2BAA_.wvu.PrintArea" localSheetId="28" hidden="1">'Sch 330-p31'!$B$1:$I$75</definedName>
    <definedName name="Z_FB280501_19AF_4ABE_91A9_026A574F2BAA_.wvu.PrintArea" localSheetId="29" hidden="1">'Sch 330-p32-33'!$A$1:$Q$58</definedName>
    <definedName name="Z_FB280501_19AF_4ABE_91A9_026A574F2BAA_.wvu.PrintArea" localSheetId="30" hidden="1">'Sch 332-p34'!$A$1:$L$77</definedName>
    <definedName name="Z_FB280501_19AF_4ABE_91A9_026A574F2BAA_.wvu.PrintArea" localSheetId="31" hidden="1">'Sch 335-p35'!$A$1:$M$75</definedName>
    <definedName name="Z_FB280501_19AF_4ABE_91A9_026A574F2BAA_.wvu.PrintArea" localSheetId="32" hidden="1">'Sch 342-p36'!$A$1:$M$69</definedName>
    <definedName name="Z_FB280501_19AF_4ABE_91A9_026A574F2BAA_.wvu.PrintArea" localSheetId="34" hidden="1">'Sch 352A'!$A$1:$J$119</definedName>
    <definedName name="Z_FB280501_19AF_4ABE_91A9_026A574F2BAA_.wvu.PrintArea" localSheetId="36" hidden="1">'Sch 352B-p39'!$A$1:$K$68</definedName>
    <definedName name="Z_FB280501_19AF_4ABE_91A9_026A574F2BAA_.wvu.PrintArea" localSheetId="43" hidden="1">'Sch 415-p52-53'!$A$1:$T$67</definedName>
    <definedName name="Z_FB280501_19AF_4ABE_91A9_026A574F2BAA_.wvu.PrintArea" localSheetId="44" hidden="1">'Sch 415-p53A-B'!$A$1:$T$67</definedName>
    <definedName name="Z_FB280501_19AF_4ABE_91A9_026A574F2BAA_.wvu.PrintArea" localSheetId="45" hidden="1">'Sch 417-p54'!$A$1:$O$48</definedName>
    <definedName name="Z_FB280501_19AF_4ABE_91A9_026A574F2BAA_.wvu.PrintArea" localSheetId="46" hidden="1">'Sch 450-p55'!$A$1:$H$69</definedName>
    <definedName name="Z_FB280501_19AF_4ABE_91A9_026A574F2BAA_.wvu.PrintArea" localSheetId="47" hidden="1">'Sch 450-p56'!$A$1:$H$64</definedName>
    <definedName name="Z_FB280501_19AF_4ABE_91A9_026A574F2BAA_.wvu.PrintArea" localSheetId="48" hidden="1">'Sch 501-p57'!$A$1:$M$68</definedName>
    <definedName name="Z_FB280501_19AF_4ABE_91A9_026A574F2BAA_.wvu.PrintArea" localSheetId="50" hidden="1">'Sch 510-p59 '!$A$1:$J$84</definedName>
    <definedName name="Z_FB280501_19AF_4ABE_91A9_026A574F2BAA_.wvu.PrintArea" localSheetId="51" hidden="1">'Sch 512-p60'!$A$1:$G$44</definedName>
    <definedName name="Z_FB280501_19AF_4ABE_91A9_026A574F2BAA_.wvu.PrintArea" localSheetId="52" hidden="1">'Sch 512-p61'!$A$1:$M$46</definedName>
    <definedName name="Z_FB280501_19AF_4ABE_91A9_026A574F2BAA_.wvu.PrintArea" localSheetId="54" hidden="1">'Sch 700-700SCH.XLS'!$A$1:$L$69</definedName>
    <definedName name="Z_FB280501_19AF_4ABE_91A9_026A574F2BAA_.wvu.PrintArea" localSheetId="56" hidden="1">'Sch 710 and 710S-p65'!$A$1:$H$44</definedName>
    <definedName name="Z_FB280501_19AF_4ABE_91A9_026A574F2BAA_.wvu.PrintArea" localSheetId="57" hidden="1">'Sch 710 and 710S-p66-67 '!$A$2:$R$93</definedName>
    <definedName name="Z_FB280501_19AF_4ABE_91A9_026A574F2BAA_.wvu.PrintArea" localSheetId="61" hidden="1">'Sch 750'!$A$1:$N$55</definedName>
    <definedName name="Z_FB280501_19AF_4ABE_91A9_026A574F2BAA_.wvu.PrintArea" localSheetId="62" hidden="1">'Sch 755 instr-p75-76'!$A$1:$C$139</definedName>
    <definedName name="Z_FB280501_19AF_4ABE_91A9_026A574F2BAA_.wvu.PrintArea" localSheetId="63" hidden="1">'Sch 755 p77-80'!$A$1:$Z$236</definedName>
    <definedName name="Z_FB280501_19AF_4ABE_91A9_026A574F2BAA_.wvu.PrintArea" localSheetId="6" hidden="1">'Sch A-p1'!$B$2:$K$58</definedName>
    <definedName name="Z_FB280501_19AF_4ABE_91A9_026A574F2BAA_.wvu.PrintArea" localSheetId="7" hidden="1">'Sch B-p2'!$B$3:$J$61</definedName>
    <definedName name="Z_FB280501_19AF_4ABE_91A9_026A574F2BAA_.wvu.PrintArea" localSheetId="8" hidden="1">'Sch C-p3'!$B$2:$W$68</definedName>
    <definedName name="Z_FB280501_19AF_4ABE_91A9_026A574F2BAA_.wvu.PrintArea" localSheetId="9" hidden="1">'Sch C-p4'!$B$3:$L$69</definedName>
    <definedName name="Z_FB280501_19AF_4ABE_91A9_026A574F2BAA_.wvu.PrintArea" localSheetId="5" hidden="1">'Special Notice'!$A$1:$B$48</definedName>
    <definedName name="Z_FB280501_19AF_4ABE_91A9_026A574F2BAA_.wvu.PrintArea" localSheetId="4" hidden="1">'Table Contents '!$A$1:$C$58</definedName>
    <definedName name="Z_FB280501_19AF_4ABE_91A9_026A574F2BAA_.wvu.PrintTitles" localSheetId="31" hidden="1">'Sch 335-p35'!$C:$C</definedName>
    <definedName name="Z_FB280501_19AF_4ABE_91A9_026A574F2BAA_.wvu.Rows" localSheetId="10" hidden="1">'Sch 200-p5 '!$5:$5</definedName>
    <definedName name="Z_FF7CE3F6_64D4_4414_9A0A_27EA1DA5FCEA_.wvu.Cols" localSheetId="40" hidden="1">'p49'!$I:$I</definedName>
    <definedName name="Z_FF7CE3F6_64D4_4414_9A0A_27EA1DA5FCEA_.wvu.Cols" localSheetId="71" hidden="1">'PTC 710 landscape '!$S:$AG</definedName>
    <definedName name="Z_FF7CE3F6_64D4_4414_9A0A_27EA1DA5FCEA_.wvu.Cols" localSheetId="18" hidden="1">'Sch 240-p21'!$A:$A</definedName>
    <definedName name="Z_FF7CE3F6_64D4_4414_9A0A_27EA1DA5FCEA_.wvu.Cols" localSheetId="19" hidden="1">'Sch 240-p22'!$A:$A</definedName>
    <definedName name="Z_FF7CE3F6_64D4_4414_9A0A_27EA1DA5FCEA_.wvu.Cols" localSheetId="42" hidden="1">'Sch 415-p51'!$D:$E</definedName>
    <definedName name="Z_FF7CE3F6_64D4_4414_9A0A_27EA1DA5FCEA_.wvu.Cols" localSheetId="45" hidden="1">'Sch 417-p54'!$P:$R</definedName>
    <definedName name="Z_FF7CE3F6_64D4_4414_9A0A_27EA1DA5FCEA_.wvu.Cols" localSheetId="63" hidden="1">'Sch 755 p77-80'!$G:$R</definedName>
    <definedName name="Z_FF7CE3F6_64D4_4414_9A0A_27EA1DA5FCEA_.wvu.PrintArea" localSheetId="55" hidden="1">' Sch 702-702SCH.XLS'!$A$4:$N$49</definedName>
    <definedName name="Z_FF7CE3F6_64D4_4414_9A0A_27EA1DA5FCEA_.wvu.PrintArea" localSheetId="11" hidden="1">'09-Sch 200-p6 '!$A$1:$J$64</definedName>
    <definedName name="Z_FF7CE3F6_64D4_4414_9A0A_27EA1DA5FCEA_.wvu.PrintArea" localSheetId="79" hidden="1">Index!$A$1:$F$142</definedName>
    <definedName name="Z_FF7CE3F6_64D4_4414_9A0A_27EA1DA5FCEA_.wvu.PrintArea" localSheetId="2" hidden="1">'Inside Cover'!$B$2:$K$62</definedName>
    <definedName name="Z_FF7CE3F6_64D4_4414_9A0A_27EA1DA5FCEA_.wvu.PrintArea" localSheetId="33" hidden="1">'p37'!$B$1:$L$64</definedName>
    <definedName name="Z_FF7CE3F6_64D4_4414_9A0A_27EA1DA5FCEA_.wvu.PrintArea" localSheetId="38" hidden="1">'p41-47'!$A$1:$N$325</definedName>
    <definedName name="Z_FF7CE3F6_64D4_4414_9A0A_27EA1DA5FCEA_.wvu.PrintArea" localSheetId="39" hidden="1">'p48'!$A$1:$J$60</definedName>
    <definedName name="Z_FF7CE3F6_64D4_4414_9A0A_27EA1DA5FCEA_.wvu.PrintArea" localSheetId="40" hidden="1">'p49'!$A$1:$O$52</definedName>
    <definedName name="Z_FF7CE3F6_64D4_4414_9A0A_27EA1DA5FCEA_.wvu.PrintArea" localSheetId="58" hidden="1">'p68-71'!$A$1:$AN$64</definedName>
    <definedName name="Z_FF7CE3F6_64D4_4414_9A0A_27EA1DA5FCEA_.wvu.PrintArea" localSheetId="59" hidden="1">'p72'!$A$1:$G$72</definedName>
    <definedName name="Z_FF7CE3F6_64D4_4414_9A0A_27EA1DA5FCEA_.wvu.PrintArea" localSheetId="60" hidden="1">'p73'!$A$3:$I$43</definedName>
    <definedName name="Z_FF7CE3F6_64D4_4414_9A0A_27EA1DA5FCEA_.wvu.PrintArea" localSheetId="68" hidden="1">'PTC 352B'!$A$1:$I$74</definedName>
    <definedName name="Z_FF7CE3F6_64D4_4414_9A0A_27EA1DA5FCEA_.wvu.PrintArea" localSheetId="69" hidden="1">'PTC 410'!$A$1:$N$325</definedName>
    <definedName name="Z_FF7CE3F6_64D4_4414_9A0A_27EA1DA5FCEA_.wvu.PrintArea" localSheetId="64" hidden="1">'PTC Supplement Cover'!$B$2:$K$62</definedName>
    <definedName name="Z_FF7CE3F6_64D4_4414_9A0A_27EA1DA5FCEA_.wvu.PrintArea" localSheetId="74" hidden="1">PTC710S!$A$1:$G$76</definedName>
    <definedName name="Z_FF7CE3F6_64D4_4414_9A0A_27EA1DA5FCEA_.wvu.PrintArea" localSheetId="75" hidden="1">'PTC720'!$A$3:$I$43</definedName>
    <definedName name="Z_FF7CE3F6_64D4_4414_9A0A_27EA1DA5FCEA_.wvu.PrintArea" localSheetId="10" hidden="1">'Sch 200-p5 '!$A$1:$J$59</definedName>
    <definedName name="Z_FF7CE3F6_64D4_4414_9A0A_27EA1DA5FCEA_.wvu.PrintArea" localSheetId="13" hidden="1">'Sch 210-p16'!$A$1:$M$68</definedName>
    <definedName name="Z_FF7CE3F6_64D4_4414_9A0A_27EA1DA5FCEA_.wvu.PrintArea" localSheetId="14" hidden="1">'Sch 210-p17'!$A$1:$J$72</definedName>
    <definedName name="Z_FF7CE3F6_64D4_4414_9A0A_27EA1DA5FCEA_.wvu.PrintArea" localSheetId="17" hidden="1">'Sch 220'!$A$1:$P$71</definedName>
    <definedName name="Z_FF7CE3F6_64D4_4414_9A0A_27EA1DA5FCEA_.wvu.PrintArea" localSheetId="18" hidden="1">'Sch 240-p21'!$A$1:$K$70</definedName>
    <definedName name="Z_FF7CE3F6_64D4_4414_9A0A_27EA1DA5FCEA_.wvu.PrintArea" localSheetId="19" hidden="1">'Sch 240-p22'!$A$1:$K$57</definedName>
    <definedName name="Z_FF7CE3F6_64D4_4414_9A0A_27EA1DA5FCEA_.wvu.PrintArea" localSheetId="20" hidden="1">'Sch 245-p23'!$A$1:$M$63</definedName>
    <definedName name="Z_FF7CE3F6_64D4_4414_9A0A_27EA1DA5FCEA_.wvu.PrintArea" localSheetId="22" hidden="1">'Sch 310 and 310A-p25'!$B$1:$K$69</definedName>
    <definedName name="Z_FF7CE3F6_64D4_4414_9A0A_27EA1DA5FCEA_.wvu.PrintArea" localSheetId="24" hidden="1">'Sch 310 and 310A-p27'!$A$1:$K$69</definedName>
    <definedName name="Z_FF7CE3F6_64D4_4414_9A0A_27EA1DA5FCEA_.wvu.PrintArea" localSheetId="25" hidden="1">'Sch 310 and 310A-p28'!$A$1:$M$65</definedName>
    <definedName name="Z_FF7CE3F6_64D4_4414_9A0A_27EA1DA5FCEA_.wvu.PrintArea" localSheetId="26" hidden="1">'Sch 310 and 310A-p29'!$A$1:$K$65</definedName>
    <definedName name="Z_FF7CE3F6_64D4_4414_9A0A_27EA1DA5FCEA_.wvu.PrintArea" localSheetId="27" hidden="1">'Sch 310 and 310A-p30'!$A$1:$Q$53</definedName>
    <definedName name="Z_FF7CE3F6_64D4_4414_9A0A_27EA1DA5FCEA_.wvu.PrintArea" localSheetId="28" hidden="1">'Sch 330-p31'!$B$1:$I$75</definedName>
    <definedName name="Z_FF7CE3F6_64D4_4414_9A0A_27EA1DA5FCEA_.wvu.PrintArea" localSheetId="29" hidden="1">'Sch 330-p32-33'!$A$1:$Q$58</definedName>
    <definedName name="Z_FF7CE3F6_64D4_4414_9A0A_27EA1DA5FCEA_.wvu.PrintArea" localSheetId="30" hidden="1">'Sch 332-p34'!$A$1:$L$77</definedName>
    <definedName name="Z_FF7CE3F6_64D4_4414_9A0A_27EA1DA5FCEA_.wvu.PrintArea" localSheetId="31" hidden="1">'Sch 335-p35'!$A$1:$M$75</definedName>
    <definedName name="Z_FF7CE3F6_64D4_4414_9A0A_27EA1DA5FCEA_.wvu.PrintArea" localSheetId="32" hidden="1">'Sch 342-p36'!$A$1:$M$69</definedName>
    <definedName name="Z_FF7CE3F6_64D4_4414_9A0A_27EA1DA5FCEA_.wvu.PrintArea" localSheetId="34" hidden="1">'Sch 352A'!$A$1:$J$119</definedName>
    <definedName name="Z_FF7CE3F6_64D4_4414_9A0A_27EA1DA5FCEA_.wvu.PrintArea" localSheetId="36" hidden="1">'Sch 352B-p39'!$A$1:$K$68</definedName>
    <definedName name="Z_FF7CE3F6_64D4_4414_9A0A_27EA1DA5FCEA_.wvu.PrintArea" localSheetId="43" hidden="1">'Sch 415-p52-53'!$A$1:$T$67</definedName>
    <definedName name="Z_FF7CE3F6_64D4_4414_9A0A_27EA1DA5FCEA_.wvu.PrintArea" localSheetId="44" hidden="1">'Sch 415-p53A-B'!$A$1:$T$67</definedName>
    <definedName name="Z_FF7CE3F6_64D4_4414_9A0A_27EA1DA5FCEA_.wvu.PrintArea" localSheetId="45" hidden="1">'Sch 417-p54'!$A$1:$O$48</definedName>
    <definedName name="Z_FF7CE3F6_64D4_4414_9A0A_27EA1DA5FCEA_.wvu.PrintArea" localSheetId="46" hidden="1">'Sch 450-p55'!$A$1:$H$69</definedName>
    <definedName name="Z_FF7CE3F6_64D4_4414_9A0A_27EA1DA5FCEA_.wvu.PrintArea" localSheetId="47" hidden="1">'Sch 450-p56'!$A$1:$H$64</definedName>
    <definedName name="Z_FF7CE3F6_64D4_4414_9A0A_27EA1DA5FCEA_.wvu.PrintArea" localSheetId="48" hidden="1">'Sch 501-p57'!$A$1:$M$68</definedName>
    <definedName name="Z_FF7CE3F6_64D4_4414_9A0A_27EA1DA5FCEA_.wvu.PrintArea" localSheetId="50" hidden="1">'Sch 510-p59 '!$A$1:$J$84</definedName>
    <definedName name="Z_FF7CE3F6_64D4_4414_9A0A_27EA1DA5FCEA_.wvu.PrintArea" localSheetId="51" hidden="1">'Sch 512-p60'!$A$1:$G$44</definedName>
    <definedName name="Z_FF7CE3F6_64D4_4414_9A0A_27EA1DA5FCEA_.wvu.PrintArea" localSheetId="52" hidden="1">'Sch 512-p61'!$A$1:$M$46</definedName>
    <definedName name="Z_FF7CE3F6_64D4_4414_9A0A_27EA1DA5FCEA_.wvu.PrintArea" localSheetId="54" hidden="1">'Sch 700-700SCH.XLS'!$A$1:$L$69</definedName>
    <definedName name="Z_FF7CE3F6_64D4_4414_9A0A_27EA1DA5FCEA_.wvu.PrintArea" localSheetId="56" hidden="1">'Sch 710 and 710S-p65'!$A$1:$H$44</definedName>
    <definedName name="Z_FF7CE3F6_64D4_4414_9A0A_27EA1DA5FCEA_.wvu.PrintArea" localSheetId="57" hidden="1">'Sch 710 and 710S-p66-67 '!$A$2:$R$93</definedName>
    <definedName name="Z_FF7CE3F6_64D4_4414_9A0A_27EA1DA5FCEA_.wvu.PrintArea" localSheetId="61" hidden="1">'Sch 750'!$A$1:$N$55</definedName>
    <definedName name="Z_FF7CE3F6_64D4_4414_9A0A_27EA1DA5FCEA_.wvu.PrintArea" localSheetId="62" hidden="1">'Sch 755 instr-p75-76'!$A$1:$C$139</definedName>
    <definedName name="Z_FF7CE3F6_64D4_4414_9A0A_27EA1DA5FCEA_.wvu.PrintArea" localSheetId="63" hidden="1">'Sch 755 p77-80'!$A$1:$Z$236</definedName>
    <definedName name="Z_FF7CE3F6_64D4_4414_9A0A_27EA1DA5FCEA_.wvu.PrintArea" localSheetId="6" hidden="1">'Sch A-p1'!$B$2:$K$58</definedName>
    <definedName name="Z_FF7CE3F6_64D4_4414_9A0A_27EA1DA5FCEA_.wvu.PrintArea" localSheetId="7" hidden="1">'Sch B-p2'!$B$3:$J$61</definedName>
    <definedName name="Z_FF7CE3F6_64D4_4414_9A0A_27EA1DA5FCEA_.wvu.PrintArea" localSheetId="8" hidden="1">'Sch C-p3'!$B$2:$W$68</definedName>
    <definedName name="Z_FF7CE3F6_64D4_4414_9A0A_27EA1DA5FCEA_.wvu.PrintArea" localSheetId="9" hidden="1">'Sch C-p4'!$B$3:$L$69</definedName>
    <definedName name="Z_FF7CE3F6_64D4_4414_9A0A_27EA1DA5FCEA_.wvu.PrintArea" localSheetId="5" hidden="1">'Special Notice'!$A$1:$B$48</definedName>
    <definedName name="Z_FF7CE3F6_64D4_4414_9A0A_27EA1DA5FCEA_.wvu.PrintArea" localSheetId="4" hidden="1">'Table Contents '!$A$1:$C$58</definedName>
    <definedName name="Z_FF7CE3F6_64D4_4414_9A0A_27EA1DA5FCEA_.wvu.PrintTitles" localSheetId="31" hidden="1">'Sch 335-p35'!$C:$C</definedName>
    <definedName name="Z_FF7CE3F6_64D4_4414_9A0A_27EA1DA5FCEA_.wvu.Rows" localSheetId="10" hidden="1">'Sch 200-p5 '!$5:$5</definedName>
  </definedNames>
  <calcPr calcId="191029"/>
  <customWorkbookViews>
    <customWorkbookView name="E6MYD - Personal View" guid="{A617E113-81C5-40F4-A596-A12F4B219BD2}" mergeInterval="0" personalView="1" maximized="1" xWindow="-8" yWindow="-8" windowWidth="1936" windowHeight="1056" tabRatio="868" activeSheetId="1"/>
    <customWorkbookView name="BIYNR - Personal View" guid="{D099E5BD-69C3-4A36-A01A-AB9127CD02AF}" mergeInterval="0" personalView="1" maximized="1" xWindow="-13" yWindow="-13" windowWidth="3098" windowHeight="1674" tabRatio="868" activeSheetId="50"/>
    <customWorkbookView name="abzrf - Personal View" guid="{0E34144A-D82F-4DF0-B720-F9C800B122C6}" mergeInterval="0" personalView="1" maximized="1" xWindow="-13" yWindow="-2893" windowWidth="5146" windowHeight="2826" tabRatio="868" activeSheetId="41"/>
    <customWorkbookView name="BARG6 - Personal View" guid="{97EB090E-DA8A-4035-9EB7-8F192FB9238E}" mergeInterval="0" personalView="1" maximized="1" xWindow="1912" yWindow="-8" windowWidth="1936" windowHeight="1056" tabRatio="868" activeSheetId="47"/>
    <customWorkbookView name="CUFRR - Personal View" guid="{73D6C540-FA77-496F-80D5-378BCDB5D7D3}" mergeInterval="0" personalView="1" maximized="1" xWindow="1912" yWindow="94" windowWidth="1936" windowHeight="1056" tabRatio="868" activeSheetId="39"/>
    <customWorkbookView name="TS4S0 - Personal View" guid="{697F93CE-5800-4A2B-B48E-6915F0D86AE1}" mergeInterval="0" personalView="1" maximized="1" xWindow="1912" yWindow="1" windowWidth="1936" windowHeight="1056" tabRatio="868" activeSheetId="44"/>
    <customWorkbookView name="KM7LL - Personal View" guid="{997430AA-34EF-430A-83C0-572B50415120}" mergeInterval="0" personalView="1" maximized="1" xWindow="1912" yWindow="-8" windowWidth="1936" windowHeight="1056" tabRatio="868" activeSheetId="28"/>
    <customWorkbookView name="MFQEV - Personal View" guid="{FB280501-19AF-4ABE-91A9-026A574F2BAA}" mergeInterval="0" personalView="1" maximized="1" xWindow="105" yWindow="-8" windowWidth="1823" windowHeight="1096" tabRatio="868" activeSheetId="17"/>
    <customWorkbookView name="X2TWS - Personal View" guid="{418B4607-7369-4E2A-893E-78E4A5AA0442}" mergeInterval="0" personalView="1" maximized="1" xWindow="-8" yWindow="-8" windowWidth="1936" windowHeight="1056" tabRatio="868" activeSheetId="76"/>
    <customWorkbookView name="Rusinko, Lance - Personal View" guid="{F56BCD39-3910-4701-BCCF-245589B07D98}" mergeInterval="0" personalView="1" maximized="1" windowWidth="1280" windowHeight="778" tabRatio="733" activeSheetId="44"/>
    <customWorkbookView name="WHRGF - Personal View" guid="{FB19BFAA-60BA-4CC2-92E5-E4C141AE804E}" mergeInterval="0" personalView="1" maximized="1" windowWidth="1920" windowHeight="835" tabRatio="733" activeSheetId="19"/>
    <customWorkbookView name="Assad, Lisa M. - Personal View" guid="{74404EEC-CA6A-48B0-B168-B7933282EEB2}" mergeInterval="0" personalView="1" maximized="1" windowWidth="1920" windowHeight="806" tabRatio="733" activeSheetId="70"/>
    <customWorkbookView name="fa1of - Personal View" guid="{A2494C54-8D9D-4A05-9F27-C858173D9692}" mergeInterval="0" personalView="1" maximized="1" windowWidth="1680" windowHeight="785" tabRatio="733" activeSheetId="3"/>
    <customWorkbookView name="a4982 - Personal View" guid="{F228F194-B0FE-4A91-A927-06A4E89703F0}" mergeInterval="0" personalView="1" maximized="1" windowWidth="1680" windowHeight="825" tabRatio="733" activeSheetId="3"/>
    <customWorkbookView name="xt65z - Personal View" guid="{49D366EC-C851-4932-854D-8EA887B298C5}" mergeInterval="0" personalView="1" maximized="1" windowWidth="1276" windowHeight="799" tabRatio="733" activeSheetId="47"/>
    <customWorkbookView name="Shepperson, Nathan C. - Personal View" guid="{7390B031-6060-4327-BF01-8B9465EDB6D9}" mergeInterval="0" personalView="1" xWindow="393" yWindow="26" windowWidth="1598" windowHeight="740" tabRatio="733" activeSheetId="47"/>
    <customWorkbookView name="Blankenship, Rose R. - Personal View" guid="{26429A53-B624-4AA6-8C8D-667186B058B8}" mergeInterval="0" personalView="1" maximized="1" windowWidth="1028" windowHeight="447" tabRatio="733" activeSheetId="46"/>
    <customWorkbookView name="Burgess, Stephen - Personal View" guid="{9188604F-721B-4607-B5A7-F14601E34BB8}" mergeInterval="0" personalView="1" maximized="1" windowWidth="1280" windowHeight="799" tabRatio="733" activeSheetId="34"/>
    <customWorkbookView name="Krell, Laura L. - Personal View" guid="{0DB5BAD5-393A-4F38-9E8B-709DEA7858B1}" mergeInterval="0" personalView="1" maximized="1" windowWidth="1280" windowHeight="779" tabRatio="733" activeSheetId="24"/>
    <customWorkbookView name="DUCRR - Personal View" guid="{4E7A3D04-9F51-465C-A42B-3DF9B3E7D5B5}" mergeInterval="0" personalView="1" maximized="1" windowWidth="1680" windowHeight="805" tabRatio="733" activeSheetId="28"/>
    <customWorkbookView name="Lauren Martinez - Personal View" guid="{BD2992A8-0B6E-4822-8FD2-4601D1328A70}" mergeInterval="0" personalView="1" maximized="1" xWindow="-8" yWindow="-8" windowWidth="1936" windowHeight="1056" tabRatio="868" activeSheetId="47"/>
    <customWorkbookView name="uprda - Personal View" guid="{77A0B38E-93E4-4AC7-ACE6-46928E3770F0}" mergeInterval="0" personalView="1" maximized="1" windowWidth="1350" windowHeight="547" tabRatio="868" activeSheetId="47"/>
    <customWorkbookView name="LC6LF - Personal View" guid="{11C83B39-CE16-4BB9-AED1-82A65A48CAAD}" mergeInterval="0" personalView="1" maximized="1" xWindow="-8" yWindow="-8" windowWidth="1936" windowHeight="1056" tabRatio="868" activeSheetId="41"/>
    <customWorkbookView name="i3emp - Personal View" guid="{DB71B86F-317D-4AD6-8462-223811F201EC}" mergeInterval="0" personalView="1" maximized="1" windowWidth="1920" windowHeight="830" tabRatio="868" activeSheetId="39"/>
    <customWorkbookView name="JBH3C - Personal View" guid="{DC2F833C-E952-4F6A-AFD3-F16D8619A19E}" mergeInterval="0" personalView="1" maximized="1" xWindow="1912" yWindow="-8" windowWidth="1936" windowHeight="1056" tabRatio="868" activeSheetId="68"/>
    <customWorkbookView name="te64v - Personal View" guid="{B1B2D874-36F7-4A51-91A3-0B03D16C5B39}" mergeInterval="0" personalView="1" maximized="1" xWindow="-8" yWindow="-8" windowWidth="1936" windowHeight="1056" tabRatio="868" activeSheetId="8"/>
    <customWorkbookView name="H8F5C - Personal View" guid="{24512037-1A2E-4B61-A9D8-6B6EE1FBAC07}" mergeInterval="0" personalView="1" xWindow="671" yWindow="6" windowWidth="698" windowHeight="715" tabRatio="868" activeSheetId="29"/>
    <customWorkbookView name="QI7SS - Personal View" guid="{FF7CE3F6-64D4-4414-9A0A-27EA1DA5FCEA}" mergeInterval="0" personalView="1" maximized="1" xWindow="-8" yWindow="-8" windowWidth="1936" windowHeight="1056" tabRatio="868" activeSheetId="45"/>
    <customWorkbookView name="WEIXD - Personal View" guid="{68CA22E9-CC9D-4C8A-A060-049B87D0AB3E}" mergeInterval="0" personalView="1" maximized="1" xWindow="1272" yWindow="-8" windowWidth="1296" windowHeight="1000" tabRatio="868" activeSheetId="28"/>
    <customWorkbookView name="Meredith Woods - Personal View" guid="{76EF22F2-41FD-4690-8612-D013472E0134}" mergeInterval="0" personalView="1" maximized="1" xWindow="1912" yWindow="-8" windowWidth="1936" windowHeight="1056" tabRatio="868" activeSheetId="21"/>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32" i="17" l="1"/>
  <c r="E97" i="80" l="1"/>
  <c r="G32" i="75"/>
  <c r="A32" i="75"/>
  <c r="A33" i="75" s="1"/>
  <c r="F303" i="70"/>
  <c r="L303" i="70" s="1"/>
  <c r="L302" i="70"/>
  <c r="L301" i="70"/>
  <c r="L300" i="70"/>
  <c r="L299" i="70"/>
  <c r="L298" i="70"/>
  <c r="L297" i="70"/>
  <c r="L296" i="70"/>
  <c r="L295" i="70"/>
  <c r="L294" i="70"/>
  <c r="L281" i="70"/>
  <c r="L264" i="70"/>
  <c r="L262" i="70"/>
  <c r="L261" i="70"/>
  <c r="L260" i="70"/>
  <c r="L259" i="70"/>
  <c r="L258" i="70"/>
  <c r="L257" i="70"/>
  <c r="L256" i="70"/>
  <c r="L255" i="70"/>
  <c r="L254" i="70"/>
  <c r="L253" i="70"/>
  <c r="L252" i="70"/>
  <c r="L251" i="70"/>
  <c r="L250" i="70"/>
  <c r="L249" i="70"/>
  <c r="L248" i="70"/>
  <c r="L247" i="70"/>
  <c r="L179" i="70"/>
  <c r="L177" i="70"/>
  <c r="L175" i="70"/>
  <c r="L174" i="70"/>
  <c r="L173" i="70"/>
  <c r="L172" i="70"/>
  <c r="L171" i="70"/>
  <c r="L170" i="70"/>
  <c r="L169" i="70"/>
  <c r="L168" i="70"/>
  <c r="L167" i="70"/>
  <c r="L166" i="70"/>
  <c r="L165" i="70"/>
  <c r="L164" i="70"/>
  <c r="L163" i="70"/>
  <c r="L162" i="70"/>
  <c r="L161" i="70"/>
  <c r="L160" i="70"/>
  <c r="L159" i="70"/>
  <c r="L158" i="70"/>
  <c r="L157" i="70"/>
  <c r="L154" i="70"/>
  <c r="L141" i="70"/>
  <c r="L140" i="70"/>
  <c r="L139" i="70"/>
  <c r="L107" i="70"/>
  <c r="M106" i="70"/>
  <c r="L106" i="70"/>
  <c r="L93" i="70"/>
  <c r="M92" i="70"/>
  <c r="L92" i="70"/>
  <c r="L91" i="70"/>
  <c r="L90" i="70"/>
  <c r="L89" i="70"/>
  <c r="L88" i="70"/>
  <c r="L87" i="70"/>
  <c r="L86" i="70"/>
  <c r="L85" i="70"/>
  <c r="L84" i="70"/>
  <c r="L83" i="70"/>
  <c r="L82" i="70"/>
  <c r="L81" i="70"/>
  <c r="L80" i="70"/>
  <c r="L79" i="70"/>
  <c r="C58" i="69"/>
  <c r="C59" i="69" s="1"/>
  <c r="C60" i="69" s="1"/>
  <c r="C61" i="69" s="1"/>
  <c r="C62" i="69" s="1"/>
  <c r="C63" i="69" s="1"/>
  <c r="C57" i="69"/>
  <c r="C41" i="69"/>
  <c r="C42" i="69" s="1"/>
  <c r="C43" i="69" s="1"/>
  <c r="C44" i="69" s="1"/>
  <c r="C45" i="69" s="1"/>
  <c r="C36" i="69"/>
  <c r="C37" i="69" s="1"/>
  <c r="C38" i="69" s="1"/>
  <c r="C39" i="69" s="1"/>
  <c r="C27" i="69"/>
  <c r="C28" i="69" s="1"/>
  <c r="C29" i="69" s="1"/>
  <c r="C30" i="69" s="1"/>
  <c r="C31" i="69" s="1"/>
  <c r="C32" i="69" s="1"/>
  <c r="C59" i="68"/>
  <c r="C60" i="68" s="1"/>
  <c r="C61" i="68" s="1"/>
  <c r="C62" i="68" s="1"/>
  <c r="C63" i="68" s="1"/>
  <c r="C64" i="68" s="1"/>
  <c r="C65" i="68" s="1"/>
  <c r="C42" i="68"/>
  <c r="C43" i="68" s="1"/>
  <c r="C44" i="68" s="1"/>
  <c r="C45" i="68" s="1"/>
  <c r="C46" i="68" s="1"/>
  <c r="C37" i="68"/>
  <c r="C38" i="68" s="1"/>
  <c r="C39" i="68" s="1"/>
  <c r="C40" i="68" s="1"/>
  <c r="C28" i="68"/>
  <c r="C29" i="68" s="1"/>
  <c r="C30" i="68" s="1"/>
  <c r="C31" i="68" s="1"/>
  <c r="C32" i="68" s="1"/>
  <c r="C33" i="68" s="1"/>
  <c r="B67" i="67"/>
  <c r="B68" i="67" s="1"/>
  <c r="B69" i="67" s="1"/>
  <c r="B70" i="67" s="1"/>
  <c r="B71" i="67" s="1"/>
  <c r="B72" i="67" s="1"/>
  <c r="B73" i="67" s="1"/>
  <c r="B52" i="67"/>
  <c r="B53" i="67" s="1"/>
  <c r="B54" i="67" s="1"/>
  <c r="B55" i="67" s="1"/>
  <c r="B51" i="67"/>
  <c r="B47" i="67"/>
  <c r="B48" i="67" s="1"/>
  <c r="B49" i="67" s="1"/>
  <c r="B46" i="67"/>
  <c r="B37" i="67"/>
  <c r="B38" i="67" s="1"/>
  <c r="B39" i="67" s="1"/>
  <c r="B40" i="67" s="1"/>
  <c r="B41" i="67" s="1"/>
  <c r="B42" i="67" s="1"/>
  <c r="L46" i="66"/>
  <c r="L48" i="66" s="1"/>
  <c r="C41" i="66"/>
  <c r="C42" i="66" s="1"/>
  <c r="C43" i="66" s="1"/>
  <c r="C44" i="66" s="1"/>
  <c r="C45" i="66" s="1"/>
  <c r="C46" i="66" s="1"/>
  <c r="C47" i="66" s="1"/>
  <c r="L34" i="66"/>
  <c r="L39" i="66" s="1"/>
  <c r="C27" i="66"/>
  <c r="C28" i="66" s="1"/>
  <c r="C29" i="66" s="1"/>
  <c r="C30" i="66" s="1"/>
  <c r="C26" i="66"/>
  <c r="C22" i="66"/>
  <c r="C23" i="66" s="1"/>
  <c r="C24" i="66" s="1"/>
  <c r="C21" i="66"/>
  <c r="C12" i="66"/>
  <c r="C13" i="66" s="1"/>
  <c r="C14" i="66" s="1"/>
  <c r="C15" i="66" s="1"/>
  <c r="C16" i="66" s="1"/>
  <c r="C17" i="66" s="1"/>
  <c r="AS236" i="64"/>
  <c r="AS235" i="64"/>
  <c r="AS233" i="64"/>
  <c r="AS230" i="64"/>
  <c r="X230" i="64"/>
  <c r="AC230" i="64" s="1"/>
  <c r="AS229" i="64"/>
  <c r="AS231" i="64" s="1"/>
  <c r="AS226" i="64"/>
  <c r="AS225" i="64"/>
  <c r="AC225" i="64"/>
  <c r="AS222" i="64"/>
  <c r="AS221" i="64"/>
  <c r="AS218" i="64"/>
  <c r="AS217" i="64"/>
  <c r="AS214" i="64"/>
  <c r="AS213" i="64"/>
  <c r="AS210" i="64"/>
  <c r="AS209" i="64"/>
  <c r="AS206" i="64"/>
  <c r="AS205" i="64"/>
  <c r="X205" i="64"/>
  <c r="AC205" i="64" s="1"/>
  <c r="AS202" i="64"/>
  <c r="AC202" i="64"/>
  <c r="AS201" i="64"/>
  <c r="AS198" i="64"/>
  <c r="AC198" i="64"/>
  <c r="AS197" i="64"/>
  <c r="AS199" i="64" s="1"/>
  <c r="AS194" i="64"/>
  <c r="AC194" i="64"/>
  <c r="AS193" i="64"/>
  <c r="R192" i="64"/>
  <c r="Q192" i="64"/>
  <c r="P192" i="64"/>
  <c r="O192" i="64"/>
  <c r="N192" i="64"/>
  <c r="M192" i="64"/>
  <c r="L192" i="64"/>
  <c r="K192" i="64"/>
  <c r="J192" i="64"/>
  <c r="I192" i="64"/>
  <c r="H192" i="64"/>
  <c r="G192" i="64"/>
  <c r="AC154" i="64"/>
  <c r="AC153" i="64"/>
  <c r="AA153" i="64"/>
  <c r="AA154" i="64" s="1"/>
  <c r="AC146" i="64"/>
  <c r="AC104" i="64"/>
  <c r="AC85" i="64"/>
  <c r="AC43" i="64"/>
  <c r="AC25" i="64"/>
  <c r="AC22" i="64"/>
  <c r="R21" i="64"/>
  <c r="R25" i="64" s="1"/>
  <c r="Q21" i="64"/>
  <c r="Q25" i="64" s="1"/>
  <c r="P21" i="64"/>
  <c r="P25" i="64" s="1"/>
  <c r="O21" i="64"/>
  <c r="O25" i="64" s="1"/>
  <c r="N21" i="64"/>
  <c r="N25" i="64" s="1"/>
  <c r="M21" i="64"/>
  <c r="M25" i="64" s="1"/>
  <c r="L21" i="64"/>
  <c r="L25" i="64" s="1"/>
  <c r="K21" i="64"/>
  <c r="K25" i="64" s="1"/>
  <c r="J21" i="64"/>
  <c r="J25" i="64" s="1"/>
  <c r="I21" i="64"/>
  <c r="I25" i="64" s="1"/>
  <c r="H21" i="64"/>
  <c r="H25" i="64" s="1"/>
  <c r="G21" i="64"/>
  <c r="G25" i="64" s="1"/>
  <c r="AC16" i="64"/>
  <c r="R16" i="64"/>
  <c r="Q16" i="64"/>
  <c r="P16" i="64"/>
  <c r="O16" i="64"/>
  <c r="N16" i="64"/>
  <c r="M16" i="64"/>
  <c r="L16" i="64"/>
  <c r="K16" i="64"/>
  <c r="J16" i="64"/>
  <c r="I16" i="64"/>
  <c r="H16" i="64"/>
  <c r="G16" i="64"/>
  <c r="AC14" i="64"/>
  <c r="R14" i="64"/>
  <c r="R22" i="64" s="1"/>
  <c r="Q14" i="64"/>
  <c r="Q22" i="64" s="1"/>
  <c r="P14" i="64"/>
  <c r="P22" i="64" s="1"/>
  <c r="O14" i="64"/>
  <c r="O22" i="64" s="1"/>
  <c r="N14" i="64"/>
  <c r="N22" i="64" s="1"/>
  <c r="M14" i="64"/>
  <c r="M22" i="64" s="1"/>
  <c r="L14" i="64"/>
  <c r="L22" i="64" s="1"/>
  <c r="K14" i="64"/>
  <c r="K22" i="64" s="1"/>
  <c r="J14" i="64"/>
  <c r="J22" i="64" s="1"/>
  <c r="I14" i="64"/>
  <c r="I22" i="64" s="1"/>
  <c r="H14" i="64"/>
  <c r="H22" i="64" s="1"/>
  <c r="G14" i="64"/>
  <c r="G22" i="64" s="1"/>
  <c r="M14" i="62"/>
  <c r="M15" i="62" s="1"/>
  <c r="M16" i="62" s="1"/>
  <c r="M17" i="62" s="1"/>
  <c r="M18" i="62" s="1"/>
  <c r="D14" i="62"/>
  <c r="D15" i="62" s="1"/>
  <c r="D16" i="62" s="1"/>
  <c r="D17" i="62" s="1"/>
  <c r="D18" i="62" s="1"/>
  <c r="G33" i="60"/>
  <c r="A33" i="60"/>
  <c r="A34" i="60" s="1"/>
  <c r="G32" i="60"/>
  <c r="A32" i="60"/>
  <c r="T62" i="59"/>
  <c r="T61" i="59"/>
  <c r="T60" i="59"/>
  <c r="T59" i="59"/>
  <c r="T57" i="59"/>
  <c r="T55" i="59"/>
  <c r="T52" i="59"/>
  <c r="T50" i="59"/>
  <c r="T48" i="59"/>
  <c r="T46" i="59"/>
  <c r="T44" i="59"/>
  <c r="T42" i="59"/>
  <c r="T40" i="59"/>
  <c r="T38" i="59"/>
  <c r="T36" i="59"/>
  <c r="T34" i="59"/>
  <c r="T32" i="59"/>
  <c r="AN30" i="59"/>
  <c r="T30" i="59"/>
  <c r="AE28" i="59"/>
  <c r="AN28" i="59" s="1"/>
  <c r="AD28" i="59"/>
  <c r="AD27" i="59"/>
  <c r="AE27" i="59" s="1"/>
  <c r="AN27" i="59" s="1"/>
  <c r="T27" i="59"/>
  <c r="AD24" i="59"/>
  <c r="AE24" i="59" s="1"/>
  <c r="AN24" i="59" s="1"/>
  <c r="Q93" i="58"/>
  <c r="Q92" i="58"/>
  <c r="Q90" i="58"/>
  <c r="Q88" i="58"/>
  <c r="B38" i="58"/>
  <c r="B39" i="58" s="1"/>
  <c r="B40" i="58" s="1"/>
  <c r="B41" i="58" s="1"/>
  <c r="B43" i="58" s="1"/>
  <c r="B64" i="58" s="1"/>
  <c r="Q37" i="58"/>
  <c r="Q38" i="58" s="1"/>
  <c r="Q39" i="58" s="1"/>
  <c r="Q40" i="58" s="1"/>
  <c r="Q41" i="58" s="1"/>
  <c r="Q43" i="58" s="1"/>
  <c r="B37" i="58"/>
  <c r="B18" i="58"/>
  <c r="B19" i="58" s="1"/>
  <c r="B20" i="58" s="1"/>
  <c r="B21" i="58" s="1"/>
  <c r="B22" i="58" s="1"/>
  <c r="B23" i="58" s="1"/>
  <c r="B24" i="58" s="1"/>
  <c r="Q17" i="58"/>
  <c r="Q18" i="58" s="1"/>
  <c r="Q19" i="58" s="1"/>
  <c r="Q20" i="58" s="1"/>
  <c r="Q21" i="58" s="1"/>
  <c r="Q22" i="58" s="1"/>
  <c r="Q23" i="58" s="1"/>
  <c r="Q24" i="58" s="1"/>
  <c r="B17" i="58"/>
  <c r="Q16" i="58"/>
  <c r="K52" i="56"/>
  <c r="J52" i="56"/>
  <c r="I52" i="56"/>
  <c r="H52" i="56"/>
  <c r="G52" i="56"/>
  <c r="E52" i="56"/>
  <c r="K72" i="55"/>
  <c r="J72" i="55"/>
  <c r="I72" i="55"/>
  <c r="H72" i="55"/>
  <c r="G72" i="55"/>
  <c r="F72" i="55"/>
  <c r="E72" i="55"/>
  <c r="L52" i="55"/>
  <c r="L53" i="55" s="1"/>
  <c r="L54" i="55" s="1"/>
  <c r="L55" i="55" s="1"/>
  <c r="L56" i="55" s="1"/>
  <c r="L57" i="55" s="1"/>
  <c r="L58" i="55" s="1"/>
  <c r="L59" i="55" s="1"/>
  <c r="L60" i="55" s="1"/>
  <c r="L61" i="55" s="1"/>
  <c r="L62" i="55" s="1"/>
  <c r="L63" i="55" s="1"/>
  <c r="L64" i="55" s="1"/>
  <c r="L65" i="55" s="1"/>
  <c r="L66" i="55" s="1"/>
  <c r="L16" i="55"/>
  <c r="L17" i="55" s="1"/>
  <c r="L18" i="55" s="1"/>
  <c r="L19" i="55" s="1"/>
  <c r="L20" i="55" s="1"/>
  <c r="L21" i="55" s="1"/>
  <c r="L22" i="55" s="1"/>
  <c r="L23" i="55" s="1"/>
  <c r="L24" i="55" s="1"/>
  <c r="L25" i="55" s="1"/>
  <c r="L26" i="55" s="1"/>
  <c r="L27" i="55" s="1"/>
  <c r="L28" i="55" s="1"/>
  <c r="L29" i="55" s="1"/>
  <c r="L30" i="55" s="1"/>
  <c r="L31" i="55" s="1"/>
  <c r="L32" i="55" s="1"/>
  <c r="L33" i="55" s="1"/>
  <c r="L34" i="55" s="1"/>
  <c r="L35" i="55" s="1"/>
  <c r="L36" i="55" s="1"/>
  <c r="L37" i="55" s="1"/>
  <c r="L38" i="55" s="1"/>
  <c r="L39" i="55" s="1"/>
  <c r="L40" i="55" s="1"/>
  <c r="L41" i="55" s="1"/>
  <c r="L42" i="55" s="1"/>
  <c r="L43" i="55" s="1"/>
  <c r="L44" i="55" s="1"/>
  <c r="L45" i="55" s="1"/>
  <c r="L46" i="55" s="1"/>
  <c r="L47" i="55" s="1"/>
  <c r="L48" i="55" s="1"/>
  <c r="L49" i="55" s="1"/>
  <c r="L50" i="55" s="1"/>
  <c r="L51" i="55" s="1"/>
  <c r="A16" i="55"/>
  <c r="A17" i="55" s="1"/>
  <c r="A18" i="55" s="1"/>
  <c r="A19" i="55" s="1"/>
  <c r="A20" i="55" s="1"/>
  <c r="A21" i="55" s="1"/>
  <c r="A22" i="55" s="1"/>
  <c r="A23" i="55" s="1"/>
  <c r="A24" i="55" s="1"/>
  <c r="A25" i="55" s="1"/>
  <c r="A26" i="55" s="1"/>
  <c r="A27" i="55" s="1"/>
  <c r="A28" i="55" s="1"/>
  <c r="A29" i="55" s="1"/>
  <c r="A30" i="55" s="1"/>
  <c r="A31" i="55" s="1"/>
  <c r="A32" i="55" s="1"/>
  <c r="A33" i="55" s="1"/>
  <c r="A34" i="55" s="1"/>
  <c r="A35" i="55" s="1"/>
  <c r="A36" i="55" s="1"/>
  <c r="A37" i="55" s="1"/>
  <c r="A38" i="55" s="1"/>
  <c r="A39" i="55" s="1"/>
  <c r="A40" i="55" s="1"/>
  <c r="A41" i="55" s="1"/>
  <c r="A42" i="55" s="1"/>
  <c r="A43" i="55" s="1"/>
  <c r="A44" i="55" s="1"/>
  <c r="A45" i="55" s="1"/>
  <c r="A46" i="55" s="1"/>
  <c r="A47" i="55" s="1"/>
  <c r="A48" i="55" s="1"/>
  <c r="A49" i="55" s="1"/>
  <c r="A50" i="55" s="1"/>
  <c r="A51" i="55" s="1"/>
  <c r="A52" i="55" s="1"/>
  <c r="A53" i="55" s="1"/>
  <c r="A54" i="55" s="1"/>
  <c r="A55" i="55" s="1"/>
  <c r="A56" i="55" s="1"/>
  <c r="A57" i="55" s="1"/>
  <c r="A58" i="55" s="1"/>
  <c r="A59" i="55" s="1"/>
  <c r="A60" i="55" s="1"/>
  <c r="A61" i="55" s="1"/>
  <c r="A62" i="55" s="1"/>
  <c r="A63" i="55" s="1"/>
  <c r="A64" i="55" s="1"/>
  <c r="A65" i="55" s="1"/>
  <c r="A66" i="55" s="1"/>
  <c r="L74" i="51"/>
  <c r="L72" i="51"/>
  <c r="F63" i="47"/>
  <c r="E63" i="47"/>
  <c r="D63" i="47"/>
  <c r="G53" i="47"/>
  <c r="G52" i="47"/>
  <c r="G51" i="47"/>
  <c r="G50" i="47"/>
  <c r="G49" i="47"/>
  <c r="G21" i="47"/>
  <c r="G20" i="47"/>
  <c r="R44" i="46"/>
  <c r="C44" i="46" s="1"/>
  <c r="N44" i="46"/>
  <c r="R43" i="46"/>
  <c r="C43" i="46" s="1"/>
  <c r="N43" i="46"/>
  <c r="R42" i="46"/>
  <c r="C42" i="46" s="1"/>
  <c r="R41" i="46"/>
  <c r="C41" i="46" s="1"/>
  <c r="R40" i="46"/>
  <c r="C40" i="46" s="1"/>
  <c r="R39" i="46"/>
  <c r="C39" i="46" s="1"/>
  <c r="R38" i="46"/>
  <c r="C38" i="46" s="1"/>
  <c r="R37" i="46"/>
  <c r="C37" i="46" s="1"/>
  <c r="R36" i="46"/>
  <c r="C36" i="46" s="1"/>
  <c r="R35" i="46"/>
  <c r="C35" i="46" s="1"/>
  <c r="B35" i="46"/>
  <c r="B36" i="46" s="1"/>
  <c r="R34" i="46"/>
  <c r="C34" i="46" s="1"/>
  <c r="N34" i="46"/>
  <c r="T58" i="45"/>
  <c r="T59" i="45" s="1"/>
  <c r="T57" i="45"/>
  <c r="A54" i="45"/>
  <c r="A55" i="45" s="1"/>
  <c r="A56" i="45" s="1"/>
  <c r="A57" i="45" s="1"/>
  <c r="A58" i="45" s="1"/>
  <c r="A59" i="45" s="1"/>
  <c r="A61" i="45" s="1"/>
  <c r="T13" i="45"/>
  <c r="T14" i="45" s="1"/>
  <c r="T15" i="45" s="1"/>
  <c r="T16" i="45" s="1"/>
  <c r="T18" i="45" s="1"/>
  <c r="T19" i="45" s="1"/>
  <c r="T20" i="45" s="1"/>
  <c r="T21" i="45" s="1"/>
  <c r="T22" i="45" s="1"/>
  <c r="T23" i="45" s="1"/>
  <c r="T24" i="45" s="1"/>
  <c r="T25" i="45" s="1"/>
  <c r="T26" i="45" s="1"/>
  <c r="T27" i="45" s="1"/>
  <c r="T28" i="45" s="1"/>
  <c r="T29" i="45" s="1"/>
  <c r="T30" i="45" s="1"/>
  <c r="T31" i="45" s="1"/>
  <c r="T32" i="45" s="1"/>
  <c r="T33" i="45" s="1"/>
  <c r="T34" i="45" s="1"/>
  <c r="T35" i="45" s="1"/>
  <c r="T36" i="45" s="1"/>
  <c r="T39" i="45" s="1"/>
  <c r="T40" i="45" s="1"/>
  <c r="T41" i="45" s="1"/>
  <c r="T42" i="45" s="1"/>
  <c r="T43" i="45" s="1"/>
  <c r="T44" i="45" s="1"/>
  <c r="T45" i="45" s="1"/>
  <c r="T46" i="45" s="1"/>
  <c r="T48" i="45" s="1"/>
  <c r="T49" i="45" s="1"/>
  <c r="T50" i="45" s="1"/>
  <c r="L13" i="45"/>
  <c r="L14" i="45" s="1"/>
  <c r="L15" i="45" s="1"/>
  <c r="L16" i="45" s="1"/>
  <c r="L18" i="45" s="1"/>
  <c r="L19" i="45" s="1"/>
  <c r="L20" i="45" s="1"/>
  <c r="L21" i="45" s="1"/>
  <c r="L22" i="45" s="1"/>
  <c r="L23" i="45" s="1"/>
  <c r="L24" i="45" s="1"/>
  <c r="L25" i="45" s="1"/>
  <c r="L26" i="45" s="1"/>
  <c r="L27" i="45" s="1"/>
  <c r="L28" i="45" s="1"/>
  <c r="L29" i="45" s="1"/>
  <c r="L30" i="45" s="1"/>
  <c r="L31" i="45" s="1"/>
  <c r="L32" i="45" s="1"/>
  <c r="L33" i="45" s="1"/>
  <c r="L34" i="45" s="1"/>
  <c r="L35" i="45" s="1"/>
  <c r="L36" i="45" s="1"/>
  <c r="L39" i="45" s="1"/>
  <c r="L40" i="45" s="1"/>
  <c r="L41" i="45" s="1"/>
  <c r="L42" i="45" s="1"/>
  <c r="L43" i="45" s="1"/>
  <c r="L44" i="45" s="1"/>
  <c r="L45" i="45" s="1"/>
  <c r="L46" i="45" s="1"/>
  <c r="L48" i="45" s="1"/>
  <c r="L49" i="45" s="1"/>
  <c r="L50" i="45" s="1"/>
  <c r="L53" i="45" s="1"/>
  <c r="L54" i="45" s="1"/>
  <c r="L55" i="45" s="1"/>
  <c r="L56" i="45" s="1"/>
  <c r="L57" i="45" s="1"/>
  <c r="L58" i="45" s="1"/>
  <c r="L59" i="45" s="1"/>
  <c r="L61" i="45" s="1"/>
  <c r="K13" i="45"/>
  <c r="K14" i="45" s="1"/>
  <c r="K15" i="45" s="1"/>
  <c r="K16" i="45" s="1"/>
  <c r="K18" i="45" s="1"/>
  <c r="K19" i="45" s="1"/>
  <c r="K20" i="45" s="1"/>
  <c r="K21" i="45" s="1"/>
  <c r="K22" i="45" s="1"/>
  <c r="K23" i="45" s="1"/>
  <c r="K24" i="45" s="1"/>
  <c r="K25" i="45" s="1"/>
  <c r="K26" i="45" s="1"/>
  <c r="K27" i="45" s="1"/>
  <c r="K28" i="45" s="1"/>
  <c r="K29" i="45" s="1"/>
  <c r="K30" i="45" s="1"/>
  <c r="K31" i="45" s="1"/>
  <c r="K32" i="45" s="1"/>
  <c r="K33" i="45" s="1"/>
  <c r="K34" i="45" s="1"/>
  <c r="K35" i="45" s="1"/>
  <c r="K36" i="45" s="1"/>
  <c r="K39" i="45" s="1"/>
  <c r="K40" i="45" s="1"/>
  <c r="K41" i="45" s="1"/>
  <c r="K42" i="45" s="1"/>
  <c r="K43" i="45" s="1"/>
  <c r="K44" i="45" s="1"/>
  <c r="K45" i="45" s="1"/>
  <c r="K46" i="45" s="1"/>
  <c r="K48" i="45" s="1"/>
  <c r="K49" i="45" s="1"/>
  <c r="K50" i="45" s="1"/>
  <c r="K53" i="45" s="1"/>
  <c r="K54" i="45" s="1"/>
  <c r="K55" i="45" s="1"/>
  <c r="K56" i="45" s="1"/>
  <c r="K57" i="45" s="1"/>
  <c r="K58" i="45" s="1"/>
  <c r="K59" i="45" s="1"/>
  <c r="K61" i="45" s="1"/>
  <c r="A13" i="45"/>
  <c r="A14" i="45" s="1"/>
  <c r="A15" i="45" s="1"/>
  <c r="A16" i="45" s="1"/>
  <c r="A18" i="45" s="1"/>
  <c r="A19" i="45" s="1"/>
  <c r="A20" i="45" s="1"/>
  <c r="A21" i="45" s="1"/>
  <c r="A22" i="45" s="1"/>
  <c r="A23" i="45" s="1"/>
  <c r="A24" i="45" s="1"/>
  <c r="A25" i="45" s="1"/>
  <c r="A26" i="45" s="1"/>
  <c r="A27" i="45" s="1"/>
  <c r="A28" i="45" s="1"/>
  <c r="A29" i="45" s="1"/>
  <c r="A30" i="45" s="1"/>
  <c r="A31" i="45" s="1"/>
  <c r="A32" i="45" s="1"/>
  <c r="A33" i="45" s="1"/>
  <c r="A34" i="45" s="1"/>
  <c r="A35" i="45" s="1"/>
  <c r="A36" i="45" s="1"/>
  <c r="A39" i="45" s="1"/>
  <c r="A40" i="45" s="1"/>
  <c r="A41" i="45" s="1"/>
  <c r="A42" i="45" s="1"/>
  <c r="A43" i="45" s="1"/>
  <c r="A44" i="45" s="1"/>
  <c r="A45" i="45" s="1"/>
  <c r="A46" i="45" s="1"/>
  <c r="A48" i="45" s="1"/>
  <c r="A49" i="45" s="1"/>
  <c r="A50" i="45" s="1"/>
  <c r="A53" i="45" s="1"/>
  <c r="T57" i="44"/>
  <c r="T58" i="44" s="1"/>
  <c r="T59" i="44" s="1"/>
  <c r="T13" i="44"/>
  <c r="T14" i="44" s="1"/>
  <c r="T15" i="44" s="1"/>
  <c r="T16" i="44" s="1"/>
  <c r="T18" i="44" s="1"/>
  <c r="T19" i="44" s="1"/>
  <c r="T20" i="44" s="1"/>
  <c r="T21" i="44" s="1"/>
  <c r="T22" i="44" s="1"/>
  <c r="T23" i="44" s="1"/>
  <c r="T24" i="44" s="1"/>
  <c r="T25" i="44" s="1"/>
  <c r="T26" i="44" s="1"/>
  <c r="T27" i="44" s="1"/>
  <c r="T28" i="44" s="1"/>
  <c r="T29" i="44" s="1"/>
  <c r="T30" i="44" s="1"/>
  <c r="T31" i="44" s="1"/>
  <c r="T32" i="44" s="1"/>
  <c r="T33" i="44" s="1"/>
  <c r="T34" i="44" s="1"/>
  <c r="T35" i="44" s="1"/>
  <c r="T36" i="44" s="1"/>
  <c r="T39" i="44" s="1"/>
  <c r="T40" i="44" s="1"/>
  <c r="T41" i="44" s="1"/>
  <c r="T42" i="44" s="1"/>
  <c r="T43" i="44" s="1"/>
  <c r="T44" i="44" s="1"/>
  <c r="T45" i="44" s="1"/>
  <c r="T46" i="44" s="1"/>
  <c r="T48" i="44" s="1"/>
  <c r="T49" i="44" s="1"/>
  <c r="T50" i="44" s="1"/>
  <c r="L13" i="44"/>
  <c r="L14" i="44" s="1"/>
  <c r="L15" i="44" s="1"/>
  <c r="L16" i="44" s="1"/>
  <c r="L18" i="44" s="1"/>
  <c r="L19" i="44" s="1"/>
  <c r="L20" i="44" s="1"/>
  <c r="L21" i="44" s="1"/>
  <c r="L22" i="44" s="1"/>
  <c r="L23" i="44" s="1"/>
  <c r="L24" i="44" s="1"/>
  <c r="L25" i="44" s="1"/>
  <c r="L26" i="44" s="1"/>
  <c r="L27" i="44" s="1"/>
  <c r="L28" i="44" s="1"/>
  <c r="L29" i="44" s="1"/>
  <c r="L30" i="44" s="1"/>
  <c r="L31" i="44" s="1"/>
  <c r="L32" i="44" s="1"/>
  <c r="L33" i="44" s="1"/>
  <c r="L34" i="44" s="1"/>
  <c r="L35" i="44" s="1"/>
  <c r="L36" i="44" s="1"/>
  <c r="L39" i="44" s="1"/>
  <c r="L40" i="44" s="1"/>
  <c r="L41" i="44" s="1"/>
  <c r="L42" i="44" s="1"/>
  <c r="L43" i="44" s="1"/>
  <c r="L44" i="44" s="1"/>
  <c r="L45" i="44" s="1"/>
  <c r="L46" i="44" s="1"/>
  <c r="L48" i="44" s="1"/>
  <c r="L49" i="44" s="1"/>
  <c r="L50" i="44" s="1"/>
  <c r="L53" i="44" s="1"/>
  <c r="L54" i="44" s="1"/>
  <c r="L55" i="44" s="1"/>
  <c r="L56" i="44" s="1"/>
  <c r="L57" i="44" s="1"/>
  <c r="L58" i="44" s="1"/>
  <c r="L59" i="44" s="1"/>
  <c r="L61" i="44" s="1"/>
  <c r="K13" i="44"/>
  <c r="K14" i="44" s="1"/>
  <c r="K15" i="44" s="1"/>
  <c r="K16" i="44" s="1"/>
  <c r="K18" i="44" s="1"/>
  <c r="K19" i="44" s="1"/>
  <c r="K20" i="44" s="1"/>
  <c r="K21" i="44" s="1"/>
  <c r="K22" i="44" s="1"/>
  <c r="K23" i="44" s="1"/>
  <c r="K24" i="44" s="1"/>
  <c r="K25" i="44" s="1"/>
  <c r="K26" i="44" s="1"/>
  <c r="K27" i="44" s="1"/>
  <c r="K28" i="44" s="1"/>
  <c r="K29" i="44" s="1"/>
  <c r="K30" i="44" s="1"/>
  <c r="K31" i="44" s="1"/>
  <c r="K32" i="44" s="1"/>
  <c r="K33" i="44" s="1"/>
  <c r="K34" i="44" s="1"/>
  <c r="K35" i="44" s="1"/>
  <c r="K36" i="44" s="1"/>
  <c r="K39" i="44" s="1"/>
  <c r="K40" i="44" s="1"/>
  <c r="K41" i="44" s="1"/>
  <c r="K42" i="44" s="1"/>
  <c r="K43" i="44" s="1"/>
  <c r="K44" i="44" s="1"/>
  <c r="K45" i="44" s="1"/>
  <c r="K46" i="44" s="1"/>
  <c r="K48" i="44" s="1"/>
  <c r="K49" i="44" s="1"/>
  <c r="K50" i="44" s="1"/>
  <c r="K53" i="44" s="1"/>
  <c r="K54" i="44" s="1"/>
  <c r="K55" i="44" s="1"/>
  <c r="K56" i="44" s="1"/>
  <c r="K57" i="44" s="1"/>
  <c r="K58" i="44" s="1"/>
  <c r="K59" i="44" s="1"/>
  <c r="K61" i="44" s="1"/>
  <c r="A13" i="44"/>
  <c r="A14" i="44" s="1"/>
  <c r="A15" i="44" s="1"/>
  <c r="A16" i="44" s="1"/>
  <c r="A18" i="44" s="1"/>
  <c r="A19" i="44" s="1"/>
  <c r="A20" i="44" s="1"/>
  <c r="A21" i="44" s="1"/>
  <c r="A22" i="44" s="1"/>
  <c r="A23" i="44" s="1"/>
  <c r="A24" i="44" s="1"/>
  <c r="A25" i="44" s="1"/>
  <c r="A26" i="44" s="1"/>
  <c r="A27" i="44" s="1"/>
  <c r="A28" i="44" s="1"/>
  <c r="A29" i="44" s="1"/>
  <c r="A30" i="44" s="1"/>
  <c r="A31" i="44" s="1"/>
  <c r="A32" i="44" s="1"/>
  <c r="A33" i="44" s="1"/>
  <c r="A34" i="44" s="1"/>
  <c r="A35" i="44" s="1"/>
  <c r="A36" i="44" s="1"/>
  <c r="A39" i="44" s="1"/>
  <c r="A40" i="44" s="1"/>
  <c r="A41" i="44" s="1"/>
  <c r="A42" i="44" s="1"/>
  <c r="A43" i="44" s="1"/>
  <c r="A44" i="44" s="1"/>
  <c r="A45" i="44" s="1"/>
  <c r="A46" i="44" s="1"/>
  <c r="A48" i="44" s="1"/>
  <c r="A49" i="44" s="1"/>
  <c r="A50" i="44" s="1"/>
  <c r="A53" i="44" s="1"/>
  <c r="A54" i="44" s="1"/>
  <c r="A55" i="44" s="1"/>
  <c r="A56" i="44" s="1"/>
  <c r="A57" i="44" s="1"/>
  <c r="A58" i="44" s="1"/>
  <c r="A59" i="44" s="1"/>
  <c r="A61" i="44" s="1"/>
  <c r="B48" i="41"/>
  <c r="N48" i="41" s="1"/>
  <c r="N47" i="41"/>
  <c r="N46" i="41"/>
  <c r="N45" i="41"/>
  <c r="B27" i="41"/>
  <c r="B28" i="41" s="1"/>
  <c r="N26" i="41"/>
  <c r="P203" i="39"/>
  <c r="M106" i="39"/>
  <c r="M92" i="39"/>
  <c r="A26" i="37"/>
  <c r="A27" i="37" s="1"/>
  <c r="A28" i="37" s="1"/>
  <c r="A29" i="37" s="1"/>
  <c r="A30" i="37" s="1"/>
  <c r="A31" i="37" s="1"/>
  <c r="A32" i="37" s="1"/>
  <c r="A33" i="37" s="1"/>
  <c r="A34" i="37" s="1"/>
  <c r="A35" i="37" s="1"/>
  <c r="A36" i="37" s="1"/>
  <c r="A37" i="37" s="1"/>
  <c r="A38" i="37" s="1"/>
  <c r="A39" i="37" s="1"/>
  <c r="A40" i="37" s="1"/>
  <c r="A41" i="37" s="1"/>
  <c r="A42" i="37" s="1"/>
  <c r="A43" i="37" s="1"/>
  <c r="A44" i="37" s="1"/>
  <c r="A45" i="37" s="1"/>
  <c r="A46" i="37" s="1"/>
  <c r="A47" i="37" s="1"/>
  <c r="A48" i="37" s="1"/>
  <c r="A49" i="37" s="1"/>
  <c r="A50" i="37" s="1"/>
  <c r="A51" i="37" s="1"/>
  <c r="A52" i="37" s="1"/>
  <c r="A53" i="37" s="1"/>
  <c r="A54" i="37" s="1"/>
  <c r="A55" i="37" s="1"/>
  <c r="A56" i="37" s="1"/>
  <c r="A57" i="37" s="1"/>
  <c r="A58" i="37" s="1"/>
  <c r="A59" i="37" s="1"/>
  <c r="A60" i="37" s="1"/>
  <c r="A61" i="37" s="1"/>
  <c r="A62" i="37" s="1"/>
  <c r="A63" i="37" s="1"/>
  <c r="A64" i="37" s="1"/>
  <c r="A65" i="37" s="1"/>
  <c r="A66" i="37" s="1"/>
  <c r="A67" i="37" s="1"/>
  <c r="K25" i="37"/>
  <c r="K26" i="37" s="1"/>
  <c r="K27" i="37" s="1"/>
  <c r="K28" i="37" s="1"/>
  <c r="K29" i="37" s="1"/>
  <c r="K30" i="37" s="1"/>
  <c r="K31" i="37" s="1"/>
  <c r="K32" i="37" s="1"/>
  <c r="K33" i="37" s="1"/>
  <c r="K34" i="37" s="1"/>
  <c r="K35" i="37" s="1"/>
  <c r="K36" i="37" s="1"/>
  <c r="K37" i="37" s="1"/>
  <c r="K38" i="37" s="1"/>
  <c r="K39" i="37" s="1"/>
  <c r="K40" i="37" s="1"/>
  <c r="K41" i="37" s="1"/>
  <c r="K42" i="37" s="1"/>
  <c r="K43" i="37" s="1"/>
  <c r="K44" i="37" s="1"/>
  <c r="K45" i="37" s="1"/>
  <c r="K46" i="37" s="1"/>
  <c r="K47" i="37" s="1"/>
  <c r="K48" i="37" s="1"/>
  <c r="K49" i="37" s="1"/>
  <c r="K50" i="37" s="1"/>
  <c r="K51" i="37" s="1"/>
  <c r="K52" i="37" s="1"/>
  <c r="K53" i="37" s="1"/>
  <c r="K54" i="37" s="1"/>
  <c r="K55" i="37" s="1"/>
  <c r="K56" i="37" s="1"/>
  <c r="K57" i="37" s="1"/>
  <c r="K58" i="37" s="1"/>
  <c r="K59" i="37" s="1"/>
  <c r="K60" i="37" s="1"/>
  <c r="K61" i="37" s="1"/>
  <c r="K62" i="37" s="1"/>
  <c r="K63" i="37" s="1"/>
  <c r="K64" i="37" s="1"/>
  <c r="K65" i="37" s="1"/>
  <c r="K66" i="37" s="1"/>
  <c r="K67" i="37" s="1"/>
  <c r="A25" i="37"/>
  <c r="A14" i="30"/>
  <c r="A15" i="30" s="1"/>
  <c r="A16" i="30" s="1"/>
  <c r="A17" i="30" s="1"/>
  <c r="A18" i="30" s="1"/>
  <c r="A19" i="30" s="1"/>
  <c r="A20" i="30" s="1"/>
  <c r="A21" i="30" s="1"/>
  <c r="A22" i="30" s="1"/>
  <c r="A23" i="30" s="1"/>
  <c r="A24" i="30" s="1"/>
  <c r="A25" i="30" s="1"/>
  <c r="A26" i="30" s="1"/>
  <c r="A27" i="30" s="1"/>
  <c r="A28" i="30" s="1"/>
  <c r="A29" i="30" s="1"/>
  <c r="A30" i="30" s="1"/>
  <c r="A31" i="30" s="1"/>
  <c r="A32" i="30" s="1"/>
  <c r="A33" i="30" s="1"/>
  <c r="A34" i="30" s="1"/>
  <c r="A35" i="30" s="1"/>
  <c r="A36" i="30" s="1"/>
  <c r="A37" i="30" s="1"/>
  <c r="A38" i="30" s="1"/>
  <c r="A39" i="30" s="1"/>
  <c r="A40" i="30" s="1"/>
  <c r="A41" i="30" s="1"/>
  <c r="A42" i="30" s="1"/>
  <c r="A43" i="30" s="1"/>
  <c r="A44" i="30" s="1"/>
  <c r="A45" i="30" s="1"/>
  <c r="A46" i="30" s="1"/>
  <c r="A47" i="30" s="1"/>
  <c r="A48" i="30" s="1"/>
  <c r="A49" i="30" s="1"/>
  <c r="A50" i="30" s="1"/>
  <c r="A51" i="30" s="1"/>
  <c r="A52" i="30" s="1"/>
  <c r="A53" i="30" s="1"/>
  <c r="A54" i="30" s="1"/>
  <c r="Q13" i="30"/>
  <c r="Q14" i="30" s="1"/>
  <c r="Q15" i="30" s="1"/>
  <c r="Q16" i="30" s="1"/>
  <c r="Q17" i="30" s="1"/>
  <c r="Q18" i="30" s="1"/>
  <c r="Q19" i="30" s="1"/>
  <c r="Q20" i="30" s="1"/>
  <c r="Q21" i="30" s="1"/>
  <c r="Q22" i="30" s="1"/>
  <c r="Q23" i="30" s="1"/>
  <c r="Q24" i="30" s="1"/>
  <c r="Q25" i="30" s="1"/>
  <c r="Q26" i="30" s="1"/>
  <c r="Q27" i="30" s="1"/>
  <c r="Q28" i="30" s="1"/>
  <c r="Q29" i="30" s="1"/>
  <c r="Q30" i="30" s="1"/>
  <c r="Q31" i="30" s="1"/>
  <c r="Q32" i="30" s="1"/>
  <c r="Q33" i="30" s="1"/>
  <c r="Q34" i="30" s="1"/>
  <c r="Q35" i="30" s="1"/>
  <c r="Q36" i="30" s="1"/>
  <c r="Q37" i="30" s="1"/>
  <c r="Q38" i="30" s="1"/>
  <c r="Q39" i="30" s="1"/>
  <c r="Q40" i="30" s="1"/>
  <c r="Q41" i="30" s="1"/>
  <c r="Q42" i="30" s="1"/>
  <c r="Q43" i="30" s="1"/>
  <c r="Q44" i="30" s="1"/>
  <c r="Q45" i="30" s="1"/>
  <c r="Q46" i="30" s="1"/>
  <c r="Q47" i="30" s="1"/>
  <c r="Q48" i="30" s="1"/>
  <c r="Q49" i="30" s="1"/>
  <c r="Q50" i="30" s="1"/>
  <c r="Q51" i="30" s="1"/>
  <c r="Q52" i="30" s="1"/>
  <c r="Q53" i="30" s="1"/>
  <c r="Q54" i="30" s="1"/>
  <c r="A13" i="30"/>
  <c r="F36" i="27"/>
  <c r="H32" i="27"/>
  <c r="N38" i="21"/>
  <c r="R45" i="18"/>
  <c r="R41" i="18"/>
  <c r="R27" i="18"/>
  <c r="R22" i="18"/>
  <c r="A23" i="17"/>
  <c r="H21" i="17"/>
  <c r="F21" i="17"/>
  <c r="H67" i="15"/>
  <c r="G67" i="15"/>
  <c r="I66" i="15"/>
  <c r="I65" i="15"/>
  <c r="I64" i="15"/>
  <c r="I67" i="15" s="1"/>
  <c r="I63" i="15"/>
  <c r="I62" i="15"/>
  <c r="A51" i="15"/>
  <c r="A52" i="15" s="1"/>
  <c r="A53" i="15" s="1"/>
  <c r="K49" i="15"/>
  <c r="K50" i="15" s="1"/>
  <c r="K51" i="15" s="1"/>
  <c r="K52" i="15" s="1"/>
  <c r="K53" i="15" s="1"/>
  <c r="A49" i="15"/>
  <c r="A50" i="15" s="1"/>
  <c r="O16" i="15"/>
  <c r="M16" i="15"/>
  <c r="R67" i="14"/>
  <c r="P67" i="14"/>
  <c r="R66" i="14"/>
  <c r="P66" i="14"/>
  <c r="R57" i="14"/>
  <c r="P57" i="14"/>
  <c r="R56" i="14"/>
  <c r="P56" i="14"/>
  <c r="R43" i="14"/>
  <c r="R42" i="14"/>
  <c r="P42" i="14"/>
  <c r="R40" i="14"/>
  <c r="P40" i="14"/>
  <c r="R35" i="14"/>
  <c r="P35" i="14"/>
  <c r="F23" i="17" l="1"/>
  <c r="A25" i="17"/>
  <c r="G63" i="47"/>
  <c r="B66" i="58"/>
  <c r="Q64" i="58"/>
  <c r="A34" i="75"/>
  <c r="G33" i="75"/>
  <c r="G34" i="60"/>
  <c r="A35" i="60"/>
  <c r="AS237" i="64"/>
  <c r="AS195" i="64"/>
  <c r="AS227" i="64"/>
  <c r="N27" i="41"/>
  <c r="AS203" i="64"/>
  <c r="AS207" i="64"/>
  <c r="AS219" i="64"/>
  <c r="AC206" i="64"/>
  <c r="AS215" i="64"/>
  <c r="AS223" i="64"/>
  <c r="AS211" i="64"/>
  <c r="N35" i="46"/>
  <c r="B49" i="41"/>
  <c r="N49" i="41" s="1"/>
  <c r="L52" i="66"/>
  <c r="N36" i="46"/>
  <c r="B37" i="46"/>
  <c r="B29" i="41"/>
  <c r="N28" i="41"/>
  <c r="B67" i="58" l="1"/>
  <c r="Q66" i="58"/>
  <c r="A35" i="75"/>
  <c r="G34" i="75"/>
  <c r="F25" i="17"/>
  <c r="A26" i="17"/>
  <c r="A36" i="60"/>
  <c r="G35" i="60"/>
  <c r="B50" i="41"/>
  <c r="B51" i="41" s="1"/>
  <c r="N37" i="46"/>
  <c r="B38" i="46"/>
  <c r="B30" i="41"/>
  <c r="N29" i="41"/>
  <c r="G36" i="60" l="1"/>
  <c r="A37" i="60"/>
  <c r="A36" i="75"/>
  <c r="G35" i="75"/>
  <c r="A28" i="17"/>
  <c r="F26" i="17"/>
  <c r="B68" i="58"/>
  <c r="Q67" i="58"/>
  <c r="N50" i="41"/>
  <c r="N38" i="46"/>
  <c r="B39" i="46"/>
  <c r="B31" i="41"/>
  <c r="N30" i="41"/>
  <c r="B52" i="41"/>
  <c r="N52" i="41" s="1"/>
  <c r="N51" i="41"/>
  <c r="B70" i="58" l="1"/>
  <c r="Q68" i="58"/>
  <c r="A37" i="75"/>
  <c r="G36" i="75"/>
  <c r="A38" i="60"/>
  <c r="G37" i="60"/>
  <c r="F28" i="17"/>
  <c r="A29" i="17"/>
  <c r="N39" i="46"/>
  <c r="B40" i="46"/>
  <c r="B32" i="41"/>
  <c r="N31" i="41"/>
  <c r="F29" i="17" l="1"/>
  <c r="A31" i="17"/>
  <c r="A38" i="75"/>
  <c r="G37" i="75"/>
  <c r="G38" i="60"/>
  <c r="A39" i="60"/>
  <c r="B72" i="58"/>
  <c r="Q70" i="58"/>
  <c r="N40" i="46"/>
  <c r="B41" i="46"/>
  <c r="B33" i="41"/>
  <c r="N32" i="41"/>
  <c r="B73" i="58" l="1"/>
  <c r="Q72" i="58"/>
  <c r="A39" i="75"/>
  <c r="G38" i="75"/>
  <c r="A40" i="60"/>
  <c r="G39" i="60"/>
  <c r="F31" i="17"/>
  <c r="A32" i="17"/>
  <c r="N41" i="46"/>
  <c r="B42" i="46"/>
  <c r="N42" i="46" s="1"/>
  <c r="B34" i="41"/>
  <c r="N33" i="41"/>
  <c r="F32" i="17" l="1"/>
  <c r="A33" i="17"/>
  <c r="A40" i="75"/>
  <c r="G39" i="75"/>
  <c r="G40" i="60"/>
  <c r="A41" i="60"/>
  <c r="B76" i="58"/>
  <c r="Q73" i="58"/>
  <c r="B35" i="41"/>
  <c r="N34" i="41"/>
  <c r="B77" i="58" l="1"/>
  <c r="Q76" i="58"/>
  <c r="A41" i="75"/>
  <c r="G40" i="75"/>
  <c r="A42" i="60"/>
  <c r="G41" i="60"/>
  <c r="F33" i="17"/>
  <c r="A34" i="17"/>
  <c r="B36" i="41"/>
  <c r="N35" i="41"/>
  <c r="A35" i="17" l="1"/>
  <c r="F35" i="17" s="1"/>
  <c r="F34" i="17"/>
  <c r="A42" i="75"/>
  <c r="G41" i="75"/>
  <c r="G42" i="60"/>
  <c r="A43" i="60"/>
  <c r="B79" i="58"/>
  <c r="Q77" i="58"/>
  <c r="B37" i="41"/>
  <c r="N36" i="41"/>
  <c r="B81" i="58" l="1"/>
  <c r="Q79" i="58"/>
  <c r="A43" i="75"/>
  <c r="G42" i="75"/>
  <c r="A44" i="60"/>
  <c r="G43" i="60"/>
  <c r="B38" i="41"/>
  <c r="N37" i="41"/>
  <c r="A44" i="75" l="1"/>
  <c r="G43" i="75"/>
  <c r="G44" i="60"/>
  <c r="A45" i="60"/>
  <c r="B82" i="58"/>
  <c r="Q81" i="58"/>
  <c r="B39" i="41"/>
  <c r="N38" i="41"/>
  <c r="A46" i="60" l="1"/>
  <c r="G45" i="60"/>
  <c r="B83" i="58"/>
  <c r="Q82" i="58"/>
  <c r="A45" i="75"/>
  <c r="G44" i="75"/>
  <c r="B40" i="41"/>
  <c r="N39" i="41"/>
  <c r="B85" i="58" l="1"/>
  <c r="Q83" i="58"/>
  <c r="A46" i="75"/>
  <c r="G45" i="75"/>
  <c r="G46" i="60"/>
  <c r="A47" i="60"/>
  <c r="B41" i="41"/>
  <c r="N40" i="41"/>
  <c r="A47" i="75" l="1"/>
  <c r="G46" i="75"/>
  <c r="A48" i="60"/>
  <c r="G47" i="60"/>
  <c r="B86" i="58"/>
  <c r="Q86" i="58" s="1"/>
  <c r="Q85" i="58"/>
  <c r="B42" i="41"/>
  <c r="N41" i="41"/>
  <c r="G48" i="60" l="1"/>
  <c r="A49" i="60"/>
  <c r="A48" i="75"/>
  <c r="G47" i="75"/>
  <c r="B43" i="41"/>
  <c r="N42" i="41"/>
  <c r="A49" i="75" l="1"/>
  <c r="G48" i="75"/>
  <c r="A50" i="60"/>
  <c r="G49" i="60"/>
  <c r="B44" i="41"/>
  <c r="N44" i="41" s="1"/>
  <c r="N43" i="41"/>
  <c r="G50" i="60" l="1"/>
  <c r="A51" i="60"/>
  <c r="A50" i="75"/>
  <c r="G49" i="75"/>
  <c r="A52" i="60" l="1"/>
  <c r="G51" i="60"/>
  <c r="A51" i="75"/>
  <c r="G50" i="75"/>
  <c r="A52" i="75" l="1"/>
  <c r="G51" i="75"/>
  <c r="G52" i="60"/>
  <c r="A53" i="60"/>
  <c r="A54" i="60" l="1"/>
  <c r="G53" i="60"/>
  <c r="A53" i="75"/>
  <c r="G52" i="75"/>
  <c r="A54" i="75" l="1"/>
  <c r="G53" i="75"/>
  <c r="G54" i="60"/>
  <c r="A55" i="60"/>
  <c r="A56" i="60" l="1"/>
  <c r="G55" i="60"/>
  <c r="A55" i="75"/>
  <c r="G54" i="75"/>
  <c r="A56" i="75" l="1"/>
  <c r="G55" i="75"/>
  <c r="G56" i="60"/>
  <c r="A58" i="60"/>
  <c r="A58" i="75" l="1"/>
  <c r="G56" i="75"/>
  <c r="A59" i="60"/>
  <c r="G58" i="60"/>
  <c r="G59" i="60" l="1"/>
  <c r="A60" i="60"/>
  <c r="A59" i="75"/>
  <c r="G58" i="75"/>
  <c r="A60" i="75" l="1"/>
  <c r="G59" i="75"/>
  <c r="A61" i="60"/>
  <c r="G60" i="60"/>
  <c r="G61" i="60" l="1"/>
  <c r="A62" i="60"/>
  <c r="A61" i="75"/>
  <c r="G60" i="75"/>
  <c r="A62" i="75" l="1"/>
  <c r="G61" i="75"/>
  <c r="A63" i="60"/>
  <c r="G62" i="60"/>
  <c r="G63" i="60" l="1"/>
  <c r="A64" i="60"/>
  <c r="A63" i="75"/>
  <c r="G62" i="75"/>
  <c r="A64" i="75" l="1"/>
  <c r="G63" i="75"/>
  <c r="A65" i="60"/>
  <c r="G64" i="60"/>
  <c r="G65" i="60" l="1"/>
  <c r="A66" i="60"/>
  <c r="A65" i="75"/>
  <c r="G64" i="75"/>
  <c r="A66" i="75" l="1"/>
  <c r="G65" i="75"/>
  <c r="A67" i="60"/>
  <c r="G66" i="60"/>
  <c r="G67" i="60" l="1"/>
  <c r="A68" i="60"/>
  <c r="A67" i="75"/>
  <c r="G66" i="75"/>
  <c r="A68" i="75" l="1"/>
  <c r="G67" i="75"/>
  <c r="A69" i="60"/>
  <c r="G68" i="60"/>
  <c r="G69" i="60" l="1"/>
  <c r="A70" i="60"/>
  <c r="A69" i="75"/>
  <c r="G68" i="75"/>
  <c r="A70" i="75" l="1"/>
  <c r="G69" i="75"/>
  <c r="A71" i="60"/>
  <c r="G71" i="60" s="1"/>
  <c r="G70" i="60"/>
  <c r="A71" i="75" l="1"/>
  <c r="G71" i="75" s="1"/>
  <c r="G70" i="7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B2" authorId="0" shapeId="0" xr:uid="{00000000-0006-0000-0600-000001000000}">
      <text>
        <r>
          <rPr>
            <b/>
            <sz val="9"/>
            <color indexed="81"/>
            <rFont val="Tahoma"/>
            <family val="2"/>
          </rPr>
          <t xml:space="preserve">Workbooks:_x000D_
06-Sch A.xlsx_x000D_
Worksheets:_x000D_
p1_x000D_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A1" authorId="0" shapeId="0" xr:uid="{00000000-0006-0000-1200-000001000000}">
      <text>
        <r>
          <rPr>
            <b/>
            <sz val="9"/>
            <color indexed="81"/>
            <rFont val="Tahoma"/>
            <family val="2"/>
          </rPr>
          <t xml:space="preserve">Workbooks:_x000D_
15-Sch 240.xlsx_x000D_
Worksheets:_x000D_
p21_x000D_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A1" authorId="0" shapeId="0" xr:uid="{00000000-0006-0000-1300-000001000000}">
      <text>
        <r>
          <rPr>
            <b/>
            <sz val="9"/>
            <color indexed="81"/>
            <rFont val="Tahoma"/>
            <family val="2"/>
          </rPr>
          <t xml:space="preserve">Workbooks:_x000D_
15-Sch 240.xlsx_x000D_
Worksheets:_x000D_
p22_x000D_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A1" authorId="0" shapeId="0" xr:uid="{00000000-0006-0000-1400-000001000000}">
      <text>
        <r>
          <rPr>
            <b/>
            <sz val="9"/>
            <color indexed="81"/>
            <rFont val="Tahoma"/>
            <family val="2"/>
          </rPr>
          <t xml:space="preserve">Workbooks:_x000D_
16-Sch 245.xlsx_x000D_
Worksheets:_x000D_
p23_x000D_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A1" authorId="0" shapeId="0" xr:uid="{00000000-0006-0000-1500-000001000000}">
      <text>
        <r>
          <rPr>
            <b/>
            <sz val="9"/>
            <color indexed="81"/>
            <rFont val="Tahoma"/>
            <family val="2"/>
          </rPr>
          <t xml:space="preserve">Workbooks:_x000D_
17-Notes and Remarks.xlsx_x000D_
Worksheets:_x000D_
p24_x000D_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A1" authorId="0" shapeId="0" xr:uid="{00000000-0006-0000-1700-000001000000}">
      <text>
        <r>
          <rPr>
            <b/>
            <sz val="9"/>
            <color indexed="81"/>
            <rFont val="Tahoma"/>
            <family val="2"/>
          </rPr>
          <t xml:space="preserve">Workbooks:_x000D_
18-Sch 310 and 310A.xlsx_x000D_
Worksheets:_x000D_
p26_x000D_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A1" authorId="0" shapeId="0" xr:uid="{00000000-0006-0000-1800-000001000000}">
      <text>
        <r>
          <rPr>
            <b/>
            <sz val="9"/>
            <color indexed="81"/>
            <rFont val="Tahoma"/>
            <family val="2"/>
          </rPr>
          <t xml:space="preserve">Workbooks:_x000D_
18-Sch 310 and 310A.xlsx_x000D_
Worksheets:_x000D_
p27_x000D_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A1" authorId="0" shapeId="0" xr:uid="{00000000-0006-0000-1900-000001000000}">
      <text>
        <r>
          <rPr>
            <b/>
            <sz val="9"/>
            <color indexed="81"/>
            <rFont val="Tahoma"/>
            <family val="2"/>
          </rPr>
          <t xml:space="preserve">Workbooks:_x000D_
18-Sch 310 and 310A.xlsx_x000D_
Worksheets:_x000D_
p28_x000D_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A1" authorId="0" shapeId="0" xr:uid="{00000000-0006-0000-1A00-000001000000}">
      <text>
        <r>
          <rPr>
            <b/>
            <sz val="9"/>
            <color indexed="81"/>
            <rFont val="Tahoma"/>
            <family val="2"/>
          </rPr>
          <t xml:space="preserve">Workbooks:_x000D_
18-Sch 310 and 310A.xlsx_x000D_
Worksheets:_x000D_
p29_x000D_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A1" authorId="0" shapeId="0" xr:uid="{00000000-0006-0000-1B00-000001000000}">
      <text>
        <r>
          <rPr>
            <b/>
            <sz val="9"/>
            <color indexed="81"/>
            <rFont val="Tahoma"/>
            <family val="2"/>
          </rPr>
          <t xml:space="preserve">Workbooks:_x000D_
18-Sch 310 and 310A.xlsx_x000D_
Worksheets:_x000D_
p30_x000D_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A1" authorId="0" shapeId="0" xr:uid="{00000000-0006-0000-1C00-000001000000}">
      <text>
        <r>
          <rPr>
            <b/>
            <sz val="9"/>
            <color indexed="81"/>
            <rFont val="Tahoma"/>
            <family val="2"/>
          </rPr>
          <t xml:space="preserve">Workbooks:_x000D_
19-Sch 330.xlsx_x000D_
Worksheets:_x000D_
p31_x000D_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B3" authorId="0" shapeId="0" xr:uid="{00000000-0006-0000-0700-000001000000}">
      <text>
        <r>
          <rPr>
            <b/>
            <sz val="9"/>
            <color indexed="81"/>
            <rFont val="Tahoma"/>
            <family val="2"/>
          </rPr>
          <t xml:space="preserve">Workbooks:_x000D_
07-Sch B.xlsx_x000D_
Worksheets:_x000D_
p2_x000D_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A1" authorId="0" shapeId="0" xr:uid="{00000000-0006-0000-1D00-000001000000}">
      <text>
        <r>
          <rPr>
            <b/>
            <sz val="9"/>
            <color indexed="81"/>
            <rFont val="Tahoma"/>
            <family val="2"/>
          </rPr>
          <t xml:space="preserve">Workbooks:_x000D_
19-Sch 330.xlsx_x000D_
Worksheets:_x000D_
p32-33_x000D_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DUCRR</author>
    <author>Matthew Swecker</author>
  </authors>
  <commentList>
    <comment ref="A1" authorId="0" shapeId="0" xr:uid="{00000000-0006-0000-2400-000001000000}">
      <text>
        <r>
          <rPr>
            <b/>
            <sz val="9"/>
            <color indexed="81"/>
            <rFont val="Tahoma"/>
            <family val="2"/>
          </rPr>
          <t xml:space="preserve">Workbooks:_x000D_
30-Sch 352B.xlsx_x000D_
Worksheets:_x000D_
p43_x000D_
</t>
        </r>
      </text>
    </comment>
    <comment ref="O54" authorId="1" shapeId="0" xr:uid="{00000000-0006-0000-2400-000002000000}">
      <text>
        <r>
          <rPr>
            <b/>
            <i/>
            <sz val="9"/>
            <color indexed="81"/>
            <rFont val="Tahoma"/>
            <family val="2"/>
          </rPr>
          <t>Matthew Swecker:</t>
        </r>
        <r>
          <rPr>
            <sz val="9"/>
            <color indexed="81"/>
            <rFont val="Tahoma"/>
            <family val="2"/>
          </rPr>
          <t xml:space="preserve">
Adds down, False result returned to due error.</t>
        </r>
      </text>
    </comment>
    <comment ref="Q54" authorId="1" shapeId="0" xr:uid="{00000000-0006-0000-2400-000003000000}">
      <text>
        <r>
          <rPr>
            <b/>
            <i/>
            <sz val="9"/>
            <color indexed="81"/>
            <rFont val="Tahoma"/>
            <family val="2"/>
          </rPr>
          <t>Matthew Swecker:</t>
        </r>
        <r>
          <rPr>
            <sz val="9"/>
            <color indexed="81"/>
            <rFont val="Tahoma"/>
            <family val="2"/>
          </rPr>
          <t xml:space="preserve">
Adds down, False result returned to due error.</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Matthew Swecker</author>
  </authors>
  <commentList>
    <comment ref="N52" authorId="0" shapeId="0" xr:uid="{00000000-0006-0000-2700-000001000000}">
      <text>
        <r>
          <rPr>
            <b/>
            <i/>
            <sz val="9"/>
            <color indexed="81"/>
            <rFont val="Tahoma"/>
            <family val="2"/>
          </rPr>
          <t>Matthew Swecker:</t>
        </r>
        <r>
          <rPr>
            <sz val="9"/>
            <color indexed="81"/>
            <rFont val="Tahoma"/>
            <family val="2"/>
          </rPr>
          <t xml:space="preserve">
Balances out, returns false value due to rounding</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A1" authorId="0" shapeId="0" xr:uid="{00000000-0006-0000-2A00-000001000000}">
      <text>
        <r>
          <rPr>
            <b/>
            <sz val="9"/>
            <color indexed="81"/>
            <rFont val="Tahoma"/>
            <family val="2"/>
          </rPr>
          <t xml:space="preserve">Workbooks:_x000D_
35-Sch 415.xlsx_x000D_
Worksheets:_x000D_
p55_x000D_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DUCRR</author>
    <author>acmab</author>
  </authors>
  <commentList>
    <comment ref="A1" authorId="0" shapeId="0" xr:uid="{00000000-0006-0000-2B00-000001000000}">
      <text>
        <r>
          <rPr>
            <b/>
            <sz val="9"/>
            <color indexed="81"/>
            <rFont val="Tahoma"/>
            <family val="2"/>
          </rPr>
          <t xml:space="preserve">Workbooks:_x000D_
35-Sch 415.xlsx_x000D_
Worksheets:_x000D_
p56-57_x000D_
</t>
        </r>
      </text>
    </comment>
    <comment ref="S54" authorId="1" shapeId="0" xr:uid="{00000000-0006-0000-2B00-000002000000}">
      <text>
        <r>
          <rPr>
            <b/>
            <i/>
            <sz val="9"/>
            <color indexed="81"/>
            <rFont val="Tahoma"/>
            <family val="2"/>
          </rPr>
          <t>acmab:</t>
        </r>
        <r>
          <rPr>
            <sz val="9"/>
            <color indexed="81"/>
            <rFont val="Tahoma"/>
            <family val="2"/>
          </rPr>
          <t xml:space="preserve">
This cell has been formatted as text. It would not allow me to custom format it as a numeric field to print a zero.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A1" authorId="0" shapeId="0" xr:uid="{00000000-0006-0000-2C00-000001000000}">
      <text>
        <r>
          <rPr>
            <b/>
            <sz val="9"/>
            <color indexed="81"/>
            <rFont val="Tahoma"/>
            <family val="2"/>
          </rPr>
          <t xml:space="preserve">Workbooks:_x000D_
35-Sch 415.xlsx_x000D_
Worksheets:_x000D_
p57A-B_x000D_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A1" authorId="0" shapeId="0" xr:uid="{00000000-0006-0000-2D00-000001000000}">
      <text>
        <r>
          <rPr>
            <b/>
            <sz val="9"/>
            <color indexed="81"/>
            <rFont val="Tahoma"/>
            <family val="2"/>
          </rPr>
          <t xml:space="preserve">Workbooks:_x000D_
38-Sch 417.xlsx_x000D_
Worksheets:_x000D_
p60_x000D_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A1" authorId="0" shapeId="0" xr:uid="{00000000-0006-0000-2E00-000001000000}">
      <text>
        <r>
          <rPr>
            <b/>
            <sz val="9"/>
            <color indexed="81"/>
            <rFont val="Tahoma"/>
            <family val="2"/>
          </rPr>
          <t xml:space="preserve">Workbooks:_x000D_
41-Sch 450.xlsx_x000D_
Worksheets:_x000D_
p63_x000D_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A1" authorId="0" shapeId="0" xr:uid="{00000000-0006-0000-2F00-000001000000}">
      <text>
        <r>
          <rPr>
            <b/>
            <sz val="9"/>
            <color indexed="81"/>
            <rFont val="Tahoma"/>
            <family val="2"/>
          </rPr>
          <t xml:space="preserve">Workbooks:_x000D_
41-Sch 450.xlsx_x000D_
Worksheets:_x000D_
p64_x000D_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A1" authorId="0" shapeId="0" xr:uid="{00000000-0006-0000-3400-000001000000}">
      <text>
        <r>
          <rPr>
            <b/>
            <sz val="9"/>
            <color indexed="81"/>
            <rFont val="Tahoma"/>
            <family val="2"/>
          </rPr>
          <t xml:space="preserve">Workbooks:_x000D_
48-Sch 512.xls_x000D_
Worksheets:_x000D_
p72_x000D_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A1" authorId="0" shapeId="0" xr:uid="{00000000-0006-0000-0800-000001000000}">
      <text>
        <r>
          <rPr>
            <b/>
            <sz val="9"/>
            <color indexed="81"/>
            <rFont val="Tahoma"/>
            <family val="2"/>
          </rPr>
          <t xml:space="preserve">Workbooks:_x000D_
08-Sch C.xlsx_x000D_
Worksheets:_x000D_
p3_x000D_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A2" authorId="0" shapeId="0" xr:uid="{00000000-0006-0000-3700-000001000000}">
      <text>
        <r>
          <rPr>
            <b/>
            <sz val="9"/>
            <color indexed="81"/>
            <rFont val="Tahoma"/>
            <family val="2"/>
          </rPr>
          <t xml:space="preserve">Workbooks:_x000D_
50- Sch 702.xlsx_x000D_
Worksheets:_x000D_
702SCH.XLS_x000D_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A1" authorId="0" shapeId="0" xr:uid="{00000000-0006-0000-3900-000001000000}">
      <text>
        <r>
          <rPr>
            <b/>
            <sz val="9"/>
            <color indexed="81"/>
            <rFont val="Tahoma"/>
            <family val="2"/>
          </rPr>
          <t xml:space="preserve">Workbooks:_x000D_
52-Sch 710 and 710S.xlsx_x000D_
Worksheets:_x000D_
p78-79 _x000D_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CGRG9</author>
    <author>Matthew Swecker</author>
  </authors>
  <commentList>
    <comment ref="AA23" authorId="0" shapeId="0" xr:uid="{00000000-0006-0000-3F00-000001000000}">
      <text>
        <r>
          <rPr>
            <b/>
            <sz val="9"/>
            <color indexed="81"/>
            <rFont val="Tahoma"/>
            <family val="2"/>
          </rPr>
          <t>CGRG9:</t>
        </r>
        <r>
          <rPr>
            <b/>
            <sz val="9"/>
            <color indexed="81"/>
            <rFont val="Tahoma"/>
            <family val="2"/>
          </rPr>
          <t xml:space="preserve">
# comes from Train Switch Allocation Spreadsheet</t>
        </r>
      </text>
    </comment>
    <comment ref="AC154" authorId="0" shapeId="0" xr:uid="{00000000-0006-0000-3F00-000002000000}">
      <text>
        <r>
          <rPr>
            <b/>
            <sz val="9"/>
            <color indexed="81"/>
            <rFont val="Tahoma"/>
            <family val="2"/>
          </rPr>
          <t>CGRG9:
Totals Match, False due to rounding</t>
        </r>
      </text>
    </comment>
    <comment ref="A156" authorId="1" shapeId="0" xr:uid="{00000000-0006-0000-3F00-000003000000}">
      <text>
        <r>
          <rPr>
            <b/>
            <i/>
            <sz val="9"/>
            <color indexed="81"/>
            <rFont val="Tahoma"/>
            <family val="2"/>
          </rPr>
          <t xml:space="preserve">Matthew Swecker:
Comes from AOR.xls report column CO between lines 84 and 85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CGRG9</author>
  </authors>
  <commentList>
    <comment ref="A54" authorId="0" shapeId="0" xr:uid="{00000000-0006-0000-4100-000001000000}">
      <text>
        <r>
          <rPr>
            <b/>
            <sz val="9"/>
            <color indexed="81"/>
            <rFont val="Tahoma"/>
            <family val="2"/>
          </rPr>
          <t>CGRG9:</t>
        </r>
        <r>
          <rPr>
            <b/>
            <sz val="9"/>
            <color indexed="81"/>
            <rFont val="Tahoma"/>
            <family val="2"/>
          </rPr>
          <t xml:space="preserve">
Obtain PTC data from Corporate Accounting (Steve Wasilenko)</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A74" authorId="0" shapeId="0" xr:uid="{00000000-0006-0000-4600-000001000000}">
      <text>
        <r>
          <rPr>
            <b/>
            <sz val="9"/>
            <color indexed="81"/>
            <rFont val="Tahoma"/>
            <family val="2"/>
          </rPr>
          <t xml:space="preserve">Workbooks:_x000D_
PTC Supplemental Schedules.xlsx_x000D_
Worksheets:_x000D_
PTC 700_x000D_
</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K1" authorId="0" shapeId="0" xr:uid="{00000000-0006-0000-4800-000001000000}">
      <text>
        <r>
          <rPr>
            <b/>
            <sz val="9"/>
            <color indexed="81"/>
            <rFont val="Tahoma"/>
            <family val="2"/>
          </rPr>
          <t xml:space="preserve">Workbooks:_x000D_
PTC Supplemental Schedules.xlsx_x000D_
Worksheets:_x000D_
PTC 710 Portrait_x000D_
</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K1" authorId="0" shapeId="0" xr:uid="{00000000-0006-0000-4900-000001000000}">
      <text>
        <r>
          <rPr>
            <b/>
            <sz val="9"/>
            <color indexed="81"/>
            <rFont val="Tahoma"/>
            <family val="2"/>
          </rPr>
          <t xml:space="preserve">Workbooks:_x000D_
PTC Supplemental Schedules.xlsx_x000D_
Worksheets:_x000D_
PTC 710 Portrait Cont'd_x000D_
</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G1" authorId="0" shapeId="0" xr:uid="{00000000-0006-0000-4A00-000001000000}">
      <text>
        <r>
          <rPr>
            <b/>
            <sz val="9"/>
            <color indexed="81"/>
            <rFont val="Tahoma"/>
            <family val="2"/>
          </rPr>
          <t xml:space="preserve">Workbooks:_x000D_
PTC Supplemental Schedules.xlsx_x000D_
Worksheets:_x000D_
PTC710S_x000D_
</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A1" authorId="0" shapeId="0" xr:uid="{00000000-0006-0000-4B00-000001000000}">
      <text>
        <r>
          <rPr>
            <b/>
            <sz val="9"/>
            <color indexed="81"/>
            <rFont val="Tahoma"/>
            <family val="2"/>
          </rPr>
          <t xml:space="preserve">Workbooks:_x000D_
PTC Supplemental Schedules.xlsx_x000D_
Worksheets:_x000D_
PTC720_x000D_
</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A1" authorId="0" shapeId="0" xr:uid="{00000000-0006-0000-4C00-000001000000}">
      <text>
        <r>
          <rPr>
            <b/>
            <sz val="9"/>
            <color indexed="81"/>
            <rFont val="Tahoma"/>
            <family val="2"/>
          </rPr>
          <t xml:space="preserve">Workbooks:_x000D_
PTC Supplemental Schedules.xlsx_x000D_
Worksheets:_x000D_
PTC Grants_x000D_
</t>
        </r>
      </text>
    </comment>
    <comment ref="E1" authorId="0" shapeId="0" xr:uid="{00000000-0006-0000-4C00-000002000000}">
      <text>
        <r>
          <rPr>
            <b/>
            <sz val="9"/>
            <color indexed="81"/>
            <rFont val="Tahoma"/>
            <family val="2"/>
          </rPr>
          <t xml:space="preserve">Workbooks:_x000D_
PTC Supplemental Schedules.xlsx_x000D_
Worksheets:_x000D_
PTC Grants_x000D_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B3" authorId="0" shapeId="0" xr:uid="{00000000-0006-0000-0900-000001000000}">
      <text>
        <r>
          <rPr>
            <b/>
            <sz val="9"/>
            <color indexed="81"/>
            <rFont val="Tahoma"/>
            <family val="2"/>
          </rPr>
          <t xml:space="preserve">Workbooks:_x000D_
08-Sch C.xlsx_x000D_
Worksheets:_x000D_
p4_x000D_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A1" authorId="0" shapeId="0" xr:uid="{00000000-0006-0000-0A00-000001000000}">
      <text>
        <r>
          <rPr>
            <b/>
            <sz val="9"/>
            <color indexed="81"/>
            <rFont val="Tahoma"/>
            <family val="2"/>
          </rPr>
          <t xml:space="preserve">Workbooks:_x000D_
09-Sch 200.xlsx_x000D_
Worksheets:_x000D_
p5_x000D_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A1" authorId="0" shapeId="0" xr:uid="{00000000-0006-0000-0B00-000001000000}">
      <text>
        <r>
          <rPr>
            <b/>
            <sz val="9"/>
            <color indexed="81"/>
            <rFont val="Tahoma"/>
            <family val="2"/>
          </rPr>
          <t xml:space="preserve">Workbooks:_x000D_
09-Sch 200.xlsx_x000D_
Worksheets:_x000D_
p6_x000D_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A1" authorId="0" shapeId="0" xr:uid="{00000000-0006-0000-0D00-000001000000}">
      <text>
        <r>
          <rPr>
            <b/>
            <sz val="9"/>
            <color indexed="81"/>
            <rFont val="Tahoma"/>
            <family val="2"/>
          </rPr>
          <t xml:space="preserve">Workbooks:_x000D_
11-Sch 210.xlsx_x000D_
Worksheets:_x000D_
p16_x000D_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DUCRR</author>
  </authors>
  <commentList>
    <comment ref="A1" authorId="0" shapeId="0" xr:uid="{00000000-0006-0000-0E00-000001000000}">
      <text>
        <r>
          <rPr>
            <b/>
            <sz val="9"/>
            <color indexed="81"/>
            <rFont val="Tahoma"/>
            <family val="2"/>
          </rPr>
          <t xml:space="preserve">Workbooks:_x000D_
11-Sch 210.xlsx_x000D_
Worksheets:_x000D_
p17_x000D_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yadmv</author>
    <author>Matthew Swecker</author>
  </authors>
  <commentList>
    <comment ref="F22" authorId="0" shapeId="0" xr:uid="{00000000-0006-0000-1100-000001000000}">
      <text>
        <r>
          <rPr>
            <b/>
            <i/>
            <sz val="9"/>
            <color indexed="81"/>
            <rFont val="Tahoma"/>
            <family val="2"/>
          </rPr>
          <t>yadmv:</t>
        </r>
        <r>
          <rPr>
            <sz val="9"/>
            <color indexed="81"/>
            <rFont val="Tahoma"/>
            <family val="2"/>
          </rPr>
          <t xml:space="preserve">
Update with footnote reference</t>
        </r>
      </text>
    </comment>
    <comment ref="L35" authorId="1" shapeId="0" xr:uid="{00000000-0006-0000-1100-000002000000}">
      <text>
        <r>
          <rPr>
            <b/>
            <i/>
            <sz val="9"/>
            <color indexed="81"/>
            <rFont val="Tahoma"/>
            <family val="2"/>
          </rPr>
          <t>Matthew Swecker:</t>
        </r>
        <r>
          <rPr>
            <sz val="9"/>
            <color indexed="81"/>
            <rFont val="Tahoma"/>
            <family val="2"/>
          </rPr>
          <t xml:space="preserve">
Amounts on line 8 represent distributions of earnings associated with a limited liability company.  Board approval for use of Account 616 was received January 9, 2014.
Approval must be received every year.</t>
        </r>
      </text>
    </comment>
  </commentList>
</comments>
</file>

<file path=xl/sharedStrings.xml><?xml version="1.0" encoding="utf-8"?>
<sst xmlns="http://schemas.openxmlformats.org/spreadsheetml/2006/main" count="7623" uniqueCount="3515">
  <si>
    <t>PTC 700.  MILEAGE OPERATED AT CLOSE OF YEAR</t>
  </si>
  <si>
    <t>Running tracks, passing tracks, cross-overs, etc.</t>
  </si>
  <si>
    <t>Proportion</t>
  </si>
  <si>
    <t>Miles of</t>
  </si>
  <si>
    <t>owned or</t>
  </si>
  <si>
    <t>Miles</t>
  </si>
  <si>
    <t>passing tracks,</t>
  </si>
  <si>
    <t>Line</t>
  </si>
  <si>
    <t>Class</t>
  </si>
  <si>
    <t>leased by</t>
  </si>
  <si>
    <t>of</t>
  </si>
  <si>
    <t>second</t>
  </si>
  <si>
    <t>all other</t>
  </si>
  <si>
    <t>cross-overs,</t>
  </si>
  <si>
    <t>way switching</t>
  </si>
  <si>
    <t>yard switching</t>
  </si>
  <si>
    <t>TOTAL</t>
  </si>
  <si>
    <t>No.</t>
  </si>
  <si>
    <t>respondent</t>
  </si>
  <si>
    <t>road</t>
  </si>
  <si>
    <t>main track</t>
  </si>
  <si>
    <t>main tracks</t>
  </si>
  <si>
    <t>and turnouts</t>
  </si>
  <si>
    <t>tracks</t>
  </si>
  <si>
    <t>(a)</t>
  </si>
  <si>
    <t>(b)</t>
  </si>
  <si>
    <t>(c)</t>
  </si>
  <si>
    <t>(d)</t>
  </si>
  <si>
    <t>(e)</t>
  </si>
  <si>
    <t>(f)</t>
  </si>
  <si>
    <t>(g)</t>
  </si>
  <si>
    <t>(h)</t>
  </si>
  <si>
    <t>(i)</t>
  </si>
  <si>
    <t>Miles of electrified road</t>
  </si>
  <si>
    <t>or track included in the</t>
  </si>
  <si>
    <t>preceding grand total</t>
  </si>
  <si>
    <t>NOTES AND REMARKS</t>
  </si>
  <si>
    <t xml:space="preserve">PTC Supplement to Railroad Annual Report R-1    </t>
  </si>
  <si>
    <t>PTC 710. INVENTORY OF EQUIPMENT</t>
  </si>
  <si>
    <t>UNITS OWNED, INCLUDED IN INVESTMENT ACCOUNT, AND LEASED FROM OTHERS</t>
  </si>
  <si>
    <t>Changes During the Year</t>
  </si>
  <si>
    <t>Units at Close of Year</t>
  </si>
  <si>
    <t>Units Installed</t>
  </si>
  <si>
    <t>All other units</t>
  </si>
  <si>
    <t>Units retired</t>
  </si>
  <si>
    <t xml:space="preserve">including  </t>
  </si>
  <si>
    <t>from service</t>
  </si>
  <si>
    <t>Rebuilt units</t>
  </si>
  <si>
    <t>reclassification</t>
  </si>
  <si>
    <t>of respondent</t>
  </si>
  <si>
    <t>Aggregate</t>
  </si>
  <si>
    <t>Units in</t>
  </si>
  <si>
    <t>acquired and</t>
  </si>
  <si>
    <t>and second</t>
  </si>
  <si>
    <t>whether</t>
  </si>
  <si>
    <t>capacity of</t>
  </si>
  <si>
    <t>service of</t>
  </si>
  <si>
    <t>New units</t>
  </si>
  <si>
    <t>rebuilt units</t>
  </si>
  <si>
    <t>hand units</t>
  </si>
  <si>
    <t>Total in</t>
  </si>
  <si>
    <t>units</t>
  </si>
  <si>
    <t>leased</t>
  </si>
  <si>
    <t>rewritten</t>
  </si>
  <si>
    <t>purchased</t>
  </si>
  <si>
    <t>leased,</t>
  </si>
  <si>
    <t>Owned</t>
  </si>
  <si>
    <t>Leased</t>
  </si>
  <si>
    <t>reported</t>
  </si>
  <si>
    <t xml:space="preserve">Line </t>
  </si>
  <si>
    <t>Cross</t>
  </si>
  <si>
    <t>at beginning</t>
  </si>
  <si>
    <t>from</t>
  </si>
  <si>
    <t>into property</t>
  </si>
  <si>
    <t>or leased from</t>
  </si>
  <si>
    <t>including</t>
  </si>
  <si>
    <t>and</t>
  </si>
  <si>
    <t>in col (j)</t>
  </si>
  <si>
    <t>Check</t>
  </si>
  <si>
    <t>Type or design of units</t>
  </si>
  <si>
    <t>of year</t>
  </si>
  <si>
    <t>or built</t>
  </si>
  <si>
    <t>others</t>
  </si>
  <si>
    <t>accounts</t>
  </si>
  <si>
    <t>used</t>
  </si>
  <si>
    <t>[col (h) &amp; (i)]</t>
  </si>
  <si>
    <t>(See Ins. 7)</t>
  </si>
  <si>
    <t>to others</t>
  </si>
  <si>
    <t>(j)</t>
  </si>
  <si>
    <t>(k)</t>
  </si>
  <si>
    <t>(l)</t>
  </si>
  <si>
    <t>Locomotive Units</t>
  </si>
  <si>
    <t>(HP)</t>
  </si>
  <si>
    <t xml:space="preserve">Diesel-freight                          </t>
  </si>
  <si>
    <t>Diesel-passenger</t>
  </si>
  <si>
    <t xml:space="preserve">Diesel-multiple purpose        </t>
  </si>
  <si>
    <t xml:space="preserve">Diesel-switching                     </t>
  </si>
  <si>
    <t>*</t>
  </si>
  <si>
    <t xml:space="preserve">TOTAL (lines 1 to 4)              </t>
  </si>
  <si>
    <t>Electric locomotives</t>
  </si>
  <si>
    <t>Other self-powered units</t>
  </si>
  <si>
    <t>TOTAL (lines 5, 6, and 7)</t>
  </si>
  <si>
    <t>Auxiliary units</t>
  </si>
  <si>
    <t>N/A</t>
  </si>
  <si>
    <t>TOTAL LOCOMOTIVE UNITS</t>
  </si>
  <si>
    <t xml:space="preserve">   (lines 8 and 9)</t>
  </si>
  <si>
    <t>DISTRIBUTION OF LOCOMOTIVE UNITS IN SERVICE OF RESPONDENT AT CLOSE OF YEAR BUILT, DISREGARDING YEAR OF REBUILDING</t>
  </si>
  <si>
    <t>PTC Supplement to Railroad Annual Report R-1</t>
  </si>
  <si>
    <t>During Calendar Year</t>
  </si>
  <si>
    <t>Between</t>
  </si>
  <si>
    <t>Before</t>
  </si>
  <si>
    <t>Diesel</t>
  </si>
  <si>
    <t>Electric</t>
  </si>
  <si>
    <t xml:space="preserve">  TOTAL (lines 11 to 13)</t>
  </si>
  <si>
    <t xml:space="preserve">  (lines 14 and 15)</t>
  </si>
  <si>
    <t>a</t>
  </si>
  <si>
    <t>PTC 710. INVENTORY OF EQUIPMENT  (Continued)</t>
  </si>
  <si>
    <t>Passenger-Train Cars</t>
  </si>
  <si>
    <t>Non-Self-Propelled</t>
  </si>
  <si>
    <t>Coaches (PA, PB, PBO)</t>
  </si>
  <si>
    <t>Combined cars</t>
  </si>
  <si>
    <t>(All class C, except CSB)</t>
  </si>
  <si>
    <t>Parlor cars (PBC, PC, PL, PO)</t>
  </si>
  <si>
    <t>Sleeping cars (PS, PT, PAS, PDS)</t>
  </si>
  <si>
    <t>Dining, grill, &amp; tavern cars</t>
  </si>
  <si>
    <t>(All class D, PD)</t>
  </si>
  <si>
    <t>Nonpassenger carrying cars</t>
  </si>
  <si>
    <t>(All class B, CSB, M, PSA, IA)</t>
  </si>
  <si>
    <t>TOTAL (Lines 17 to 22)</t>
  </si>
  <si>
    <t>Self-Propelled</t>
  </si>
  <si>
    <t>Electric passenger cars</t>
  </si>
  <si>
    <t>(EP, ET)</t>
  </si>
  <si>
    <t>Electric combined cars (EC)</t>
  </si>
  <si>
    <t xml:space="preserve">Internal combustion rail </t>
  </si>
  <si>
    <t xml:space="preserve">  motorcars (ED, EG)</t>
  </si>
  <si>
    <t>Other self-propelled cars</t>
  </si>
  <si>
    <t>(Specify types)</t>
  </si>
  <si>
    <t>TOTAL (Lines 24 to 27)</t>
  </si>
  <si>
    <t>TOTAL (Lines 23 and 28)</t>
  </si>
  <si>
    <t>Company Service Cars</t>
  </si>
  <si>
    <t>Business cars (PV)</t>
  </si>
  <si>
    <t>Board outfit cars (MWX)</t>
  </si>
  <si>
    <t>Derrick &amp; snow removal cars</t>
  </si>
  <si>
    <t>(MWU, MWV, MWW, MWK)</t>
  </si>
  <si>
    <t>Dump and ballast cars</t>
  </si>
  <si>
    <t>(MWB, MWD)</t>
  </si>
  <si>
    <t>Other maintenance and service</t>
  </si>
  <si>
    <t xml:space="preserve">  equipment cars</t>
  </si>
  <si>
    <t>TOTAL (Lines 30 to 34)</t>
  </si>
  <si>
    <t>PTC 710.  INVENTORY OF EQUIPMENT - Continued</t>
  </si>
  <si>
    <t>PTC 710. INVENTORY OF EQUIPMENT - Continued</t>
  </si>
  <si>
    <t>Instructions for reporting freight-train car data.</t>
  </si>
  <si>
    <t>1.</t>
  </si>
  <si>
    <t>Give particulars of each of the various classes of equipment which respondent owned or leased during the year.</t>
  </si>
  <si>
    <t>4.</t>
  </si>
  <si>
    <t>Column (m) should show aggregate capacity for all units reported in Columns (k) and (l), as follows.  For freight-train cars,</t>
  </si>
  <si>
    <t>2.</t>
  </si>
  <si>
    <t xml:space="preserve">In Column (d) give the number of units purchased or built in company shops.  In Column (e) give the number of new units  </t>
  </si>
  <si>
    <t xml:space="preserve"> report the nominal capacity (in tons of 2,000 lbs) as provided for in Rule 86 of the AAR Code of Rules Governing Cars in</t>
  </si>
  <si>
    <t xml:space="preserve"> leased from others.  The term "new" means a unit placed in service for the first time on any railroad.</t>
  </si>
  <si>
    <t xml:space="preserve"> Interchange.  Convert the capacity of tank cars to capacity in tons of the commodity which the car is intended to customarily carry.</t>
  </si>
  <si>
    <t>3.</t>
  </si>
  <si>
    <t xml:space="preserve">Units leased to others for a period of one year or more are reportable in Column (n).  Units temporarily out of respondent's </t>
  </si>
  <si>
    <t>5.</t>
  </si>
  <si>
    <t>Time-mileage cars refers to freight cars, other than cabooses, owned or held under lease arrangement, whose interline rental</t>
  </si>
  <si>
    <t xml:space="preserve"> service and rented to others for less than one year are to be included in Column (i).  Units rented from others for a period </t>
  </si>
  <si>
    <t xml:space="preserve">  is settled on a per diem and line haul mileage basis under "Code of Car Hire Rules" or would be so settled if used by another</t>
  </si>
  <si>
    <t xml:space="preserve"> less than one year should not be included in Column (j).</t>
  </si>
  <si>
    <t>railroad.</t>
  </si>
  <si>
    <t>Units in service of respon-</t>
  </si>
  <si>
    <t>Changes during the year</t>
  </si>
  <si>
    <t>Changes during year</t>
  </si>
  <si>
    <t>Units at close of year</t>
  </si>
  <si>
    <t>dent at beginning of year</t>
  </si>
  <si>
    <t>Units installed</t>
  </si>
  <si>
    <t>(concluded)</t>
  </si>
  <si>
    <t xml:space="preserve">Total in service of </t>
  </si>
  <si>
    <t>All other units,</t>
  </si>
  <si>
    <t xml:space="preserve">including </t>
  </si>
  <si>
    <t>(col. (i) &amp; (j))</t>
  </si>
  <si>
    <t>capacity</t>
  </si>
  <si>
    <t>New or</t>
  </si>
  <si>
    <t>of units</t>
  </si>
  <si>
    <t>Class of equipment</t>
  </si>
  <si>
    <t>Time-</t>
  </si>
  <si>
    <t>and second hand</t>
  </si>
  <si>
    <t>whether owned</t>
  </si>
  <si>
    <t>reported in</t>
  </si>
  <si>
    <t>mileage</t>
  </si>
  <si>
    <t>All</t>
  </si>
  <si>
    <t>or</t>
  </si>
  <si>
    <t>into</t>
  </si>
  <si>
    <t>units purchased</t>
  </si>
  <si>
    <t>or leased</t>
  </si>
  <si>
    <t>col (k) &amp; (l)</t>
  </si>
  <si>
    <t xml:space="preserve">to </t>
  </si>
  <si>
    <t>car designations</t>
  </si>
  <si>
    <t>cars</t>
  </si>
  <si>
    <t>Others</t>
  </si>
  <si>
    <t>built</t>
  </si>
  <si>
    <t>from others</t>
  </si>
  <si>
    <t>property</t>
  </si>
  <si>
    <t>(see ins. 4)</t>
  </si>
  <si>
    <t>(m)</t>
  </si>
  <si>
    <t>(n)</t>
  </si>
  <si>
    <t>FREIGHT TRAIN CARS</t>
  </si>
  <si>
    <t xml:space="preserve"> Plain box cars - 40' </t>
  </si>
  <si>
    <t xml:space="preserve">   (B1__,  B2__)</t>
  </si>
  <si>
    <t xml:space="preserve"> Plain box cars - 50' and longer</t>
  </si>
  <si>
    <t>37</t>
  </si>
  <si>
    <t xml:space="preserve">   (B3_0-7, B4_0-7, B5__, B6__</t>
  </si>
  <si>
    <t xml:space="preserve">     B7__, B8__)</t>
  </si>
  <si>
    <t xml:space="preserve"> Equipped box cars</t>
  </si>
  <si>
    <t>38</t>
  </si>
  <si>
    <t xml:space="preserve">   (All Code A, Except A_5_)</t>
  </si>
  <si>
    <t xml:space="preserve"> Plain gondola cars</t>
  </si>
  <si>
    <t>39</t>
  </si>
  <si>
    <t xml:space="preserve">   (All Codes G &amp; J,  J__1,  J__2,</t>
  </si>
  <si>
    <t xml:space="preserve">     J__3, J__4)</t>
  </si>
  <si>
    <t xml:space="preserve"> Equipped gondola cars</t>
  </si>
  <si>
    <t>40</t>
  </si>
  <si>
    <t xml:space="preserve">   (All Code E)</t>
  </si>
  <si>
    <t xml:space="preserve"> Covered hopper cars</t>
  </si>
  <si>
    <t>41</t>
  </si>
  <si>
    <t xml:space="preserve">   (C__1, C__2, C__3, C__4)</t>
  </si>
  <si>
    <t xml:space="preserve"> Open top hopper cars - general</t>
  </si>
  <si>
    <t>42</t>
  </si>
  <si>
    <t xml:space="preserve">   service (All Code H)</t>
  </si>
  <si>
    <t xml:space="preserve"> Open top hopper cars - special</t>
  </si>
  <si>
    <t>43</t>
  </si>
  <si>
    <t xml:space="preserve">   service (J__O), and All Code K)</t>
  </si>
  <si>
    <t xml:space="preserve"> Refrigerator cars - mechanical</t>
  </si>
  <si>
    <t>44</t>
  </si>
  <si>
    <t xml:space="preserve"> (R_5,_, R_6_, R_7_, R_8_, R_9_)</t>
  </si>
  <si>
    <t xml:space="preserve"> Refrigerator cars - nonmechanical</t>
  </si>
  <si>
    <t>45</t>
  </si>
  <si>
    <t xml:space="preserve">  (R_0_, R_1_, R_2_)</t>
  </si>
  <si>
    <t xml:space="preserve"> Flat cars - TOFC/COFC</t>
  </si>
  <si>
    <t>46</t>
  </si>
  <si>
    <t xml:space="preserve">  (All Code P, Q, &amp; S, Except Q8_)</t>
  </si>
  <si>
    <t xml:space="preserve"> Flat cars - multilevel</t>
  </si>
  <si>
    <t>47</t>
  </si>
  <si>
    <t xml:space="preserve">   (All Code V)</t>
  </si>
  <si>
    <t xml:space="preserve"> Flat cars - general service</t>
  </si>
  <si>
    <t>48</t>
  </si>
  <si>
    <t xml:space="preserve">  (F10_, F20_, F30_)</t>
  </si>
  <si>
    <t xml:space="preserve"> Flat cars - other</t>
  </si>
  <si>
    <t>49</t>
  </si>
  <si>
    <t xml:space="preserve">  (F_1_, F_2_, F_3_, F_4_, F_5_,</t>
  </si>
  <si>
    <t xml:space="preserve">    F_6_, F_8_, F40_)</t>
  </si>
  <si>
    <t xml:space="preserve"> Tank cars - under 22,000 gal.</t>
  </si>
  <si>
    <t>50</t>
  </si>
  <si>
    <t xml:space="preserve">  (T__0, T__1, T__2, T__3, T__4,</t>
  </si>
  <si>
    <t xml:space="preserve">    T__5)</t>
  </si>
  <si>
    <t xml:space="preserve"> Tank cars -  22,000 gal. and over</t>
  </si>
  <si>
    <t>51</t>
  </si>
  <si>
    <t xml:space="preserve">  (T__6, T__7, T__8, T__9)</t>
  </si>
  <si>
    <t xml:space="preserve"> All other freight cars</t>
  </si>
  <si>
    <t>52</t>
  </si>
  <si>
    <t xml:space="preserve">   (A_5_, F_7_, All Code L &amp; Q8__)</t>
  </si>
  <si>
    <t xml:space="preserve">       TOTAL (Lines 36 to 52)</t>
  </si>
  <si>
    <t xml:space="preserve"> Caboose (All Code M-930)</t>
  </si>
  <si>
    <t xml:space="preserve">        TOTAL (Lines 53 and 54)</t>
  </si>
  <si>
    <t xml:space="preserve">               PTC Supplement to Railroad Annual Report R-1    </t>
  </si>
  <si>
    <t xml:space="preserve"> PTC Supplement to Railroad Annual Report R-1    </t>
  </si>
  <si>
    <t>PTC 710.  INVENTORY OF EQUIPMENT - Concluded</t>
  </si>
  <si>
    <t>Per</t>
  </si>
  <si>
    <t>diem</t>
  </si>
  <si>
    <t>FLOATING EQUIPMENT</t>
  </si>
  <si>
    <t xml:space="preserve"> Self-propelled vessels</t>
  </si>
  <si>
    <t xml:space="preserve">   (tugboats, car ferries, etc.)</t>
  </si>
  <si>
    <t xml:space="preserve"> Non-self-propelled vessels</t>
  </si>
  <si>
    <t xml:space="preserve">   (car floats, lighters, etc.)</t>
  </si>
  <si>
    <t xml:space="preserve">       TOTAL (Lines 56 and 57)</t>
  </si>
  <si>
    <t>HIGHWAY REVENUE</t>
  </si>
  <si>
    <t>EQUIPMENT</t>
  </si>
  <si>
    <t xml:space="preserve"> Chassis (Z1_, Z67_, Z68_, Z_69_)</t>
  </si>
  <si>
    <t xml:space="preserve"> Dry van (U2_, Z_, Z6_, I-6)</t>
  </si>
  <si>
    <t xml:space="preserve"> Flat bed (U3__, Z3__)</t>
  </si>
  <si>
    <t xml:space="preserve"> Open bed (U4__, Z4__)</t>
  </si>
  <si>
    <t xml:space="preserve"> Mechanical refrigerator (U5_, Z5_)</t>
  </si>
  <si>
    <t xml:space="preserve"> Bulk hopper (U0__, Z0__)</t>
  </si>
  <si>
    <t xml:space="preserve"> Insulated (U7__, Z7__)</t>
  </si>
  <si>
    <t xml:space="preserve"> Tank (Z0__, U6__)  (See note)</t>
  </si>
  <si>
    <t xml:space="preserve"> Other trailer and container</t>
  </si>
  <si>
    <t xml:space="preserve"> (Special equipped dry van U9__,</t>
  </si>
  <si>
    <t xml:space="preserve">   Z8__, Z9__)</t>
  </si>
  <si>
    <t xml:space="preserve"> Tractor</t>
  </si>
  <si>
    <t xml:space="preserve"> Truck</t>
  </si>
  <si>
    <t xml:space="preserve">       TOTAL (Lines 59 to 69)</t>
  </si>
  <si>
    <t>Note:  Line 66 (Tank) must have fitting code "CN" to qualify as a tank, otherwise it is a bulk hopper.</t>
  </si>
  <si>
    <t xml:space="preserve">  </t>
  </si>
  <si>
    <t xml:space="preserve">  PTC Supplement to Railroad Annual Report R-1    </t>
  </si>
  <si>
    <t>PTC 710S. UNIT COST OF EQUIPMENT INSTALLED DURING THE YEAR</t>
  </si>
  <si>
    <t>(Dollars in Thousands)</t>
  </si>
  <si>
    <t>Give particulars, as requested, separately, for the various classes of new units and rebuilt units of equipment installed by respondent during the year.  If</t>
  </si>
  <si>
    <t xml:space="preserve">information regarding the cost of any units installed is not complete at time of filing of this report, the units should be omitted, but reference to the number of </t>
  </si>
  <si>
    <t xml:space="preserve">units omitted should be given in a footnote, the details as to cost to be given in the report of the following year.  The cost of units under construction at the </t>
  </si>
  <si>
    <t>close of the year should not be reflected in this schedule even though part of the cost appears in the property account for the year.  Indicate in column (e)</t>
  </si>
  <si>
    <t>whether an installation represents equipment purchased (P), built or rebuilt by contract in outside railroad shops (C), or built or rebuilt in company or system</t>
  </si>
  <si>
    <t>shops (S) including units acquired through capitalized leases (L).</t>
  </si>
  <si>
    <t>In column (a) list each class or type of locomotive unit, car or TOFC/COFC equipment on a separate line.  By class is meant the standard classification</t>
  </si>
  <si>
    <t>used to distinguish types of locomotive units, freight cars or other equipment adopted by the Association of American Railroads, and should include physical</t>
  </si>
  <si>
    <t>characteristics requested by Schedule 710.  Locomotive units should be identified as to power source, wheel arrangement, and horsepower per unit, such as</t>
  </si>
  <si>
    <t>multiple-purpose diesel locomotive A units (B-B), 2500 HP.  Cars should be identified as to special construction or service characteristics, such as aluminum-</t>
  </si>
  <si>
    <t>covered hopper car (LO), steel boxcars-special service (XAP).  For TOFC/COFC, show type of equipment as enumerated in Schedule 710.</t>
  </si>
  <si>
    <t>In column (c) show the total weight in tons of 2,000 pounds.  The weight of the equipment acquired should be the weight empty.</t>
  </si>
  <si>
    <t>The cost should be the complete cost as entered on the ledger, including foreign line freight charges and handling charges.</t>
  </si>
  <si>
    <t>Data for this schedule should be confined to the units reported in Schedule 710, columns (c) and (e) for locomotive units, passenger-train cars and</t>
  </si>
  <si>
    <t>company service cars and columns (d) and (f) for freight train cars, floating equipment and highway revenue equipment.  Disclose new units in the upper</t>
  </si>
  <si>
    <t>section of this schedule.  Disclose rebuilt units acquired or rewritten into the respondent's accounts in the lower section.  The term "new" as used herein shall</t>
  </si>
  <si>
    <t>mean a unit or units placed in service for the first time on any railroad.</t>
  </si>
  <si>
    <t>6.</t>
  </si>
  <si>
    <t>All unequipped boxcars acquired in whole or part with incentive per diem funds should be reported on separate lines and be appropriately identified by</t>
  </si>
  <si>
    <t>footnote or sub-heading.</t>
  </si>
  <si>
    <t>NEW UNITS</t>
  </si>
  <si>
    <t>Number</t>
  </si>
  <si>
    <t>Total Weight</t>
  </si>
  <si>
    <t>Total</t>
  </si>
  <si>
    <t>Method of</t>
  </si>
  <si>
    <t>of Units</t>
  </si>
  <si>
    <t>(Tons)</t>
  </si>
  <si>
    <t>Cost</t>
  </si>
  <si>
    <t>Acquisition</t>
  </si>
  <si>
    <t>(see instructions)</t>
  </si>
  <si>
    <t xml:space="preserve"> REBUILT UNITS</t>
  </si>
  <si>
    <t xml:space="preserve"> </t>
  </si>
  <si>
    <t>GRAND TOTAL</t>
  </si>
  <si>
    <t>GENERAL INSTRUCTIONS CONCERNING RETURNS TO BE MADE IN SCHEDULE PTC 720</t>
  </si>
  <si>
    <t xml:space="preserve">  1.     For purposes of these schedules, the track categories are defined as follows:</t>
  </si>
  <si>
    <t xml:space="preserve">          Track category 1</t>
  </si>
  <si>
    <t xml:space="preserve">          A - Freight density of 20 million or more gross ton-miles per track mile per year (include passing tracks, turnouts, and crossovers)</t>
  </si>
  <si>
    <t xml:space="preserve">          B - Freight density of less than 20 million gross ton-miles per track mile per year, but at least 5 million (include passing tracks, turnouts, and crossovers) </t>
  </si>
  <si>
    <t xml:space="preserve">          C - Freight density of less than 5 million gross ton-miles per track mile per year, but at least 1 million (include passing tracks, turnouts, and crossovers) </t>
  </si>
  <si>
    <t xml:space="preserve">          D - Freight density of less than 1 million gross ton-miles per track mile per year (include passing tracks, turnouts, and crossovers) </t>
  </si>
  <si>
    <t xml:space="preserve">          E - Way and yard switching tracks (passing tracks, crossovers and turnouts shall be included in categories A, B, C, D, F, and potential abandonments, as appropriate).</t>
  </si>
  <si>
    <t xml:space="preserve">          F - Track over which any passenger service is provided (other than potential abandonments).  Mileage should be included within track categories A through E unless it is</t>
  </si>
  <si>
    <t xml:space="preserve">               dedicated entirely to passenger service category F</t>
  </si>
  <si>
    <t xml:space="preserve">           Potential abandonments - Route segments identified by railroads as potentially subject to abandonment as required by Section 10903 of the ICC Termination Act of 1995.</t>
  </si>
  <si>
    <t xml:space="preserve">   2.     This schedule should include all class 1, 2, 3, or 4 track from schedule 700 that is maintained by the respondent (class 5 track is assumed to be maintained by others). </t>
  </si>
  <si>
    <t xml:space="preserve">   3.     If, for two consecutive years, a line segment classified in one track category maintains a traffic density which would place it in another, it shall be reclassified into that </t>
  </si>
  <si>
    <t xml:space="preserve">           category as of the beginning of the second year.</t>
  </si>
  <si>
    <t xml:space="preserve">   4.    Traffic density related to passenger service shall not be included in the determination of the track category of a line segment.</t>
  </si>
  <si>
    <t xml:space="preserve">720.  TRACK AND TRAFFIC CONDITIONS </t>
  </si>
  <si>
    <t xml:space="preserve">   1.  Disclose the requested information pertaining to track and traffic conditions.</t>
  </si>
  <si>
    <t>Mileage of tracks</t>
  </si>
  <si>
    <t>Average annual traffic</t>
  </si>
  <si>
    <t>Average running</t>
  </si>
  <si>
    <t>Track miles under slow</t>
  </si>
  <si>
    <t>Track category</t>
  </si>
  <si>
    <t>at end of period</t>
  </si>
  <si>
    <t>density in millions of gross</t>
  </si>
  <si>
    <t>speed limit</t>
  </si>
  <si>
    <t>orders at the end of period</t>
  </si>
  <si>
    <t>(whole numbers)</t>
  </si>
  <si>
    <t>ton-miles per track-mile*</t>
  </si>
  <si>
    <t>(use two decimal places)</t>
  </si>
  <si>
    <t xml:space="preserve">  A</t>
  </si>
  <si>
    <t xml:space="preserve">  B</t>
  </si>
  <si>
    <t xml:space="preserve">  C</t>
  </si>
  <si>
    <t xml:space="preserve">  D</t>
  </si>
  <si>
    <t xml:space="preserve">  E</t>
  </si>
  <si>
    <t xml:space="preserve">    TOTAL</t>
  </si>
  <si>
    <t xml:space="preserve">  F</t>
  </si>
  <si>
    <t>Potential abandonments</t>
  </si>
  <si>
    <t xml:space="preserve"> * To determine average density, total track miles (route miles times number of tracks) rather than route miles shall be used.</t>
  </si>
  <si>
    <t>Footnote:  PTC Grants</t>
  </si>
  <si>
    <t>(Dollars in thousands)</t>
  </si>
  <si>
    <t>In addition to separating capital expenses and operating expenses incurred by the railroad for PTC, the respondent entity shall include by footnote disclosure here the value of funds received from non-government and government transfers to include grants, subsidies, and other contributions or reimbursements that the respondent entity used to purchase or create PTC assets or to offset PTC costs.  These amounts represent non-railroad monies that the respondent entity used or designated for PTC and would provide for full disclosure of PTC costs on an annual basis.  This disclosure shall identify the nature and location of the project by FRA identification, if applicable.  If FRA identification is not applicable, the disclosure shall identify the location at the state or regional level.</t>
  </si>
  <si>
    <t>Entity Receiving Funds</t>
  </si>
  <si>
    <t>Entity Dispensing Funds</t>
  </si>
  <si>
    <t>Name of Program Providing Funding</t>
  </si>
  <si>
    <t>Location(s) of the Project Funded</t>
  </si>
  <si>
    <t>Amount of Funding Received</t>
  </si>
  <si>
    <t>Balance at beginning of year</t>
  </si>
  <si>
    <t>Current year</t>
  </si>
  <si>
    <t>Balance at close of year</t>
  </si>
  <si>
    <t xml:space="preserve">    A.  SCHEDULES OMITTED BY RESPONDENT</t>
  </si>
  <si>
    <t>The respondent, at its option, may omit pages from this report provided there is nothing to report or the schedules</t>
  </si>
  <si>
    <t>are not applicable.</t>
  </si>
  <si>
    <t>Show the pages excluded, as well as the schedule number and title, in the space provided below.</t>
  </si>
  <si>
    <t>If no schedules were omitted indicate "NONE."</t>
  </si>
  <si>
    <t>Page</t>
  </si>
  <si>
    <t>Schedule No.</t>
  </si>
  <si>
    <t>Title</t>
  </si>
  <si>
    <t>NONE</t>
  </si>
  <si>
    <t>Railroad Annual Report R-1</t>
  </si>
  <si>
    <t>B. IDENTITY OF RESPONDENT</t>
  </si>
  <si>
    <t>Answers to the questions asked should be made in full, without reference to data returned on the corresponding page of previous</t>
  </si>
  <si>
    <t xml:space="preserve">Give in full the exact name of the respondent.  Use the words "The" and "Company" only when they are parts of the corporate name.  </t>
  </si>
  <si>
    <t>Be careful to distinguish between railroad and railway.  The corporate name should be given uniformly throughout the report, notably on the</t>
  </si>
  <si>
    <t>cover, on the title page, and in the "Verification."  If the report is made by receivers, trustees, a committee of bondholders, or individuals</t>
  </si>
  <si>
    <t>otherwise in possession of the property, state names and facts with precision.  If the report is for a consolidated group, pursuant to</t>
  </si>
  <si>
    <t>Special Permission from the Board, indicate such fact on line 1 below and list the consolidated group on page 4.</t>
  </si>
  <si>
    <t xml:space="preserve">If incorporated under a special charter, give date of passage of the act; if a reorganization has been effected, give date of </t>
  </si>
  <si>
    <t>reorganization.  If a receivership or other trust, give also date when such receivership or other possession began.  If a partnership,</t>
  </si>
  <si>
    <t>give date of formation and also names in full of present partners.</t>
  </si>
  <si>
    <t>State the occasion for the reorganization, whether by reason of foreclosure of mortgage or otherwise, according to the fact.  Give</t>
  </si>
  <si>
    <t>date of organization of original corporation and refer to laws under which organized.</t>
  </si>
  <si>
    <t xml:space="preserve">Exact name of common carrier making this report       Norfolk Southern Combined Railroad Subsidiaries* (NS Rail) is </t>
  </si>
  <si>
    <t xml:space="preserve">Date of incorporation </t>
  </si>
  <si>
    <t>Norfolk Southern Railway Company was incorporated June 18, 1894, under the name Southern</t>
  </si>
  <si>
    <t>Railway Company.</t>
  </si>
  <si>
    <t>Under laws of what Government, State, or Territory organized?  If more than one, name all.  If in bankruptcy, give</t>
  </si>
  <si>
    <t>court of jurisdiction and dates of beginning of receivership and of appointment of receivers or trustees</t>
  </si>
  <si>
    <t>Norfolk Southern Railway Company - Organized under and by virtue of an act of Assembly of the State of Virginia,</t>
  </si>
  <si>
    <t>approved February 20, 1894.</t>
  </si>
  <si>
    <t>If the respondent was reorganized during the year, involved in a consolidation or merger, or conducted its business under a</t>
  </si>
  <si>
    <t xml:space="preserve">different name, give full particulars -       </t>
  </si>
  <si>
    <t>On June 1, 1982, Southern Railway Company (SR) and Norfolk and Western Railway</t>
  </si>
  <si>
    <t>Company (NW) became subsidiaries of Norfolk Southern Corporation (NS), a transportation holding company incorporated</t>
  </si>
  <si>
    <t>in Virginia.  Effective December 31, 1990, NS transferred all the common stock of NW to SR, and SR's name was changed to</t>
  </si>
  <si>
    <t>Norfolk Southern Railway Company (NSR).  Effective September 1, 1998, NW was merged with and into NSR.  In August 1998,</t>
  </si>
  <si>
    <t>the STB's decision approving the joint application of NS, NSR and other parties to control Conrail, Inc. (Conrail) (which owns</t>
  </si>
  <si>
    <t>Consolidated Rail Corporation) became final.  NSR and CSX Transportation, Inc. (CSXT) began operating their respective</t>
  </si>
  <si>
    <t>See note on page 4 "Principles of Combined Reporting."</t>
  </si>
  <si>
    <t xml:space="preserve">                    STOCKHOLDERS REPORTS</t>
  </si>
  <si>
    <t xml:space="preserve">The respondent is required to send the office of Economic and Environmental Analysis, immediately upon preparation, two copies of its </t>
  </si>
  <si>
    <t>latest annual report to stockholders.</t>
  </si>
  <si>
    <t>Check appropriate box:</t>
  </si>
  <si>
    <t>Two copies are attached to this report.</t>
  </si>
  <si>
    <t>Two copies will be submitted</t>
  </si>
  <si>
    <t>X</t>
  </si>
  <si>
    <t>No annual report to stockholders is prepared.</t>
  </si>
  <si>
    <t xml:space="preserve">Not applicable for "Norfolk Southern Combined Railroad Subsidiaries." </t>
  </si>
  <si>
    <t>C. VOTING POWERS AND ELECTIONS</t>
  </si>
  <si>
    <r>
      <t xml:space="preserve">State the par value of each share of stock:  Common, $  </t>
    </r>
    <r>
      <rPr>
        <u/>
        <sz val="8"/>
        <rFont val="Arial"/>
        <family val="2"/>
      </rPr>
      <t>No Par</t>
    </r>
    <r>
      <rPr>
        <sz val="8"/>
        <rFont val="Arial"/>
        <family val="2"/>
      </rPr>
      <t xml:space="preserve">  per share; first preferred, $ ____ per share; second preferred </t>
    </r>
  </si>
  <si>
    <t>$ ____ per share; debenture stock, $ ____ per share.</t>
  </si>
  <si>
    <r>
      <t xml:space="preserve">State whether or not each share of stock has the right to one vote; if not, give full particulars in a footnote. </t>
    </r>
    <r>
      <rPr>
        <u/>
        <sz val="8"/>
        <rFont val="Arial"/>
        <family val="2"/>
      </rPr>
      <t xml:space="preserve"> Yes </t>
    </r>
    <r>
      <rPr>
        <sz val="8"/>
        <rFont val="Arial"/>
        <family val="2"/>
      </rPr>
      <t xml:space="preserve">         </t>
    </r>
  </si>
  <si>
    <t>Are voting rights proportional to holdings?</t>
  </si>
  <si>
    <t xml:space="preserve">     Yes</t>
  </si>
  <si>
    <t>If no, state in a footnote the relation between holdings and corresponding voting rights.</t>
  </si>
  <si>
    <r>
      <t xml:space="preserve">Are voting rights attached to any securities other than stock?     </t>
    </r>
    <r>
      <rPr>
        <u/>
        <sz val="8"/>
        <rFont val="Arial"/>
        <family val="2"/>
      </rPr>
      <t xml:space="preserve">  No</t>
    </r>
    <r>
      <rPr>
        <sz val="8"/>
        <rFont val="Arial"/>
        <family val="2"/>
      </rPr>
      <t xml:space="preserve">   </t>
    </r>
  </si>
  <si>
    <t xml:space="preserve">  If so, name in a footnote each security, other than stock,</t>
  </si>
  <si>
    <t xml:space="preserve"> to which voting rights are attached (as of the close of the year), and state in detail the relation between holdings and corresponding</t>
  </si>
  <si>
    <t>voting rights, stating whether voting rights are actual or contingent, and if contingent, showing the contingency.</t>
  </si>
  <si>
    <t>Has any class or issue of securities any special privileges in the election of directors, trustees, or managers, or in the determination</t>
  </si>
  <si>
    <r>
      <t xml:space="preserve">  of corporate action by any method?      </t>
    </r>
    <r>
      <rPr>
        <u/>
        <sz val="8"/>
        <rFont val="Arial"/>
        <family val="2"/>
      </rPr>
      <t xml:space="preserve">No  </t>
    </r>
  </si>
  <si>
    <t>If so, describe fully in a footnote each such class or issue and give a</t>
  </si>
  <si>
    <t xml:space="preserve">  succinct statement showing clearly the character and extent of such privileges.</t>
  </si>
  <si>
    <t>Give the date of the latest closing of the stock book prior to the actual filing of this report, and state the purpose of such closing.</t>
  </si>
  <si>
    <t xml:space="preserve">  Stock Books Do Not Close</t>
  </si>
  <si>
    <t>State the total voting power of all security holders of the respondent at the date of such closing, if within one year of the date of such filing; if</t>
  </si>
  <si>
    <t>not, state as of the close of the year.</t>
  </si>
  <si>
    <t xml:space="preserve">    votes as of </t>
  </si>
  <si>
    <t>(date)</t>
  </si>
  <si>
    <t xml:space="preserve">State the total number of stockholders of record, as of the date shown in answer to inquiry No. 7.          </t>
  </si>
  <si>
    <t xml:space="preserve"> One</t>
  </si>
  <si>
    <t>stockholder.</t>
  </si>
  <si>
    <t>Give the names of the thirty security holders of the respondent who, at the date of the latest closing of the stock book or compilation of the</t>
  </si>
  <si>
    <t xml:space="preserve"> list of stockholders of the respondent (if within 1 year prior to the actual filing of this report), had the highest voting powers in the respondent, showing </t>
  </si>
  <si>
    <t xml:space="preserve"> for each, his address, the number of votes he would have had a right to cast on that date had a meeting then been in order, and the classification </t>
  </si>
  <si>
    <t xml:space="preserve"> of the number of votes to which he was entitled, with respect to securities held by him, such securities being classified as common stock, second</t>
  </si>
  <si>
    <t xml:space="preserve"> preferred stock, first preferred stock, and other securities, stating in a footnote the names of such other securities (if any).  If any such holder held in </t>
  </si>
  <si>
    <t xml:space="preserve"> trust, give (in a footnote) the particulars of the trust.  In the case of voting trust agreement, give as supplemental information the names and addresses</t>
  </si>
  <si>
    <t xml:space="preserve"> of the thirty largest holders of the voting trust certificates and the amount of their individual holdings.  If the stock book was not closed or the list</t>
  </si>
  <si>
    <t xml:space="preserve"> of stockholders compiled within such year, show such thirty security holders as of the close of the year.</t>
  </si>
  <si>
    <t xml:space="preserve">  Number of votes</t>
  </si>
  <si>
    <t xml:space="preserve">            NUMBER OF VOTES, CLASSIFIED WITH</t>
  </si>
  <si>
    <t xml:space="preserve">  No.</t>
  </si>
  <si>
    <t>Name of</t>
  </si>
  <si>
    <t xml:space="preserve">  Address of</t>
  </si>
  <si>
    <t xml:space="preserve">        to which</t>
  </si>
  <si>
    <t xml:space="preserve">            RESPECT TO SECURITIES ON</t>
  </si>
  <si>
    <t>Security Holder</t>
  </si>
  <si>
    <t xml:space="preserve">    Security</t>
  </si>
  <si>
    <t xml:space="preserve">  security holder </t>
  </si>
  <si>
    <t xml:space="preserve">            WHICH BASED</t>
  </si>
  <si>
    <t xml:space="preserve">     Holder</t>
  </si>
  <si>
    <t xml:space="preserve">     was entitled</t>
  </si>
  <si>
    <t xml:space="preserve">       Stock</t>
  </si>
  <si>
    <t>PREFERRED</t>
  </si>
  <si>
    <t xml:space="preserve"> Common</t>
  </si>
  <si>
    <t>Second</t>
  </si>
  <si>
    <t>First</t>
  </si>
  <si>
    <t>Norfolk Southern Railway:</t>
  </si>
  <si>
    <t xml:space="preserve">  Norfolk Southern Corp.</t>
  </si>
  <si>
    <t>Norfolk, VA</t>
  </si>
  <si>
    <t>C.  VOTING POWERS AND ELECTIONS - Continued</t>
  </si>
  <si>
    <t xml:space="preserve">State the total number of votes cast at the latest general meeting for the election of directors of the respondent.  </t>
  </si>
  <si>
    <t>Give the date of such meeting.</t>
  </si>
  <si>
    <t>Give the place of such meeting.</t>
  </si>
  <si>
    <t>Principles of Combined Reporting</t>
  </si>
  <si>
    <t>Norfolk Southern Combined Railroad Subsidiaries (NS Rail) includes the affiliated railroads under the COMMON CONTROL of</t>
  </si>
  <si>
    <t xml:space="preserve">Norfolk Southern Corporation (NS).  The major subsidiary is Norfolk Southern Railway Company and consolidated </t>
  </si>
  <si>
    <t>subsidiaries (NSR).   See listing of companies included in combined rail reporting below.  Nonrailroad subsidiaries whose</t>
  </si>
  <si>
    <t>assets and operations are not deemed to be an integral part of rail operations are included in this combined report in the</t>
  </si>
  <si>
    <t>following classifications:</t>
  </si>
  <si>
    <t xml:space="preserve">          Balance Sheet  -  Fixed Capital Assets  -  "Property Used in Other Than Carrier Operations"</t>
  </si>
  <si>
    <t xml:space="preserve">          Results of Operations  -  "Other Income" and "Miscellaneous Deductions From Income"</t>
  </si>
  <si>
    <t>All significant intercompany balances and transactions have been eliminated in combination.</t>
  </si>
  <si>
    <t xml:space="preserve">This form of Combined reporting was approved by the ICC Accounting and Valuation Board on March 23, 1987, as </t>
  </si>
  <si>
    <t>indicated in Chairman William F. Moss, III's letter.</t>
  </si>
  <si>
    <t>The following companies are included in the combined rail reporting to the Surface Transportation Board:</t>
  </si>
  <si>
    <t>Class I</t>
  </si>
  <si>
    <t>Lessors and Other</t>
  </si>
  <si>
    <t>Alabama Great Southern Railroad Company, The</t>
  </si>
  <si>
    <t>Airforce Pipeline, Inc.</t>
  </si>
  <si>
    <t>Cincinnati, New Orleans and Texas Pacific Railway Company, The</t>
  </si>
  <si>
    <t>Alabama Great Southern, LLC</t>
  </si>
  <si>
    <t>Norfolk Southern Railway Company</t>
  </si>
  <si>
    <t>Central of Georgia, LLC</t>
  </si>
  <si>
    <t>Class II</t>
  </si>
  <si>
    <t>Central of Georgia Railroad Company</t>
  </si>
  <si>
    <t>Citico Realty Company</t>
  </si>
  <si>
    <t>Georgia Southern and Florida Railway Company</t>
  </si>
  <si>
    <t>High Point, Randleman, Asheboro and</t>
  </si>
  <si>
    <t xml:space="preserve">   Southern Railroad Company</t>
  </si>
  <si>
    <t>Class III</t>
  </si>
  <si>
    <t>Lamberts Point Barge Company, Inc.</t>
  </si>
  <si>
    <t>Mobile and Birmingham Railroad Company</t>
  </si>
  <si>
    <t>Camp Lejeune Railroad Company</t>
  </si>
  <si>
    <t>Norfolk Southern International, Inc.</t>
  </si>
  <si>
    <t xml:space="preserve">Chesapeake Western Railway </t>
  </si>
  <si>
    <t>Norfolk Southern-Mexico, LLC</t>
  </si>
  <si>
    <t>Interstate Railroad Company</t>
  </si>
  <si>
    <t>Norfolk and Portsmouth Belt Line Railroad Company</t>
  </si>
  <si>
    <t>North Carolina Midland Railroad Company, The</t>
  </si>
  <si>
    <t>State University Railroad Company</t>
  </si>
  <si>
    <t>NS Spectrum Corporation</t>
  </si>
  <si>
    <t>Tennessee, Alabama &amp; Georgia Railway Company</t>
  </si>
  <si>
    <t>PLS Investment, LLC</t>
  </si>
  <si>
    <t>Tennessee Railway Company</t>
  </si>
  <si>
    <t>Rail Investment Company</t>
  </si>
  <si>
    <t>Reading Company, LLC [Virginia]</t>
  </si>
  <si>
    <t>South Western Rail Road Company, The</t>
  </si>
  <si>
    <t>Southern Rail Terminals, Inc.</t>
  </si>
  <si>
    <t>Southern Rail Terminals of North Carolina, Inc.</t>
  </si>
  <si>
    <t>Southern Region Materials Supply, Inc.</t>
  </si>
  <si>
    <t>TCV, Inc.</t>
  </si>
  <si>
    <t>Thoroughbred Direct Intermodal Services, Inc.</t>
  </si>
  <si>
    <t>Thoroughbred Emissions Research, LLC</t>
  </si>
  <si>
    <t>Thoroughbred Funding, Inc.</t>
  </si>
  <si>
    <t>Transworks Company</t>
  </si>
  <si>
    <t>Transworks Inc.</t>
  </si>
  <si>
    <t>Transworks of Indiana, Inc.</t>
  </si>
  <si>
    <t>Triple Crown Services Company</t>
  </si>
  <si>
    <t>Virginia and Southwestern Railway Company</t>
  </si>
  <si>
    <t>Wheelersburg Terminal, LLC</t>
  </si>
  <si>
    <t>Yadkin Railroad Company</t>
  </si>
  <si>
    <t>200. COMPARATIVE STATEMENT OF FINANCIAL POSITION - ASSETS</t>
  </si>
  <si>
    <t>Account</t>
  </si>
  <si>
    <t>Balance at close</t>
  </si>
  <si>
    <t>Balance at begin-</t>
  </si>
  <si>
    <t xml:space="preserve">of year </t>
  </si>
  <si>
    <t>ning of year</t>
  </si>
  <si>
    <t xml:space="preserve"> No.</t>
  </si>
  <si>
    <t>Current Assets</t>
  </si>
  <si>
    <t>Cash and Cash Equivalents</t>
  </si>
  <si>
    <t>Temporary Cash Investments</t>
  </si>
  <si>
    <t>Special Deposits</t>
  </si>
  <si>
    <t>Accounts Receivable</t>
  </si>
  <si>
    <t xml:space="preserve"> - Loan and Notes</t>
  </si>
  <si>
    <t xml:space="preserve"> - Interline and Other Balances</t>
  </si>
  <si>
    <t xml:space="preserve"> - Customers</t>
  </si>
  <si>
    <t xml:space="preserve"> - Other</t>
  </si>
  <si>
    <t>709, 708</t>
  </si>
  <si>
    <t xml:space="preserve"> - Accrued Accounts Receivables</t>
  </si>
  <si>
    <t xml:space="preserve"> - Receivables from Affiliated Companies</t>
  </si>
  <si>
    <t xml:space="preserve"> - Less: Allowance for Uncollectible Accounts</t>
  </si>
  <si>
    <t>710, 711, 714</t>
  </si>
  <si>
    <t>Working Funds Prepayments Deferred Income Tax Debits</t>
  </si>
  <si>
    <t>Materials and Supplies</t>
  </si>
  <si>
    <t>Other Current Assets</t>
  </si>
  <si>
    <t>TOTAL CURRENT ASSETS</t>
  </si>
  <si>
    <t>Other Assets</t>
  </si>
  <si>
    <t>715, 716, 717</t>
  </si>
  <si>
    <t>Special Funds</t>
  </si>
  <si>
    <t>721, 721.5</t>
  </si>
  <si>
    <t xml:space="preserve">Investments and Advances Affiliated Companies </t>
  </si>
  <si>
    <t>(Schedule 310 and 310A)</t>
  </si>
  <si>
    <t>722, 723</t>
  </si>
  <si>
    <t>Other Investments and Advances</t>
  </si>
  <si>
    <t>737, 738</t>
  </si>
  <si>
    <t xml:space="preserve">Property Used in Other than Carrier Operation </t>
  </si>
  <si>
    <t>739, 741</t>
  </si>
  <si>
    <t>Other Deferred Debits</t>
  </si>
  <si>
    <t>Accumulated Deferred Income Tax Debits</t>
  </si>
  <si>
    <t>TOTAL OTHER ASSETS</t>
  </si>
  <si>
    <t>Road and Equipment</t>
  </si>
  <si>
    <t>731, 732</t>
  </si>
  <si>
    <t>Road (Schedule 330, L-30 Col. h &amp; b)</t>
  </si>
  <si>
    <t>Equipment (Schedule 330, L-39 Col. h &amp; b)</t>
  </si>
  <si>
    <t>Unallocated Items</t>
  </si>
  <si>
    <t>733, 735</t>
  </si>
  <si>
    <t xml:space="preserve">Accumulated Depreciation and Amortization </t>
  </si>
  <si>
    <t>Net Road and Equipment</t>
  </si>
  <si>
    <t xml:space="preserve"> *</t>
  </si>
  <si>
    <t>TOTAL ASSETS</t>
  </si>
  <si>
    <t xml:space="preserve">        200. COMPARATIVE STATEMENT OF FINANCIAL POSITION - LIABILITIES AND SHAREHOLDERS' EQUITY  </t>
  </si>
  <si>
    <t>Current Liabilities</t>
  </si>
  <si>
    <t>Loans and Notes Payable</t>
  </si>
  <si>
    <t>Accounts Payable; Interline and Other Balances</t>
  </si>
  <si>
    <t>Audited Accounts and Wages</t>
  </si>
  <si>
    <t>Other Accounts Payable</t>
  </si>
  <si>
    <t>755, 756</t>
  </si>
  <si>
    <t>Interest and Dividends Payable</t>
  </si>
  <si>
    <t>Payables to Affiliated Companies</t>
  </si>
  <si>
    <t>Accrued Accounts Payable</t>
  </si>
  <si>
    <t>760, 761, 761.5, 762</t>
  </si>
  <si>
    <t>Taxes Accrued</t>
  </si>
  <si>
    <t>Other Current Liabilities</t>
  </si>
  <si>
    <t>Equipment Obligations and Other Long-Term Debt</t>
  </si>
  <si>
    <t>TOTAL CURRENT LIABILITIES</t>
  </si>
  <si>
    <t>Non-Current Liabilities</t>
  </si>
  <si>
    <t>765, 767</t>
  </si>
  <si>
    <t>Funded Debt Unmatured</t>
  </si>
  <si>
    <t>Equipment Obligations</t>
  </si>
  <si>
    <t>Capitalized Lease Obligations</t>
  </si>
  <si>
    <t>Debt in Default</t>
  </si>
  <si>
    <t>Accounts Payable; Affiliated Companies</t>
  </si>
  <si>
    <t>770.1, 770.2</t>
  </si>
  <si>
    <t>Unamortized Debt Premium</t>
  </si>
  <si>
    <t>Interest in Default</t>
  </si>
  <si>
    <t>Deferred Revenues-Transfers from Government Authorities</t>
  </si>
  <si>
    <t>Accumulated Deferred Income Tax Credits</t>
  </si>
  <si>
    <t>771, 772, 774, 775,</t>
  </si>
  <si>
    <t>Other Long-Term Liabilities and Deferred Credits</t>
  </si>
  <si>
    <t>782, 784</t>
  </si>
  <si>
    <t>TOTAL NONCURRENT LIABILITIES</t>
  </si>
  <si>
    <t>Shareholders' Equity</t>
  </si>
  <si>
    <t>791, 792</t>
  </si>
  <si>
    <t>Common Stock</t>
  </si>
  <si>
    <t>Preferred Stock</t>
  </si>
  <si>
    <t>Discount on Capital Stock</t>
  </si>
  <si>
    <t>794, 795</t>
  </si>
  <si>
    <t>Retained Earnings:</t>
  </si>
  <si>
    <t>Appropriated</t>
  </si>
  <si>
    <t>Accumulated Other Comprehensive Income</t>
  </si>
  <si>
    <t>Less Treasury Stock</t>
  </si>
  <si>
    <t>210. RESULTS OF OPERATIONS</t>
  </si>
  <si>
    <t>1. Disclose requested information for respondent pertaining to</t>
  </si>
  <si>
    <t>results of operations for the year.</t>
  </si>
  <si>
    <t>5. Cross-checks</t>
  </si>
  <si>
    <t>2. Report total operating expenses from Schedule 410. Any differences</t>
  </si>
  <si>
    <t xml:space="preserve">               Schedule 210</t>
  </si>
  <si>
    <t xml:space="preserve">        Schedule 210</t>
  </si>
  <si>
    <t>between this schedule and Schedule 410 must be explained on page 18.</t>
  </si>
  <si>
    <t>Line 15, column (b)</t>
  </si>
  <si>
    <t>Line 47 plus 48 plus 49, column (b)</t>
  </si>
  <si>
    <t>3. List dividends from investments accounted for under the cost method on</t>
  </si>
  <si>
    <t>Line 50, column (b)</t>
  </si>
  <si>
    <t>line No. 19 and list dividends accounted for under the equity method</t>
  </si>
  <si>
    <t xml:space="preserve">        Schedule 410</t>
  </si>
  <si>
    <t>on line 25.</t>
  </si>
  <si>
    <t>Line 14, column (b)</t>
  </si>
  <si>
    <t xml:space="preserve"> = Line 620, column (h)</t>
  </si>
  <si>
    <t>Line 14, column (d)</t>
  </si>
  <si>
    <t xml:space="preserve"> = Line 620, column (f)</t>
  </si>
  <si>
    <t>4. All contra entries should be shown in parenthesis</t>
  </si>
  <si>
    <t>Line 14, column (e)</t>
  </si>
  <si>
    <t xml:space="preserve"> = Line 620, column (g)</t>
  </si>
  <si>
    <t xml:space="preserve">                                     Item</t>
  </si>
  <si>
    <t>Amount for</t>
  </si>
  <si>
    <t>Freight-related</t>
  </si>
  <si>
    <t>Passenger-related</t>
  </si>
  <si>
    <t>current year</t>
  </si>
  <si>
    <t>preceding year</t>
  </si>
  <si>
    <t>revenue &amp;</t>
  </si>
  <si>
    <t>expenses</t>
  </si>
  <si>
    <t xml:space="preserve">                                       (a)</t>
  </si>
  <si>
    <t xml:space="preserve">                     ORDINARY ITEMS</t>
  </si>
  <si>
    <t xml:space="preserve">                  OPERATING INCOME</t>
  </si>
  <si>
    <t xml:space="preserve">               Railway Operating Income</t>
  </si>
  <si>
    <t>(101) Freight</t>
  </si>
  <si>
    <t>(102) Passenger</t>
  </si>
  <si>
    <t>(103) Passenger-Related</t>
  </si>
  <si>
    <t>(104) Switching</t>
  </si>
  <si>
    <t>(105) Water Transfers</t>
  </si>
  <si>
    <t>(106) Demurrage</t>
  </si>
  <si>
    <t>(110) Incidental</t>
  </si>
  <si>
    <t>(121) Joint Facility-Credit (Debit)</t>
  </si>
  <si>
    <t>(122) Joint Facility-Debit (Credit)</t>
  </si>
  <si>
    <t>(501) Railway operating revenues (Exclusive of transfers</t>
  </si>
  <si>
    <t>from Government Authorities-lines 1-9)</t>
  </si>
  <si>
    <t>(502) Railway operating revenues-Transfers from</t>
  </si>
  <si>
    <t>Government Authorities for current operations</t>
  </si>
  <si>
    <t>(503) Railway operating revenues-Amortization of deferred</t>
  </si>
  <si>
    <t>transfers from Government Authorities</t>
  </si>
  <si>
    <t>TOTAL RAILWAY OPERATING REVENUES (lines 10-12)</t>
  </si>
  <si>
    <t>(531) Railway operating expenses</t>
  </si>
  <si>
    <t>Net revenue from railway operations</t>
  </si>
  <si>
    <t xml:space="preserve">                         OTHER INCOME</t>
  </si>
  <si>
    <t>(506) Revenue from property used in other than carrier operations</t>
  </si>
  <si>
    <t>(510) Miscellaneous rent income</t>
  </si>
  <si>
    <t>(512) Separately operated properties-Profit</t>
  </si>
  <si>
    <t>(513) Dividend Income (cost method)</t>
  </si>
  <si>
    <t>(514) Interest Income</t>
  </si>
  <si>
    <t>(516) Income from sinking and other funds</t>
  </si>
  <si>
    <t>(517) Release of premiums on funded debt</t>
  </si>
  <si>
    <t>(518) Reimbursements received under contracts and agreements</t>
  </si>
  <si>
    <t>(519) Miscellaneous income</t>
  </si>
  <si>
    <t>Income from affiliated companies: 519</t>
  </si>
  <si>
    <t>a.  Dividends (equity method)</t>
  </si>
  <si>
    <t>b.  Equity in undistributed earnings (losses)</t>
  </si>
  <si>
    <t>TOTAL OTHER INCOME (lines 16-26)</t>
  </si>
  <si>
    <t>TOTAL INCOME (lines 15, 27)</t>
  </si>
  <si>
    <t xml:space="preserve">                MISCELLANEOUS DEDUCTIONS FROM INCOME    </t>
  </si>
  <si>
    <t>(534) Expenses of property used in other than carrier operations</t>
  </si>
  <si>
    <t>(544) Miscellaneous taxes</t>
  </si>
  <si>
    <t>(545) Separately operated properties-Loss</t>
  </si>
  <si>
    <t>(549) Maintenance of investment organization</t>
  </si>
  <si>
    <t>(550) Income transferred under contracts and agreements</t>
  </si>
  <si>
    <t>(551) Miscellaneous income charges</t>
  </si>
  <si>
    <t>(553) Uncollectible accounts</t>
  </si>
  <si>
    <t>TOTAL MISCELLANEOUS DEDUCTIONS (lines 29-35)</t>
  </si>
  <si>
    <t>Income available for fixed charges (lines 28, 36)</t>
  </si>
  <si>
    <t xml:space="preserve">                       Railroad Annual Report R-1</t>
  </si>
  <si>
    <t xml:space="preserve"> 210. RESULTS OF OPERATIONS - Continued</t>
  </si>
  <si>
    <t xml:space="preserve">                                                            FIXED CHARGES</t>
  </si>
  <si>
    <t>(546) Interest on funded debt:</t>
  </si>
  <si>
    <t>(a) Fixed interest not in default</t>
  </si>
  <si>
    <t>(b) Interest in default</t>
  </si>
  <si>
    <t>(547) Interest on unfunded debt</t>
  </si>
  <si>
    <t>(548) Amortization of discount on funded debt</t>
  </si>
  <si>
    <t>TOTAL FIXED CHARGES (lines 38-41)</t>
  </si>
  <si>
    <t xml:space="preserve">                                                     OTHER DEDUCTIONS</t>
  </si>
  <si>
    <t>(c) Contingent interest</t>
  </si>
  <si>
    <t xml:space="preserve">                                        UNUSUAL OR INFREQUENT ITEMS</t>
  </si>
  <si>
    <t>(555) Unusual or infrequent items (debit) credit</t>
  </si>
  <si>
    <t>Income (Loss) from continuing operations (before income taxes)</t>
  </si>
  <si>
    <t xml:space="preserve">                                        PROVISIONS FOR INCOME TAXES</t>
  </si>
  <si>
    <t>(556) Income taxes on ordinary income:</t>
  </si>
  <si>
    <t>(a) Federal income taxes</t>
  </si>
  <si>
    <t>(b) State income taxes</t>
  </si>
  <si>
    <t>(c) Other income taxes</t>
  </si>
  <si>
    <t>(557) Provision for deferred taxes</t>
  </si>
  <si>
    <t>TOTAL PROVISIONS FOR INCOME TAXES (lines 47-50)</t>
  </si>
  <si>
    <t xml:space="preserve">                                             DISCONTINUED OPERATIONS</t>
  </si>
  <si>
    <t>(560) Income or loss from operations of discontinued segments (less applicable income taxes of $         )</t>
  </si>
  <si>
    <t>(562) Gain or loss on disposal of discontinued segments (less applicable income taxes of $       )</t>
  </si>
  <si>
    <t>Income before extraordinary items (lines 52+53+54)</t>
  </si>
  <si>
    <t xml:space="preserve">                        EXTRAORDINARY ITEMS AND ACCOUNTING CHANGES</t>
  </si>
  <si>
    <t>(570) Extraordinary items (Net)</t>
  </si>
  <si>
    <t>(590) Income taxes on extraordinary items</t>
  </si>
  <si>
    <t>(591) Provision for deferred taxes-Extraordinary items</t>
  </si>
  <si>
    <t>TOTAL EXTRAORDINARY ITEMS (lines 56-58)</t>
  </si>
  <si>
    <t>(592) Cumulative effect of changes in accounting principles (less applicable tax of  $  )</t>
  </si>
  <si>
    <t>Net income (Loss) (lines 55+59+60)</t>
  </si>
  <si>
    <t>220. RETAINED EARNINGS</t>
  </si>
  <si>
    <t>1. Show below the items of Retained Earnings Accounts of the respondent for the year, classified in accordance with the Uniform System</t>
  </si>
  <si>
    <t xml:space="preserve">    of Accounts for Railroad Companies.</t>
  </si>
  <si>
    <t>2. All contra entries hereunder should be shown in parentheses.</t>
  </si>
  <si>
    <t>3. Show in lines 22 and 23 the amount of assigned Federal income tax consequences for Account 606 and 616.</t>
  </si>
  <si>
    <t>4. Segregate in column (c) all amounts applicable to the equity in undistributed earnings (losses) of affiliated companies based on the</t>
  </si>
  <si>
    <t xml:space="preserve">     equity method of accounting.</t>
  </si>
  <si>
    <t>5. The total of column (b)  and (c), lines 3 and 7, should agree with line 61 column (b), Schedule 210.</t>
  </si>
  <si>
    <t>6. Include in column (b) only amounts applicable to retained earnings exclusive of any amounts included in column (c).</t>
  </si>
  <si>
    <t>Item</t>
  </si>
  <si>
    <t>Retained</t>
  </si>
  <si>
    <t>Equity in undis-</t>
  </si>
  <si>
    <t>earnings-</t>
  </si>
  <si>
    <t>tributed earnings</t>
  </si>
  <si>
    <t>Unappropriated</t>
  </si>
  <si>
    <t>(losses) of affil-</t>
  </si>
  <si>
    <t>iated companies</t>
  </si>
  <si>
    <t xml:space="preserve">  (a)</t>
  </si>
  <si>
    <t>Balances at beginning of year</t>
  </si>
  <si>
    <t>Prior period adjustments to beginning retained earnings</t>
  </si>
  <si>
    <t>CREDITS</t>
  </si>
  <si>
    <t>Credit balance transferred from income</t>
  </si>
  <si>
    <t>Appropriations released</t>
  </si>
  <si>
    <t xml:space="preserve">Other credits to retained earnings </t>
  </si>
  <si>
    <t>DEBITS</t>
  </si>
  <si>
    <t>Debit balance transferred from income</t>
  </si>
  <si>
    <t xml:space="preserve">Other debits to retained earnings </t>
  </si>
  <si>
    <t>Appropriations for sinking and other funds</t>
  </si>
  <si>
    <t>Appropriations for other purposes</t>
  </si>
  <si>
    <t xml:space="preserve">Dividends: </t>
  </si>
  <si>
    <t>Common stock</t>
  </si>
  <si>
    <t>Preferred stock (1)</t>
  </si>
  <si>
    <t>Net increase (decrease) during year (line 6 minus line 13)</t>
  </si>
  <si>
    <t>Balances at close of year (lines 1, 2 &amp; 14)</t>
  </si>
  <si>
    <t>Balances from line 15 (c)</t>
  </si>
  <si>
    <t>N/A *</t>
  </si>
  <si>
    <t>Total unappropriated retained earnings and equity in undistributed</t>
  </si>
  <si>
    <t>earnings (losses) of affiliated companies at end of year</t>
  </si>
  <si>
    <t>Total appropriated retained earnings:</t>
  </si>
  <si>
    <t xml:space="preserve">Credits during year                 </t>
  </si>
  <si>
    <t xml:space="preserve">Debits during year                 </t>
  </si>
  <si>
    <t>Balance at close of year $0</t>
  </si>
  <si>
    <t>Amount of assigned Federal income tax consequences:</t>
  </si>
  <si>
    <t>Account 606   $ None</t>
  </si>
  <si>
    <t>Account 616   $ None</t>
  </si>
  <si>
    <t xml:space="preserve">    (1)    If any dividends have not been declared on cumulative preferred stock, give cumulative undeclared dividends </t>
  </si>
  <si>
    <t xml:space="preserve">    at beginning of year and end of year.</t>
  </si>
  <si>
    <t xml:space="preserve"> * Respondent maintains equity accounting for affiliates by recording transactions into the books of accounts.  Therefore, a separate </t>
  </si>
  <si>
    <t xml:space="preserve">   retained earnings memorandum account for the financial reporting of the equity portion is not maintained.</t>
  </si>
  <si>
    <t>None</t>
  </si>
  <si>
    <t>Items</t>
  </si>
  <si>
    <t>Amount</t>
  </si>
  <si>
    <t xml:space="preserve">   (a)</t>
  </si>
  <si>
    <t>240. STATEMENT OF CASH FLOWS</t>
  </si>
  <si>
    <t>Give the information as requested concerning the cash flows during the year.  Either the direct or indirect method can be used.  The</t>
  </si>
  <si>
    <t>direct method shows as its principal components operating cash receipts and payments, such as cash received from customers as cash</t>
  </si>
  <si>
    <t>paid to suppliers and employees, the sum of which is net cash flow from operating activities.  The indirect method starts with net income</t>
  </si>
  <si>
    <t>and adjusts it for revenue and expense items that were not the result of operating cash transactions in the current period  to reconcile it</t>
  </si>
  <si>
    <t>to net cash from operating activities.  If direct method is used complete lines 1-41; indirect method complete lines 10-41.  Cash for the</t>
  </si>
  <si>
    <t>purpose of this schedule shall include cash and cash equivalents which are short-term, highly liquid investments readily convertible to</t>
  </si>
  <si>
    <t>known amounts of cash and so near their maturity that they present insignificant risk of changes in value because of changes in</t>
  </si>
  <si>
    <t>interest rates.  Information about all investing and financing activities which do not directly affect cash shall be separately disclosed in</t>
  </si>
  <si>
    <t>footnotes to this schedule.  They shall clearly relate the cash (if any) and noncash aspects of transactions.  Examples of noncash</t>
  </si>
  <si>
    <t>investing and transactions include converting debt to equity acquiring assets by assuming directly related liabilities, such as purchasing</t>
  </si>
  <si>
    <t>a building by incurring a mortgage to the seller; obtaining an asset by entering into a capital lease; and exchanging noncash assets or</t>
  </si>
  <si>
    <t>liabilities for other noncash assets or liabilities.  Some transactions are part cash and part noncash; only the cash portion shall be</t>
  </si>
  <si>
    <t>reported directly in the statement of cash flows.  Refer to FAS Statement No. 95, Statement of Cash Flows, for further details.</t>
  </si>
  <si>
    <t xml:space="preserve">                                                         CASH FLOWS FROM OPERATING ACTIVITIES</t>
  </si>
  <si>
    <t>Description</t>
  </si>
  <si>
    <t>Current Year</t>
  </si>
  <si>
    <t>Prior Year</t>
  </si>
  <si>
    <t>Cash received from operating revenues</t>
  </si>
  <si>
    <t>Dividends received from affiliates</t>
  </si>
  <si>
    <t>Interest received</t>
  </si>
  <si>
    <t>Other income</t>
  </si>
  <si>
    <t>Cash paid for operating expenses</t>
  </si>
  <si>
    <t>Interest paid (net of amounts capitalized)</t>
  </si>
  <si>
    <t>Income taxes paid</t>
  </si>
  <si>
    <t>Other-net</t>
  </si>
  <si>
    <t>NET CASH PROVIDED BY OPERATING ACTIVITIES (Lines 1-8)</t>
  </si>
  <si>
    <t xml:space="preserve">           RECONCILIATION OF NET INCOME TO NET CASH PROVIDED BY OPERATING ACTIVITIES</t>
  </si>
  <si>
    <t>Income from continuing operations</t>
  </si>
  <si>
    <t xml:space="preserve"> ADJUSTMENTS TO RECONCILE INCOME FROM CONTINUING OPERATIONS TO NET CASH PROVIDED BY OPERATING ACTIVITIES</t>
  </si>
  <si>
    <t>Loss (gain) on sale or disposal of tangible property and investments</t>
  </si>
  <si>
    <t>Depreciation and amortization expenses</t>
  </si>
  <si>
    <t>Increase (decrease) in provision for deferred income taxes</t>
  </si>
  <si>
    <t>Net decrease (increase) in undistributed earnings (losses) of affiliates</t>
  </si>
  <si>
    <t>Decrease (increase) in accounts receivable</t>
  </si>
  <si>
    <t>Decrease (increase) in materials and supplies, and other current assets</t>
  </si>
  <si>
    <t>Increase (decrease) in current liabilities other than debt</t>
  </si>
  <si>
    <t>Increase (decrease) in other-net</t>
  </si>
  <si>
    <t>Net cash provided from continuing operations (Lines 10-18)</t>
  </si>
  <si>
    <t>Add (subtract) cash generated (paid) by reason of discontinued</t>
  </si>
  <si>
    <t>operations and extraordinary items</t>
  </si>
  <si>
    <t>NET CASH PROVIDED FROM OPERATING ACTIVITIES (Lines 19 &amp; 20)</t>
  </si>
  <si>
    <t xml:space="preserve">                                                            CASH FLOWS FROM INVESTING ACTIVITIES</t>
  </si>
  <si>
    <t>Proceeds from sale of property and other transactions</t>
  </si>
  <si>
    <t>Capital expenditures</t>
  </si>
  <si>
    <t>Net change in temporary cash investments not qualifying as cash equivalents</t>
  </si>
  <si>
    <t>Proceeds from sale/repayment of investment and advances</t>
  </si>
  <si>
    <t>Purchase price of long-term investment and advances</t>
  </si>
  <si>
    <t>Net decrease (increase) in sinking and other special funds</t>
  </si>
  <si>
    <t>NET CASH USED IN INVESTING ACTIVITIES (Lines 22-28)</t>
  </si>
  <si>
    <t xml:space="preserve">                                                                                (Continued on next page)</t>
  </si>
  <si>
    <t xml:space="preserve"> 240. STATEMENT OF CASH FLOWS - Concluded</t>
  </si>
  <si>
    <t>CASH FLOWS FROM FINANCING ACTIVITIES</t>
  </si>
  <si>
    <t>Proceeds from issuance of long-term debt</t>
  </si>
  <si>
    <t>Principal payments of long-term debt</t>
  </si>
  <si>
    <t>Proceeds from issuance of capital stock</t>
  </si>
  <si>
    <t>Purchase price of acquiring treasury stock</t>
  </si>
  <si>
    <t>Cash dividends paid</t>
  </si>
  <si>
    <t>Other - net</t>
  </si>
  <si>
    <t>NET CASH USED IN FINANCING ACTIVITIES (Lines 30-35)</t>
  </si>
  <si>
    <t xml:space="preserve">NET INCREASE (DECREASE) IN CASH AND CASH EQUIVALENTS </t>
  </si>
  <si>
    <t>(Lines 21, 29 &amp; 36)</t>
  </si>
  <si>
    <t>Cash and cash equivalents at beginning of the year</t>
  </si>
  <si>
    <t>CASH AND CASH EQUIVALENTS AT END OF THE YEAR</t>
  </si>
  <si>
    <t>(Lines 37 &amp; 38)</t>
  </si>
  <si>
    <t>Footnotes to Schedule 240</t>
  </si>
  <si>
    <t>Cash paid during the year for:</t>
  </si>
  <si>
    <t>Interest (net of amount capitalized)*</t>
  </si>
  <si>
    <t>Income taxes (net)*</t>
  </si>
  <si>
    <t>*Only applies if indirect method is adopted.</t>
  </si>
  <si>
    <t xml:space="preserve">                                                                  NOTES AND REMARKS</t>
  </si>
  <si>
    <t xml:space="preserve">                                                                                                                 </t>
  </si>
  <si>
    <t>245. WORKING CAPITAL</t>
  </si>
  <si>
    <t>1. This schedule should include only data pertaining to railway transportation services.</t>
  </si>
  <si>
    <t>2. Carry out calculation of lines 9, 10, 20 and 21, to the nearest whole number.</t>
  </si>
  <si>
    <t>Source</t>
  </si>
  <si>
    <t>CURRENT OPERATING ASSETS</t>
  </si>
  <si>
    <t>Interline and Other Balances (705)</t>
  </si>
  <si>
    <t>Schedule 200, line 5, column b</t>
  </si>
  <si>
    <t>Customers (706)</t>
  </si>
  <si>
    <t>Schedule 200, line 6, column b</t>
  </si>
  <si>
    <t>Other (707)</t>
  </si>
  <si>
    <t>Note A</t>
  </si>
  <si>
    <t>TOTAL CURRENT OPERATING ASSETS</t>
  </si>
  <si>
    <t>Line 1 + 2 + 3</t>
  </si>
  <si>
    <t>OPERATING REVENUE</t>
  </si>
  <si>
    <t>Railway Operating Revenue</t>
  </si>
  <si>
    <t>Schedule 210, line 13, column b</t>
  </si>
  <si>
    <t>Rent Income</t>
  </si>
  <si>
    <t>Note B</t>
  </si>
  <si>
    <t>TOTAL OPERATING REVENUES</t>
  </si>
  <si>
    <t>Lines 5 + 6</t>
  </si>
  <si>
    <t>Average Daily Operating Revenues</t>
  </si>
  <si>
    <t>Line 7 ÷ 360 days</t>
  </si>
  <si>
    <t>Days of Operating Revenue in</t>
  </si>
  <si>
    <t>Current Operating Assets</t>
  </si>
  <si>
    <t>Line 4 ÷ line 8</t>
  </si>
  <si>
    <t>Revenue Delay Days Plus Buffer</t>
  </si>
  <si>
    <t>Lines 9 + 15 days</t>
  </si>
  <si>
    <t>CURRENT OPERATING LIABILITIES</t>
  </si>
  <si>
    <t>Interline and Other Balances (752)</t>
  </si>
  <si>
    <t>Audited Accounts and Wages Payable (753)</t>
  </si>
  <si>
    <t>Accounts Payable-Other (754)</t>
  </si>
  <si>
    <t>Other Taxes Accrued (761.5)</t>
  </si>
  <si>
    <t>TOTAL CURRENT OPERATING LIABILITIES</t>
  </si>
  <si>
    <t>Sum of lines 11 to 14</t>
  </si>
  <si>
    <t>OPERATING EXPENSES</t>
  </si>
  <si>
    <t>Railway Operating Expenses</t>
  </si>
  <si>
    <t>Schedule 210, line 14, column b</t>
  </si>
  <si>
    <t>Depreciation</t>
  </si>
  <si>
    <t>Schedule 410, lines 136, 137, 138, 213,</t>
  </si>
  <si>
    <t>232, 317, column h</t>
  </si>
  <si>
    <t>Cash Related Operating Expenses</t>
  </si>
  <si>
    <t>Line 16 + line 6 - line 17</t>
  </si>
  <si>
    <t>Average Daily Expenditures</t>
  </si>
  <si>
    <t>Line 18 ÷ 360 days</t>
  </si>
  <si>
    <t>Days of Operating Expenses in Current</t>
  </si>
  <si>
    <t>Operating Liabilities</t>
  </si>
  <si>
    <t>Line 15 ÷ line 19</t>
  </si>
  <si>
    <t>Days of Working Capital Required</t>
  </si>
  <si>
    <t>Line 10 - line 20 (Note C)</t>
  </si>
  <si>
    <t>Cash Working Capital Required</t>
  </si>
  <si>
    <t>Line 21 x line 19</t>
  </si>
  <si>
    <t>Cash and Temporary Cash Balance</t>
  </si>
  <si>
    <t>Schedule 200, line 1 + line 2, column b</t>
  </si>
  <si>
    <t>Cash Working Capital Allowed</t>
  </si>
  <si>
    <t>Lesser line 22 and line 23</t>
  </si>
  <si>
    <t>MATERIALS AND SUPPLIES</t>
  </si>
  <si>
    <t>Total Material and Supplies (712)</t>
  </si>
  <si>
    <t>Scrap and Obsolete Material included</t>
  </si>
  <si>
    <t>in Acct. 712</t>
  </si>
  <si>
    <t>Materials and Supplies held for Common</t>
  </si>
  <si>
    <t>Carrier Purposes</t>
  </si>
  <si>
    <t>Line 25 - line 26</t>
  </si>
  <si>
    <t>TOTAL WORKING CAPITAL</t>
  </si>
  <si>
    <t>Line 24 + line 27</t>
  </si>
  <si>
    <t>Notes:</t>
  </si>
  <si>
    <t>GENERAL INSTRUCTIONS CONCERNING RETURNS IN SCHEDULES 310 AND 310A</t>
  </si>
  <si>
    <t>Schedule 310 should give particulars of stocks, bonds, and other secured obligations, unsecured notes, and</t>
  </si>
  <si>
    <t>investment advances of affiliated companies held by respondent at the close of the year.  Also, disclose the</t>
  </si>
  <si>
    <t>investments made, disposed of, and written down during the year and the applicable dividends and interest</t>
  </si>
  <si>
    <t xml:space="preserve">credited to income as a result of those investments.  They should exclude securities issued or assumed </t>
  </si>
  <si>
    <t xml:space="preserve">by respondent.  For definition of affilited companies, see the rules governing Account No. 721 "Investments </t>
  </si>
  <si>
    <t>List the investments in the following order and show a total for each group and each class of</t>
  </si>
  <si>
    <t>investment by accounts in numerical order.</t>
  </si>
  <si>
    <t>(A)</t>
  </si>
  <si>
    <t>Stocks</t>
  </si>
  <si>
    <t>(1)  Carriers-active</t>
  </si>
  <si>
    <t>(2)  Carriers-inactive</t>
  </si>
  <si>
    <t>(3)  Noncarriers-active</t>
  </si>
  <si>
    <t>(4)  Noncarriers-inactive</t>
  </si>
  <si>
    <t>(B)</t>
  </si>
  <si>
    <t>Bonds (including US government bonds)</t>
  </si>
  <si>
    <t>(C)</t>
  </si>
  <si>
    <t>Other secured obligations</t>
  </si>
  <si>
    <t>(D)</t>
  </si>
  <si>
    <t>Unsecured notes</t>
  </si>
  <si>
    <t>(E)</t>
  </si>
  <si>
    <t>Investment advances</t>
  </si>
  <si>
    <t>The subclassification of classes (B), (C), (D), and (E) should be the same as those provided for class (A).</t>
  </si>
  <si>
    <t>The kinds of industry represented by respondent's investments in the securities of other companies should be shown</t>
  </si>
  <si>
    <t>by symbol opposite the names of the issuing corporations.  The symbols and industrial classifications are as follows:</t>
  </si>
  <si>
    <t>Symbol</t>
  </si>
  <si>
    <t>Kind of Industry</t>
  </si>
  <si>
    <t>I</t>
  </si>
  <si>
    <t>Agriculture, forestry, and fisheries</t>
  </si>
  <si>
    <t>II</t>
  </si>
  <si>
    <t>Mining</t>
  </si>
  <si>
    <t>III</t>
  </si>
  <si>
    <t>Construction</t>
  </si>
  <si>
    <t>IV</t>
  </si>
  <si>
    <t>Manufacturing</t>
  </si>
  <si>
    <t>V</t>
  </si>
  <si>
    <t>Wholesale and retail trade</t>
  </si>
  <si>
    <t>VI</t>
  </si>
  <si>
    <t>Finance, insurance, and real estate</t>
  </si>
  <si>
    <t>VII</t>
  </si>
  <si>
    <t>Transportation, communications, and other public utilities</t>
  </si>
  <si>
    <t>VIII</t>
  </si>
  <si>
    <t>Services</t>
  </si>
  <si>
    <t>IX</t>
  </si>
  <si>
    <t>Government</t>
  </si>
  <si>
    <t>All other</t>
  </si>
  <si>
    <t>By carriers, as the term is used here, is meant companies owning or operating railroads, facilities auxiliary thereto such</t>
  </si>
  <si>
    <t>as bridges, ferries, union depots, and other terminal facilities, sleeping cars, parlor cars, dining cars, freight cars,</t>
  </si>
  <si>
    <t>express services and facilities, electric railways, highway motor vehicles, steamboats and other marine transportation</t>
  </si>
  <si>
    <t>equipment, pipe lines (other than those for transportation of water), and other instrumentalities devoted to the</t>
  </si>
  <si>
    <t>transportation of persons or property for hire.  Telegraph and telephone companies are not meant to be included.</t>
  </si>
  <si>
    <t>Noncarrier companies should, for the purposes of these schedules, include telephone companies, telegraph companies,</t>
  </si>
  <si>
    <t>mining companies, manufacturing companies, hotel companies, etc.  Purely holding companies are to be classified as</t>
  </si>
  <si>
    <t>noncarrier companies, even though the securities held by such companies are largely or entirely issued or assumed</t>
  </si>
  <si>
    <t>by carriers.</t>
  </si>
  <si>
    <t xml:space="preserve">By an active corporation is meant one which maintains an organization for operating property or administering its </t>
  </si>
  <si>
    <t>financial affairs.  An inactive corporation is one which has been practically absorbed in a controlling corporation and</t>
  </si>
  <si>
    <t>which neither operates property nor administers its financial affairs.  If it maintains an organization it does so only for</t>
  </si>
  <si>
    <t>the purpose of complying with legal requirements and maintaining title to property or franchises.</t>
  </si>
  <si>
    <t>Combine in one account investments in which the original cost or present equity in total assets is less than $10,000.</t>
  </si>
  <si>
    <t>Include investments in unincorporated entities such as lessee organizations.  Exclude amounts normally settled on a</t>
  </si>
  <si>
    <t>current basis.</t>
  </si>
  <si>
    <t>Do not include the value of securities issue or assumed by respondent.</t>
  </si>
  <si>
    <t xml:space="preserve">For affiliates which do not report to the Surface Transportation Board and are jointly owned, disclose in footnotes the </t>
  </si>
  <si>
    <t>name and extent of control of the other controlling entities.</t>
  </si>
  <si>
    <t>310. INVESTMENTS AND ADVANCES AFFILIATED COMPANIES</t>
  </si>
  <si>
    <t xml:space="preserve">1. Give particulars of investments in stocks, bonds, other secured obligations, unsecured notes, and investment </t>
  </si>
  <si>
    <t xml:space="preserve"> advances of companies affiliated with respondent, included in accounts Nos. 715, "Sinking Funds"; 716, "Capital</t>
  </si>
  <si>
    <t xml:space="preserve"> Funds"; 721, "Investments and Advances Affiliated Companies"; and 717, "Other Funds."</t>
  </si>
  <si>
    <t xml:space="preserve">2. Entries in this schedule should be made in accordance with the definitions and general instructions given on </t>
  </si>
  <si>
    <t xml:space="preserve">3. Indicate by means of an arbitrary mark in column (d) the obligation in support of which any security is </t>
  </si>
  <si>
    <t xml:space="preserve"> in footnotes.</t>
  </si>
  <si>
    <t>4. Give totals for each class and for each subclass and a grand total for each account.</t>
  </si>
  <si>
    <t xml:space="preserve">5. Entries in column (d) should show date of maturity of bonds and other evidences of indebtedness.  In case </t>
  </si>
  <si>
    <t xml:space="preserve"> obligations of the same designation mature serially, the date in column (d) may be reported as "Serially ____  </t>
  </si>
  <si>
    <t xml:space="preserve"> to ____." Abbreviations in common use in standard financial publications may be used to conserve space.</t>
  </si>
  <si>
    <t xml:space="preserve">Kind of </t>
  </si>
  <si>
    <t xml:space="preserve">                  Name of issuing company and also lien reference, if any</t>
  </si>
  <si>
    <t>Extent</t>
  </si>
  <si>
    <t>industry</t>
  </si>
  <si>
    <t xml:space="preserve">                         (include rate for preferred stocks and bonds)</t>
  </si>
  <si>
    <t>of Control</t>
  </si>
  <si>
    <t xml:space="preserve">                   (d)</t>
  </si>
  <si>
    <t xml:space="preserve"> Railroad Annual Report R-1</t>
  </si>
  <si>
    <t>310. INVESTMENTS AND ADVANCES AFFILIATED COMPANIES - Continued</t>
  </si>
  <si>
    <t xml:space="preserve"> (Dollars in Thousands)</t>
  </si>
  <si>
    <t>6. If any of the companies in this schedule are controlled by respondent the percent of control should be shown in column (e).</t>
  </si>
  <si>
    <t xml:space="preserve"> In case any company listed is controlled other than through actual ownership of securities, give particulars in a footnote.  In cases </t>
  </si>
  <si>
    <t xml:space="preserve"> of joint control, give names of other parties and particulars of control.</t>
  </si>
  <si>
    <t>7. If any advances reported are pledged, give particulars in a footnote.</t>
  </si>
  <si>
    <t xml:space="preserve">8. Investments in companies in which neither the original cost or present equity in total assets are less than $10,000 may be </t>
  </si>
  <si>
    <t xml:space="preserve"> combined in one figure.</t>
  </si>
  <si>
    <t>9. Also included should be investments in unincorporated entities such as lessee organizations (exclusive of amounts nominally</t>
  </si>
  <si>
    <t xml:space="preserve"> settled on a current basis).</t>
  </si>
  <si>
    <t>10. This schedule should not include securities issued or assumed by respondent.</t>
  </si>
  <si>
    <t>11. For affiliates which do not report to the Interstate Commerce Commission and are jointly owned, give names and</t>
  </si>
  <si>
    <t xml:space="preserve">  and extent of control of other entities by footnotes.</t>
  </si>
  <si>
    <t xml:space="preserve">          Investments and advances</t>
  </si>
  <si>
    <t>Opening balance</t>
  </si>
  <si>
    <t>Additions</t>
  </si>
  <si>
    <t>Deductions (if other</t>
  </si>
  <si>
    <t>Closing balance</t>
  </si>
  <si>
    <t>Disposed of:</t>
  </si>
  <si>
    <t>Adjustments</t>
  </si>
  <si>
    <t xml:space="preserve">Dividends or </t>
  </si>
  <si>
    <t>than sale, explain)</t>
  </si>
  <si>
    <t>profit (loss)</t>
  </si>
  <si>
    <t>Account 721.5</t>
  </si>
  <si>
    <t>interest credited</t>
  </si>
  <si>
    <t>to income</t>
  </si>
  <si>
    <t xml:space="preserve">        Name of issuing company and also lien reference, if any </t>
  </si>
  <si>
    <t xml:space="preserve">                 (include rate for preferred stocks and bonds)</t>
  </si>
  <si>
    <t xml:space="preserve">                                      Railroad Annual Report R-1</t>
  </si>
  <si>
    <t>310. INVESTMENTS AND ADVANCES AFFILIATED COMPANIES - Concluded</t>
  </si>
  <si>
    <t xml:space="preserve">       Investments and advances</t>
  </si>
  <si>
    <t>Dividends or</t>
  </si>
  <si>
    <t xml:space="preserve">interest credited </t>
  </si>
  <si>
    <t xml:space="preserve">to income </t>
  </si>
  <si>
    <t xml:space="preserve">                   310A. INVESTMENTS IN COMMON STOCKS OF AFFILIATED COMPANIES</t>
  </si>
  <si>
    <t xml:space="preserve">                              (Dollars in Thousands)</t>
  </si>
  <si>
    <t xml:space="preserve">                        Undistributed Earnings From Certain Investments in Affiliated Companies</t>
  </si>
  <si>
    <t>1. Report below the details of all investments in common stocks included in Account 721, Investments and Advances Affiliated Companies.</t>
  </si>
  <si>
    <t>2. Enter in column (c) the amount necessary to retroactively adjust those investments.  (See instruction 5-2, Uniform System of Accounts.)</t>
  </si>
  <si>
    <t>3. Enter in column (d) the share of undistributed earnings (i.e., less dividends) or losses.</t>
  </si>
  <si>
    <t>4. Enter in column (e) the amortization for the year of the excess of cost over equity in net assets (equity over cost) at date of acquisition.</t>
  </si>
  <si>
    <t>5. For definitions of "carrier" and "noncarrier," see general instructions.</t>
  </si>
  <si>
    <t>Adjustment for</t>
  </si>
  <si>
    <t>Equity in un-</t>
  </si>
  <si>
    <t>Name of issuing company and description of security held</t>
  </si>
  <si>
    <t xml:space="preserve">Balance at </t>
  </si>
  <si>
    <t>investments</t>
  </si>
  <si>
    <t>distributed earn-</t>
  </si>
  <si>
    <t>Amortization</t>
  </si>
  <si>
    <t>investments dis-</t>
  </si>
  <si>
    <t>beginning of year</t>
  </si>
  <si>
    <t>equity method</t>
  </si>
  <si>
    <t>ings (losses)</t>
  </si>
  <si>
    <t>during year</t>
  </si>
  <si>
    <t xml:space="preserve">posed of or </t>
  </si>
  <si>
    <t>written down</t>
  </si>
  <si>
    <t xml:space="preserve">                 (a)</t>
  </si>
  <si>
    <t>Carriers: (List specifics for each company)</t>
  </si>
  <si>
    <t>Total Carriers</t>
  </si>
  <si>
    <t>Noncarriers (List specifics for each company)</t>
  </si>
  <si>
    <t>Total Noncarriers</t>
  </si>
  <si>
    <t>Total Equity*</t>
  </si>
  <si>
    <t>INSTRUCTIONS  CONCERNING  RETURNS  TO  BE  MADE  IN  SCHEDULE  330</t>
  </si>
  <si>
    <t>NOTES  AND  REMARKS</t>
  </si>
  <si>
    <t>Reconciliation of Depreciation Expense to Schedule 410</t>
  </si>
  <si>
    <t>Road (Column (c))</t>
  </si>
  <si>
    <t>Schedule 410, Lines 136 - 138, Column (h)</t>
  </si>
  <si>
    <t>Shop Machinery       Schedule 335, Line 26, column(c)</t>
  </si>
  <si>
    <t xml:space="preserve">Depreciation capitalized                            </t>
  </si>
  <si>
    <t>Schedule 335, Line 30, Column (c)</t>
  </si>
  <si>
    <t>Schedule 342, Line  29, Column (c)</t>
  </si>
  <si>
    <t>Equipment (Column (c))</t>
  </si>
  <si>
    <t>Schedule 410, Sum of lines 213,232,317, Column (h)</t>
  </si>
  <si>
    <t>Shop Machinery</t>
  </si>
  <si>
    <t>Other</t>
  </si>
  <si>
    <t>Schedule 335, Line 40, Column (c)</t>
  </si>
  <si>
    <t>Schedule 342, Line 38, Column (c)</t>
  </si>
  <si>
    <t>Schedule 342 (Column (c))</t>
  </si>
  <si>
    <t>Road</t>
  </si>
  <si>
    <t>Equipment</t>
  </si>
  <si>
    <t>Schedule 342, Line 39</t>
  </si>
  <si>
    <t>Reconciliation of Accumulated Depreciation and Amortization to Schedule 200</t>
  </si>
  <si>
    <t>Schedule 335, Line 41, Column (g)</t>
  </si>
  <si>
    <t>Schedule 342, Line 39, Column (g)</t>
  </si>
  <si>
    <t>330. ROAD PROPERTY AND EQUIPMENT AND IMPROVEMENTS TO LEASED PROPERTY AND EQUIPMENT</t>
  </si>
  <si>
    <t>330. ROAD PROPERTY AND EQUIPMENT AND IMPROVEMENTS TO LEASED PROPERTY AND EQUIPMENT - Continued</t>
  </si>
  <si>
    <t>Expenditures during</t>
  </si>
  <si>
    <t>Balance at beginning</t>
  </si>
  <si>
    <t>the year for original</t>
  </si>
  <si>
    <t>the year for purchase</t>
  </si>
  <si>
    <t>Expenditures for additions</t>
  </si>
  <si>
    <t>Credits for property retired</t>
  </si>
  <si>
    <t>Net changes</t>
  </si>
  <si>
    <t>Balance at</t>
  </si>
  <si>
    <t>road and equipment,</t>
  </si>
  <si>
    <t>of existing lines,</t>
  </si>
  <si>
    <t>during the year</t>
  </si>
  <si>
    <t>close of year</t>
  </si>
  <si>
    <t>and road extensions</t>
  </si>
  <si>
    <t>reorganizations, etc.</t>
  </si>
  <si>
    <t>(2)</t>
  </si>
  <si>
    <t>Land for transportation purpose</t>
  </si>
  <si>
    <t>(3)</t>
  </si>
  <si>
    <t>Grading</t>
  </si>
  <si>
    <t>(4)</t>
  </si>
  <si>
    <t>Other, right-of-way expenditures</t>
  </si>
  <si>
    <t>(5)</t>
  </si>
  <si>
    <t>Tunnels and subways</t>
  </si>
  <si>
    <t>(6)</t>
  </si>
  <si>
    <t>Bridges, trestles, and culverts</t>
  </si>
  <si>
    <t>(7)</t>
  </si>
  <si>
    <t>Elevated structures</t>
  </si>
  <si>
    <t>(8)</t>
  </si>
  <si>
    <t>Ties</t>
  </si>
  <si>
    <t>(9)</t>
  </si>
  <si>
    <t>Rail and other track material</t>
  </si>
  <si>
    <t>(11)</t>
  </si>
  <si>
    <t>Ballast</t>
  </si>
  <si>
    <t>(13)</t>
  </si>
  <si>
    <t>Fences, snow sheds, and signs</t>
  </si>
  <si>
    <t>(16)</t>
  </si>
  <si>
    <t>Station and office buildings</t>
  </si>
  <si>
    <t>(17)</t>
  </si>
  <si>
    <t>Roadway buildings</t>
  </si>
  <si>
    <t>(18)</t>
  </si>
  <si>
    <t>Water stations</t>
  </si>
  <si>
    <t>(19)</t>
  </si>
  <si>
    <t>Fuel stations</t>
  </si>
  <si>
    <t>(20)</t>
  </si>
  <si>
    <t>Shops and enginehouses</t>
  </si>
  <si>
    <t>(22)</t>
  </si>
  <si>
    <t>Storage warehouses</t>
  </si>
  <si>
    <t>(23)</t>
  </si>
  <si>
    <t>Wharves and docks</t>
  </si>
  <si>
    <t>(24)</t>
  </si>
  <si>
    <t>Coal and ore wharves</t>
  </si>
  <si>
    <t>(25)</t>
  </si>
  <si>
    <t>TOFC/COFC terminals</t>
  </si>
  <si>
    <t>(26)</t>
  </si>
  <si>
    <t>Communications systems</t>
  </si>
  <si>
    <t>(27)</t>
  </si>
  <si>
    <t>Signals and interlocker</t>
  </si>
  <si>
    <t>(29)</t>
  </si>
  <si>
    <t>Power plants</t>
  </si>
  <si>
    <t>(31)</t>
  </si>
  <si>
    <t>Power-transmissions systems</t>
  </si>
  <si>
    <t>(35)</t>
  </si>
  <si>
    <t>Miscellaneous structures</t>
  </si>
  <si>
    <t>(37)</t>
  </si>
  <si>
    <t>Roadway machines</t>
  </si>
  <si>
    <t>(39)</t>
  </si>
  <si>
    <t>Public improvements-Construction</t>
  </si>
  <si>
    <t>(44)</t>
  </si>
  <si>
    <t>Shop machinery</t>
  </si>
  <si>
    <t>(45)</t>
  </si>
  <si>
    <t>Power-plant machinery</t>
  </si>
  <si>
    <t>Other (specify and explain)</t>
  </si>
  <si>
    <t>TOTAL EXPENDITURES FOR ROAD</t>
  </si>
  <si>
    <t>(52)</t>
  </si>
  <si>
    <t>(53)</t>
  </si>
  <si>
    <t>Freight-train cars</t>
  </si>
  <si>
    <t>(54)</t>
  </si>
  <si>
    <t>Passenger-train cars</t>
  </si>
  <si>
    <t>(55)</t>
  </si>
  <si>
    <t>Highway revenue equipment</t>
  </si>
  <si>
    <t>(56)</t>
  </si>
  <si>
    <t>Floating equipment</t>
  </si>
  <si>
    <t>(57)</t>
  </si>
  <si>
    <t>Work equipment</t>
  </si>
  <si>
    <t>(58)</t>
  </si>
  <si>
    <t>Miscellaneous equipment</t>
  </si>
  <si>
    <t>(59)</t>
  </si>
  <si>
    <t>Computer systems and word processing equip</t>
  </si>
  <si>
    <t>TOTAL EQUIPMENT</t>
  </si>
  <si>
    <t>(76)</t>
  </si>
  <si>
    <t>Interest during construction</t>
  </si>
  <si>
    <t>(80)</t>
  </si>
  <si>
    <t>Other elements of investment</t>
  </si>
  <si>
    <t>(90)</t>
  </si>
  <si>
    <t>Construction in progress</t>
  </si>
  <si>
    <t>332.  DEPRECIATION BASE AND RATES - ROAD AND EQUIPMENT OWNED AND USED AND LEASED FROM OTHERS</t>
  </si>
  <si>
    <t>1.  Show in columns (b) and (e), for each primary account, the depreciation base used to compute the depreciation charges for the month of January, and in columns (c)</t>
  </si>
  <si>
    <t xml:space="preserve"> and (f) show the depreciation base used to compute the depreciation charges for the month of December, in columns (d) and (g) show the composite rates used in</t>
  </si>
  <si>
    <t xml:space="preserve"> computing the depreciation charges for the month of December, and on lines 30 and 39 of these columns show the composite percentage for all road and equipment</t>
  </si>
  <si>
    <t xml:space="preserve"> accounts, respectively, ascertained by applying the primary account composite rates to the depreciation base used in computing the charges for December and dividing</t>
  </si>
  <si>
    <t xml:space="preserve"> the total so computed by the total depreciation base for the same month.  The depreciation base should not include the cost of equipment used, but not owned, when</t>
  </si>
  <si>
    <t xml:space="preserve"> the rents therefore are included in the rent for equipment and Account Nos. 31-22-00, 31-23-00, 31-25-00, 31-21-00, 35-21-00, 35-23-00, 35-22-00, and 35-25-00.</t>
  </si>
  <si>
    <t xml:space="preserve"> It should include the cost of equipment owned and leased to others when the rents therefrom are included in the rent for equipment Accounts Nos. 32-21-00, 32-22-00,</t>
  </si>
  <si>
    <t xml:space="preserve"> 32-23-00, 32-25-00, 36-21-00, 36-22-00, and 36-25-00, inclusive.  The composite rates used should be those prescribed or otherwise authorized by the</t>
  </si>
  <si>
    <t xml:space="preserve"> Commission, except that where the use of component rates has been authorized, the composite rates to be shown for the respective primary accounts should be</t>
  </si>
  <si>
    <t xml:space="preserve"> recomputed from the December charges developed by the use of the authorized rates.  If any changes in rates were effective during the year, give full particulars in a footnote.</t>
  </si>
  <si>
    <t>2.  All leased properties may be combined and one composite rate computed for each primary account, or a separate schedule may be included for each such property.</t>
  </si>
  <si>
    <t>3.  Show in columns (e), (f), and (g) data applicable to Lessor property, when the rent therefore is included in Account Nos. 31-11-00, 31-12-00, 31-13-00, 31-21-00,</t>
  </si>
  <si>
    <t xml:space="preserve"> 31-22-00, and 31-23-00, inclusive.</t>
  </si>
  <si>
    <t>4.  If depreciation accruals have been discontinued for any account, the depreciation base should be reported, nevertheless, in support of depreciation reserves.</t>
  </si>
  <si>
    <t xml:space="preserve"> Authority for the discontinuance of accruals should be shown in a footnote indicating the account(s) effected.</t>
  </si>
  <si>
    <t>5.  Disclosures in the respective sections of this schedule may be omitted if either total road leased from other or total equipment leased from others represents less than 5%</t>
  </si>
  <si>
    <t xml:space="preserve"> of total road owned or total equipment owned, respectively.</t>
  </si>
  <si>
    <t>OWNED AND USED</t>
  </si>
  <si>
    <t>LEASED FROM OTHERS</t>
  </si>
  <si>
    <t>Depreciation base</t>
  </si>
  <si>
    <t>Annual</t>
  </si>
  <si>
    <t>1/1</t>
  </si>
  <si>
    <t>12/1</t>
  </si>
  <si>
    <t>composite</t>
  </si>
  <si>
    <t>At beginning</t>
  </si>
  <si>
    <t>At close</t>
  </si>
  <si>
    <t>rate</t>
  </si>
  <si>
    <t>(percent)</t>
  </si>
  <si>
    <t>ROAD</t>
  </si>
  <si>
    <t>NOT APPLICABLE  -  5 % RULE</t>
  </si>
  <si>
    <t>All other road accounts</t>
  </si>
  <si>
    <t>Amortization (Adjustments)</t>
  </si>
  <si>
    <t>TOTAL ROAD</t>
  </si>
  <si>
    <t>Locomotives</t>
  </si>
  <si>
    <t>Computer systems and</t>
  </si>
  <si>
    <t>word processing equipment</t>
  </si>
  <si>
    <t>335.  ACCUMULATED DEPRECIATION - ROAD AND EQUIPMENT OWNED AND USED</t>
  </si>
  <si>
    <t>1.  Disclose the required information in regard to credits and debits to Account No. 735, "Accumulated Depreciation; Road and Equipment</t>
  </si>
  <si>
    <t xml:space="preserve"> Property," during the year relating to owned and used road and equipment.  Include entries for depreciation of equipment owned but not used</t>
  </si>
  <si>
    <t xml:space="preserve"> when the resulting rents are included in the "Lease Rentals - Credits - Equipment" accounts and "Other Rents - Credits - Equipment" accounts.</t>
  </si>
  <si>
    <t xml:space="preserve"> Exclude any entries for depreciation of equipment that is used but not owned when the resulting rents are included in "Lease Rental -</t>
  </si>
  <si>
    <t xml:space="preserve"> Debit - Equipment" account and "Other Rents - Debit - Equipment" accounts.  (See Schedule 351 for the accumulated depreciation to road and</t>
  </si>
  <si>
    <t xml:space="preserve"> equipment owned and leased to others).</t>
  </si>
  <si>
    <t>2.  If any data are included in columns (d) or (f), explain the entries in detail.</t>
  </si>
  <si>
    <t>3.  A debit balance in columns (b) or (g) for any primary account should be designated "Dr."</t>
  </si>
  <si>
    <t>4.  If there is any inconsistency between the credits to the reserve as shown in column (c) and the charges to operating expenses, a full</t>
  </si>
  <si>
    <t xml:space="preserve"> explanation should be given.</t>
  </si>
  <si>
    <t>5.  Include authorized amortization amounts in column (c) on the lines for the affected accounts.</t>
  </si>
  <si>
    <t>CREDITS TO RESERVE</t>
  </si>
  <si>
    <t>DEBITS TO RESERVE</t>
  </si>
  <si>
    <t>During the year</t>
  </si>
  <si>
    <t>Balance</t>
  </si>
  <si>
    <t>Charges to</t>
  </si>
  <si>
    <t>operating</t>
  </si>
  <si>
    <t>Retirements</t>
  </si>
  <si>
    <t>at close of</t>
  </si>
  <si>
    <t>credits</t>
  </si>
  <si>
    <t>debits</t>
  </si>
  <si>
    <t>year</t>
  </si>
  <si>
    <t>Shop machinery*</t>
  </si>
  <si>
    <t>Computer systems and WP Equip.</t>
  </si>
  <si>
    <t>Amortization Adjustments</t>
  </si>
  <si>
    <t>To be reported with equipment expenses rather than W&amp;S expenses</t>
  </si>
  <si>
    <t>Other credits</t>
  </si>
  <si>
    <t>Other debits</t>
  </si>
  <si>
    <t xml:space="preserve">     *To be reported with equipment expenses rather than W &amp; S expenses.</t>
  </si>
  <si>
    <t>342.  ACCUMULATED DEPRECIATION - IMPROVEMENTS TO ROAD AND EQUIPMENT LEASED FROM OTHERS</t>
  </si>
  <si>
    <t>1.  Enter the required information concerning debits and credits to Account 733, "Accumulated Depreciation -- Improvements of Leased Property," during the</t>
  </si>
  <si>
    <t xml:space="preserve"> year relating to improvements made to road and equipment property leased from others, the depreciation charges for which are included in operating expenses</t>
  </si>
  <si>
    <t xml:space="preserve"> of the respondent.</t>
  </si>
  <si>
    <t>4.  Show in column (e) the debits to the reserve arising from retirements.  These debits should not exceed investment, etc.</t>
  </si>
  <si>
    <t xml:space="preserve"> others represents less than 5% of total road owned or total equipment owned, respectively.  However, line 39, Grand Total should be completed.</t>
  </si>
  <si>
    <t>Computer systems and WP equip.</t>
  </si>
  <si>
    <t>Railroad Annual Report R1</t>
  </si>
  <si>
    <t>SCHEDULE 330</t>
  </si>
  <si>
    <t>The following accounts received transfers greater than $100,000:</t>
  </si>
  <si>
    <t>352A.  INVESTMENT IN RAILROAD PROPERTY USED IN TRANSPORTATION SERVICE (By Company)</t>
  </si>
  <si>
    <t>1.  Disclose the investment in railway property used in transportation service at the close of the year.  This investment represents the aggregate of property</t>
  </si>
  <si>
    <t>owned or leased by respondent and used in respondent's transportation service.  Such property includes (a) investment reported in Accounts 731,</t>
  </si>
  <si>
    <t>"Road and Equipment Property" and 732,  "Improvements on Leased Property" of respondent, less any 731 or 732 property leased to others for their</t>
  </si>
  <si>
    <t>exclusive use of road, track, or bridges (including equipment or other railway property covered by the contract).  Equipment leased to others under separate</t>
  </si>
  <si>
    <t>distinct contracts shall not be deducted from the respondent's 731 or 732 property, and (b) the investment of other companies' 731 or 732 property (including</t>
  </si>
  <si>
    <t>operating and lessor railroads) used by respondent when the lease is for exclusive use or control of roads, tracks or bridges (including equipment of other</t>
  </si>
  <si>
    <t>railway property covered by the contract).  This excludes leased equipment from operating railroads under separate distinct contracts and the investment of other</t>
  </si>
  <si>
    <t>carriers in property jointly used by respondent.</t>
  </si>
  <si>
    <t>2.  In column (a), classify each company in this schedule as:  "R" for respondent, "L" for lessor railroad, "P" for inactive or proprietary company or "O" for other</t>
  </si>
  <si>
    <t>leased properties.</t>
  </si>
  <si>
    <t>3.  In column (a) to (e), inclusive, first show the data requested for respondent (R); next the data for companies whose entire properties are used in</t>
  </si>
  <si>
    <t>transportation service of the respondent, divided between lessor (L) and proprietary (P) companies; followed by data for carriers and others (O), portions of</t>
  </si>
  <si>
    <t>whose property are used in transportation service of respondent.  Show a total for each class of company in column (d) and (e).  Then show, as deductions,</t>
  </si>
  <si>
    <t>data for transportation property leased to carriers and others.</t>
  </si>
  <si>
    <t>4.  In column (c), line-haul carriers report the miles of road used in line-haul service. Report miles in whole numbers.</t>
  </si>
  <si>
    <t>5.  In column (d), show the amount applicable in Accounts 731 and 732 on the books of the companies whose names appear in column (b).  Values of property</t>
  </si>
  <si>
    <t>of other carriers segregated by estimate or otherwise should correspond in amount to the deductions made by the owners in their reports.  If separate value is not</t>
  </si>
  <si>
    <t>available, an explanation should be provided.  Differences between amounts shown in column (d) of this schedule and column (c), line 24, on the</t>
  </si>
  <si>
    <t>asset side of the general balance sheet of each individual railway should be explained in a footnote.  Book values included in Accounts 731 and 732 of</t>
  </si>
  <si>
    <t>the owner should be reported in column (d) in reference to the investment of  respondent in securities of the owner unless a good reason can be given for the</t>
  </si>
  <si>
    <t>contrary.  Methods of estimating (by capitalizing rentals at 6 % or otherwise) value of property of private owners, or portions of property of other carriers</t>
  </si>
  <si>
    <t>should be explained.</t>
  </si>
  <si>
    <t>applicable to the property of the carriers whose names are listed in column (b), regardless of where the reserves therefor are recorded.</t>
  </si>
  <si>
    <t>Miles of road</t>
  </si>
  <si>
    <t>Investments</t>
  </si>
  <si>
    <t>&amp; amortization of</t>
  </si>
  <si>
    <t>(See</t>
  </si>
  <si>
    <t>Name of company</t>
  </si>
  <si>
    <t>used (See Ins. 4)</t>
  </si>
  <si>
    <t>in property</t>
  </si>
  <si>
    <t>defense projects</t>
  </si>
  <si>
    <t>Ins. 2)</t>
  </si>
  <si>
    <t>(whole number)</t>
  </si>
  <si>
    <t>(See Ins. 5)</t>
  </si>
  <si>
    <t>(See Ins. 6)</t>
  </si>
  <si>
    <t>R</t>
  </si>
  <si>
    <t>Norfolk Southern Combined Railroad Subsidiaries</t>
  </si>
  <si>
    <t>L</t>
  </si>
  <si>
    <t>C &amp; EI Railroad Company</t>
  </si>
  <si>
    <t>Cincinnati Southern Railway</t>
  </si>
  <si>
    <t>Pittsburgh &amp; West Virginia Railroad</t>
  </si>
  <si>
    <t>P &amp; WV Subleased to Wheeling &amp; Lake Erie</t>
  </si>
  <si>
    <t>SUB-TOTAL</t>
  </si>
  <si>
    <t>Less Lines Leased to or Operated by Others</t>
  </si>
  <si>
    <t>Aberdeen Carolina Western</t>
  </si>
  <si>
    <t>Aiken Railway Company</t>
  </si>
  <si>
    <t>Autauga Northern Railway</t>
  </si>
  <si>
    <t>C &amp; NC Railroad</t>
  </si>
  <si>
    <t>352A.  INVESTMENT IN RAILROAD PROPERTY USED IN TRANSPORTATION SERVICE (By Company) - Continued</t>
  </si>
  <si>
    <t>Carolina Coastal Railway</t>
  </si>
  <si>
    <t>Central Railroad Company of Indianapolis</t>
  </si>
  <si>
    <t xml:space="preserve">Charleston, Blue Creek &amp; Sanderson </t>
  </si>
  <si>
    <t>Cleveland Commerical Railroad</t>
  </si>
  <si>
    <t>Columbus &amp; Chattahoochee Railroad</t>
  </si>
  <si>
    <t>East Chattanooga Belt Railway</t>
  </si>
  <si>
    <t>East Penn Railroad LLC</t>
  </si>
  <si>
    <t>Grand Elk Railroad LLC</t>
  </si>
  <si>
    <t>Hilton &amp; Albany Railroad</t>
  </si>
  <si>
    <t>Iowa Interstate</t>
  </si>
  <si>
    <t>Jackson &amp; Lansing Railroad</t>
  </si>
  <si>
    <t>Lehigh Railway</t>
  </si>
  <si>
    <t>Middletown &amp; New Jersey Railroad LLC</t>
  </si>
  <si>
    <t>RSL Railroad LLC</t>
  </si>
  <si>
    <t>Yadkin Valley Railroad</t>
  </si>
  <si>
    <t>(This page intentionally left blank)</t>
  </si>
  <si>
    <t>(By Property Accounts)</t>
  </si>
  <si>
    <t>1.   In column (b) through (e) give, by primary accounts, the amount of investment at the close of the year in property of respondent</t>
  </si>
  <si>
    <t xml:space="preserve">  and each group or class of companies and properties.</t>
  </si>
  <si>
    <t>2.  The amounts for respondent and for each group or class of companies and properties on line 44 should correspond with the amounts</t>
  </si>
  <si>
    <t>3.  Report on line 29 amounts representing capitalization or rentals for leased property based on 6% per year where property is not</t>
  </si>
  <si>
    <t>4.  Report on line 30 amounts not included in the accounts shown, or in line 29.  The items reported should be briefly identified and explained.</t>
  </si>
  <si>
    <t>Respondent</t>
  </si>
  <si>
    <t>Lessor railroads</t>
  </si>
  <si>
    <t>Inactive (proprie-</t>
  </si>
  <si>
    <t>Other leased</t>
  </si>
  <si>
    <t>tary companies)</t>
  </si>
  <si>
    <t>properties</t>
  </si>
  <si>
    <t>Leased property capitalized rentals (explain)</t>
  </si>
  <si>
    <t>Other (specify and explain)  Accts. 1 &amp; 77</t>
  </si>
  <si>
    <t>INSTRUCTIONS CONCERNING RETURNS TO BE MADE IN SCHEDULE 410</t>
  </si>
  <si>
    <t>Cross Checks</t>
  </si>
  <si>
    <t>Schedule 410</t>
  </si>
  <si>
    <t>Schedule 210</t>
  </si>
  <si>
    <t>Schedule 412</t>
  </si>
  <si>
    <t>Line 620, column (h)</t>
  </si>
  <si>
    <t>=</t>
  </si>
  <si>
    <t>Lines 136 through 138, column (f)</t>
  </si>
  <si>
    <t>Line 29. column (b)</t>
  </si>
  <si>
    <t>Line 620, column (f)</t>
  </si>
  <si>
    <t>Lines 118 through 123, and 130</t>
  </si>
  <si>
    <t>Line 620, column (g)</t>
  </si>
  <si>
    <t xml:space="preserve">     through 135, column (f)</t>
  </si>
  <si>
    <t>Line 29. column (c)</t>
  </si>
  <si>
    <t>Schedule 414</t>
  </si>
  <si>
    <t>Schedule 415</t>
  </si>
  <si>
    <t>Line 231, column (f)</t>
  </si>
  <si>
    <t>Line 19, columns (b) through (d)</t>
  </si>
  <si>
    <t>Lines 207, 208, 211, 212, column (f)</t>
  </si>
  <si>
    <t>Lines 5, 38, column (f)</t>
  </si>
  <si>
    <t>Line 230, column (f)</t>
  </si>
  <si>
    <t>Line 19, columns (e) through (g)</t>
  </si>
  <si>
    <t>Lines 226, 227, column (f)</t>
  </si>
  <si>
    <t>Lines 24, 39, column (f)</t>
  </si>
  <si>
    <t>Lines 311, 312, 315, 316, column (f)</t>
  </si>
  <si>
    <t>Lines 32, 35, 36, 37, 40, 41, column (f)</t>
  </si>
  <si>
    <t>Schedule 417</t>
  </si>
  <si>
    <t>And</t>
  </si>
  <si>
    <t>Line 507, column (f)</t>
  </si>
  <si>
    <t>Line 1, column (j)</t>
  </si>
  <si>
    <t>Line 508, column (f)</t>
  </si>
  <si>
    <t>Line 2, column (j)</t>
  </si>
  <si>
    <t>Minus line 24, columns (b) through (d)</t>
  </si>
  <si>
    <t>Line 509, column (f)</t>
  </si>
  <si>
    <t>Line 3, column (j)</t>
  </si>
  <si>
    <t xml:space="preserve">   plus line 24, columns (e) through (g)</t>
  </si>
  <si>
    <t>Line 510, column (f)</t>
  </si>
  <si>
    <t>Line 4, column (j)</t>
  </si>
  <si>
    <t>Line 511, column (f)</t>
  </si>
  <si>
    <t>Line 5, column (j)</t>
  </si>
  <si>
    <t>Line 512, column (f)</t>
  </si>
  <si>
    <t>Line 6, column (j)</t>
  </si>
  <si>
    <t>Line 513, column (f)</t>
  </si>
  <si>
    <t>Line 7, column (j)</t>
  </si>
  <si>
    <t>Line 213, column (f)</t>
  </si>
  <si>
    <t>Lines 5, 38, columns (c) and (d)</t>
  </si>
  <si>
    <t>Line 514, column (f)</t>
  </si>
  <si>
    <t>Line 8, column (j)</t>
  </si>
  <si>
    <t>Line 232, column (f)</t>
  </si>
  <si>
    <t>Lines 24, 39, columns (c) and (d)</t>
  </si>
  <si>
    <t>Line 515, column (f)</t>
  </si>
  <si>
    <t>Line 9, column (j)</t>
  </si>
  <si>
    <t>Line 317, column (f)</t>
  </si>
  <si>
    <t>Lines 32, 35, 36, 37, 40, 41,</t>
  </si>
  <si>
    <t>Line 516, column (f)</t>
  </si>
  <si>
    <t>Line 10, column (j)</t>
  </si>
  <si>
    <t xml:space="preserve">    columns (c) and (d)</t>
  </si>
  <si>
    <t>Line 517, column (f)</t>
  </si>
  <si>
    <t>Line 11, column (j)</t>
  </si>
  <si>
    <t>Line 202, 203, 216, column (f) , equal</t>
  </si>
  <si>
    <t>Lines 5, 38, column (b)</t>
  </si>
  <si>
    <t xml:space="preserve">   to or greater than, but variance cannot</t>
  </si>
  <si>
    <t xml:space="preserve">   exceed line 216, column (f)</t>
  </si>
  <si>
    <t>Line 4, column (b)</t>
  </si>
  <si>
    <t>Line 47, column (b)</t>
  </si>
  <si>
    <t>Lines 221, 222, 235, column (f), equal</t>
  </si>
  <si>
    <t>Lines 24, 39, column (b)</t>
  </si>
  <si>
    <t xml:space="preserve">   exceed line 235, column (f)</t>
  </si>
  <si>
    <t>Lines 302 through 307 and 320, column (f)</t>
  </si>
  <si>
    <t>Lines 32, 35, 36, 37, 40, 41, column (b)</t>
  </si>
  <si>
    <t xml:space="preserve">   equal to or greater than, but variance</t>
  </si>
  <si>
    <t xml:space="preserve">   cannot exceed line 320, column (f)</t>
  </si>
  <si>
    <t>.</t>
  </si>
  <si>
    <t>410.  RAILWAY OPERATING EXPENSES</t>
  </si>
  <si>
    <t xml:space="preserve">State the railway operating expenses on respondent's road for the year, classifying them in accordance with the Uniform System of Accounts for Railroad Companies, </t>
  </si>
  <si>
    <t>FREIGHT</t>
  </si>
  <si>
    <t>Material, tools,</t>
  </si>
  <si>
    <t>Salaries and</t>
  </si>
  <si>
    <t>supplies, fuels</t>
  </si>
  <si>
    <t>Purchased</t>
  </si>
  <si>
    <t>Total freight</t>
  </si>
  <si>
    <t xml:space="preserve">      Name  of  railway  operating  expense  account</t>
  </si>
  <si>
    <t>wages</t>
  </si>
  <si>
    <t>and lubricants</t>
  </si>
  <si>
    <t>services</t>
  </si>
  <si>
    <t>General</t>
  </si>
  <si>
    <t>expense</t>
  </si>
  <si>
    <t>Passenger</t>
  </si>
  <si>
    <t>WAY  AND  STRUCTURES:</t>
  </si>
  <si>
    <t>$</t>
  </si>
  <si>
    <t xml:space="preserve">   ADMINISTRATION:</t>
  </si>
  <si>
    <t>Track</t>
  </si>
  <si>
    <t>Bridge and Building</t>
  </si>
  <si>
    <t>Signal</t>
  </si>
  <si>
    <t>Communication</t>
  </si>
  <si>
    <t xml:space="preserve">     TOTAL  ADMINISTRATION</t>
  </si>
  <si>
    <t xml:space="preserve">   REPAIR  AND  MAINTENANCE:</t>
  </si>
  <si>
    <t>Roadway - Running</t>
  </si>
  <si>
    <t>Roadway - Switching</t>
  </si>
  <si>
    <t>Tunnels and Subways - Running</t>
  </si>
  <si>
    <t>Tunnels and Subways - Switching</t>
  </si>
  <si>
    <t>Bridges and Culverts - Running</t>
  </si>
  <si>
    <t>Bridges and Culverts - Switching</t>
  </si>
  <si>
    <t>Ties - Running</t>
  </si>
  <si>
    <t>Ties - Switching</t>
  </si>
  <si>
    <t>Rail and Other Track Material - Running</t>
  </si>
  <si>
    <t>Rail and Other Track Material - Switching</t>
  </si>
  <si>
    <t>Ballast - Running</t>
  </si>
  <si>
    <t>Ballast - Switching</t>
  </si>
  <si>
    <t>Road Property Damaged - Running</t>
  </si>
  <si>
    <t>Road Property Damaged - Switching</t>
  </si>
  <si>
    <t>Road Property Damaged - Other</t>
  </si>
  <si>
    <t>Signals and Interlockers - Running</t>
  </si>
  <si>
    <t>Signals and Interlockers - Switching</t>
  </si>
  <si>
    <t>Communications Systems</t>
  </si>
  <si>
    <t>Power Systems</t>
  </si>
  <si>
    <t>Highway Grade Crossings- Running</t>
  </si>
  <si>
    <t>Highway Grade Crossings- Switching</t>
  </si>
  <si>
    <t>Station and Office Buildings</t>
  </si>
  <si>
    <t>Shop Buildings - Locomotives</t>
  </si>
  <si>
    <t>Shop Buildings - Freight Cars</t>
  </si>
  <si>
    <t>Shop Buildings - Other Equipment</t>
  </si>
  <si>
    <t>410.  RAILWAY OPERATING EXPENSES - Continued</t>
  </si>
  <si>
    <t xml:space="preserve">   REPAIR  AND  MAINTENANCE - Continued:</t>
  </si>
  <si>
    <t>Locomotive Servicing Facilities</t>
  </si>
  <si>
    <t>Miscellaneous Buildings and Structures</t>
  </si>
  <si>
    <t>Coal Terminals</t>
  </si>
  <si>
    <t>Ore Terminals</t>
  </si>
  <si>
    <t>Other Marine Terminals</t>
  </si>
  <si>
    <t>TOFC/COFC Terminals</t>
  </si>
  <si>
    <t>Motor Vehicle Loading and Distribution Facilities</t>
  </si>
  <si>
    <t>Facilities for Other Specialized Service Operations</t>
  </si>
  <si>
    <t>Roadway Machines</t>
  </si>
  <si>
    <t>Small Tools and Supplies</t>
  </si>
  <si>
    <t>Snow Removal</t>
  </si>
  <si>
    <t>Fringe Benefits - Running</t>
  </si>
  <si>
    <t>Fringe Benefits - Switching</t>
  </si>
  <si>
    <t>Fringe Benefits - Other</t>
  </si>
  <si>
    <t>Casualties and Insurance - Running</t>
  </si>
  <si>
    <t>Casualties and Insurance - Switching</t>
  </si>
  <si>
    <t>Casualties and Insurance - Other</t>
  </si>
  <si>
    <t>Lease Rentals - Debit- Running</t>
  </si>
  <si>
    <t>Lease Rentals - Debit - Switching</t>
  </si>
  <si>
    <t>Lease Rentals - Debit - Other</t>
  </si>
  <si>
    <t>Lease Rentals - (Credit) - Running</t>
  </si>
  <si>
    <t>Lease Rentals - (Credit) - Switching</t>
  </si>
  <si>
    <t>Lease Rentals - (Credit) - Other</t>
  </si>
  <si>
    <t>Joint Facility Rent - Debit - Running</t>
  </si>
  <si>
    <t>Joint Facility Rent - Debit - Switching</t>
  </si>
  <si>
    <t>Joint Facility Rent - Debit - Other</t>
  </si>
  <si>
    <t>Joint Facility Rent - (Credit) - Running</t>
  </si>
  <si>
    <t>Joint Facility Rent - (Credit) - Switching</t>
  </si>
  <si>
    <t>Joint Facility Rent - (Credit) - Other</t>
  </si>
  <si>
    <t>Other Rents - Debit -Running</t>
  </si>
  <si>
    <t>Other Rents - Debit -Switching</t>
  </si>
  <si>
    <t>Other Rents - Debit -Other</t>
  </si>
  <si>
    <t>Other Rents - (Credit) -Running</t>
  </si>
  <si>
    <t>Other Rents - (Credit) -Switching</t>
  </si>
  <si>
    <t>Other Rents - (Credit) -Other</t>
  </si>
  <si>
    <t>Depreciation - Running</t>
  </si>
  <si>
    <t>Depreciation - Switching</t>
  </si>
  <si>
    <t>Depreciation - Other</t>
  </si>
  <si>
    <t>Joint Facility  - Debit - Running</t>
  </si>
  <si>
    <t>Joint Facility - Debit - Switching</t>
  </si>
  <si>
    <t>Joint Facility  - Debit - Other</t>
  </si>
  <si>
    <t>Joint Facility  - (Credit) - Running</t>
  </si>
  <si>
    <t>Joint Facility  - (Credit) - Switching</t>
  </si>
  <si>
    <t>Joint Facility  - (Credit) - Other</t>
  </si>
  <si>
    <t>Dismantling Retired Road Property - Running</t>
  </si>
  <si>
    <t>Dismantling Retired Road Property - Switching</t>
  </si>
  <si>
    <t>Dismantling Retired Road Property - Other</t>
  </si>
  <si>
    <t>Other - Running</t>
  </si>
  <si>
    <t>Other - Switching</t>
  </si>
  <si>
    <t>Other - Other</t>
  </si>
  <si>
    <t xml:space="preserve">          TOTAL REPAIR  AND  MAINTENANCE</t>
  </si>
  <si>
    <t xml:space="preserve">             TOTAL WAY  AND  STRUCTURES</t>
  </si>
  <si>
    <t>EQUIPMENT:</t>
  </si>
  <si>
    <t xml:space="preserve">  LOCOMOTIVES:</t>
  </si>
  <si>
    <t>Administration</t>
  </si>
  <si>
    <t>Repair and Maintenance</t>
  </si>
  <si>
    <t>Machinery Repair</t>
  </si>
  <si>
    <t>Equipment Damaged</t>
  </si>
  <si>
    <t>Fringe Benefits</t>
  </si>
  <si>
    <t>Other Casualties and Insurance</t>
  </si>
  <si>
    <t>Lease Rentals - Debit</t>
  </si>
  <si>
    <t>Lease Rentals - (Credit)</t>
  </si>
  <si>
    <t>Joint Facility Rent - Debit</t>
  </si>
  <si>
    <t>Joint Facility Rent - (Credit)</t>
  </si>
  <si>
    <t>Other Rents - Debit</t>
  </si>
  <si>
    <t>Other Rents - (Credit)</t>
  </si>
  <si>
    <t>Joint Facility - Debit</t>
  </si>
  <si>
    <t>Joint Facility  - (Credit)</t>
  </si>
  <si>
    <t>Repairs Billed to Others - (Credit)</t>
  </si>
  <si>
    <t>Dismantling Retired Property</t>
  </si>
  <si>
    <t xml:space="preserve">  LOCOMOTIVES - Continued:</t>
  </si>
  <si>
    <t xml:space="preserve">       TOTAL LOCOMOTIVES</t>
  </si>
  <si>
    <t xml:space="preserve">  FREIGHT CARS:</t>
  </si>
  <si>
    <t xml:space="preserve">       TOTAL FREIGHT CARS</t>
  </si>
  <si>
    <t xml:space="preserve">  OTHER EQUIPMENT:</t>
  </si>
  <si>
    <t>Repair and Maintenance:</t>
  </si>
  <si>
    <t xml:space="preserve">    Trucks, Trailers and Containers - Revenue Service</t>
  </si>
  <si>
    <t xml:space="preserve">    Floating Equipment - Revenue Service</t>
  </si>
  <si>
    <t xml:space="preserve">    Passenger and Other Revenue Equipment</t>
  </si>
  <si>
    <t xml:space="preserve">    Computer Systems and Word Processing Equipment</t>
  </si>
  <si>
    <t xml:space="preserve">    Machinery</t>
  </si>
  <si>
    <t xml:space="preserve">    Work and Other Non-Revenue Equipment</t>
  </si>
  <si>
    <t xml:space="preserve">  OTHER EQUIPMENT - Continued:</t>
  </si>
  <si>
    <t>Joint Facility - (Credit)</t>
  </si>
  <si>
    <t xml:space="preserve">          TOTAL OTHER EQUIPMENT</t>
  </si>
  <si>
    <t xml:space="preserve">             TOTAL EQUIPMENT</t>
  </si>
  <si>
    <t>TRANSPORTATION:</t>
  </si>
  <si>
    <t xml:space="preserve">   TRAIN OPERATIONS:</t>
  </si>
  <si>
    <t>Engine Crews</t>
  </si>
  <si>
    <t>Train Crews</t>
  </si>
  <si>
    <t>Dispatching Trains</t>
  </si>
  <si>
    <t>Operating Signals and Interlockers</t>
  </si>
  <si>
    <t>Operating Drawbridges</t>
  </si>
  <si>
    <t>Highway Crossing Protection</t>
  </si>
  <si>
    <t>Train Inspection and Lubrication</t>
  </si>
  <si>
    <t>Locomotive Fuel</t>
  </si>
  <si>
    <t>Electric Power Purchased or Produced for Motive Power</t>
  </si>
  <si>
    <t>Servicing Locomotives</t>
  </si>
  <si>
    <t>Freight Lost or Damaged  - Solely Related</t>
  </si>
  <si>
    <t>Clearing Wrecks</t>
  </si>
  <si>
    <t xml:space="preserve">        TOTAL TRAIN OPERATIONS</t>
  </si>
  <si>
    <t xml:space="preserve">   YARD OPERATIONS:</t>
  </si>
  <si>
    <t>Switch Crews</t>
  </si>
  <si>
    <t>Controlling Operations</t>
  </si>
  <si>
    <t>Yard and Terminal Clerical</t>
  </si>
  <si>
    <t>Operating Switches, Signals, Retarders and Humps</t>
  </si>
  <si>
    <t>Freight Lost or Damaged  - Soley Related</t>
  </si>
  <si>
    <t xml:space="preserve">        TOTAL YARD OPERATIONS</t>
  </si>
  <si>
    <t xml:space="preserve">   TRAIN AND YARD OPERATIONS COMMON:</t>
  </si>
  <si>
    <t>Cleaning Car Interiors</t>
  </si>
  <si>
    <t>Adjusting and Transferring Loads</t>
  </si>
  <si>
    <t>Car Loading Devices and Grain Doors</t>
  </si>
  <si>
    <t>Freight Lost or Damaged  - All Other</t>
  </si>
  <si>
    <t xml:space="preserve">        TOTAL TRAIN AND YARD OPERATIONS COMMON</t>
  </si>
  <si>
    <t xml:space="preserve">   SPECIALIZED SERVICES OPERATIONS:</t>
  </si>
  <si>
    <t>Pickup and Delivery and Marine Line Haul</t>
  </si>
  <si>
    <t>Loading and Unloading and Local Marine</t>
  </si>
  <si>
    <t>Protective Services</t>
  </si>
  <si>
    <t>Casualties and Insurance</t>
  </si>
  <si>
    <t xml:space="preserve">        TOTAL SPECIALIZED SERVICES OPERATIONS</t>
  </si>
  <si>
    <t xml:space="preserve">   ADMINISTRATIVE SUPPORT OPERATIONS:</t>
  </si>
  <si>
    <t>Employees Performing Clerical and Accounting Functions</t>
  </si>
  <si>
    <t>Communications Systems Operation</t>
  </si>
  <si>
    <t>Loss and Damage Claims Processing</t>
  </si>
  <si>
    <t xml:space="preserve">         TOTAL ADMINISTRATIVE SUPPORT OPERATIONS</t>
  </si>
  <si>
    <t xml:space="preserve">            TOTAL TRANSPORTATION</t>
  </si>
  <si>
    <t>GENERAL AND ADMINISTRATIVE:</t>
  </si>
  <si>
    <t>Officers - General Administration</t>
  </si>
  <si>
    <t>Accounting, Auditing and Finance</t>
  </si>
  <si>
    <t>Management Services and Data Processing</t>
  </si>
  <si>
    <t>Marketing</t>
  </si>
  <si>
    <t>Sales</t>
  </si>
  <si>
    <t>Industrial Development</t>
  </si>
  <si>
    <t>Personnel and Labor Relations</t>
  </si>
  <si>
    <t>Legal and Secretarial</t>
  </si>
  <si>
    <t>Public Relations and Advertising</t>
  </si>
  <si>
    <t>Research and Development</t>
  </si>
  <si>
    <t>Writedown of Uncollectible Accounts</t>
  </si>
  <si>
    <t>Property Taxes</t>
  </si>
  <si>
    <t>Other Taxes Except on Corporate Income or Payrolls</t>
  </si>
  <si>
    <t xml:space="preserve">        TOTAL GENERAL AND ADMINISTRATIVE</t>
  </si>
  <si>
    <t xml:space="preserve">           TOTAL CARRIER OPERATING EXPENSES</t>
  </si>
  <si>
    <t>412.  WAY AND STRUCTURES</t>
  </si>
  <si>
    <t>Report freight expenses only.</t>
  </si>
  <si>
    <t>The total depreciation expense reported in column (b), line 29, should balance to the sum of the depreciation expense reported in</t>
  </si>
  <si>
    <t>Schedule 410, column (f), lines 136, 137, and 138.</t>
  </si>
  <si>
    <t xml:space="preserve">Report in column (c) the lease/rentals for the various property categories of Way and Structures.  The total net lease/rental reported in </t>
  </si>
  <si>
    <t>column (c), line 29, should balance to the net amount reported in Schedule 410, column (f), lines 118 through 123, plus lines 130 through 135.</t>
  </si>
  <si>
    <t xml:space="preserve">If an entire road or segment of track is leased and if the actual breakdown of lease/rentals by property categories is not known, apportion the </t>
  </si>
  <si>
    <t>lease/rentals based on the percentage of the categories' depreciation bases to the depreciation bases for all categories of depreciable</t>
  </si>
  <si>
    <t>leased property.  Use Schedule 352B of this report for obtaining the depreciation bases of the categories of leased property.</t>
  </si>
  <si>
    <t>Amortization adjustment of each road property type which is included in column (b) shall be repeated in column (d) as a debit or credit to the</t>
  </si>
  <si>
    <t>appropriate line item.</t>
  </si>
  <si>
    <t>Report on line 28 all other lease rentals not apportioned to any category listed on lines 1-27.</t>
  </si>
  <si>
    <t>Line 11, Account 16, should not include computer and data processing equipment reported on line 37 of Schedule 415.</t>
  </si>
  <si>
    <t>Property</t>
  </si>
  <si>
    <t>Category</t>
  </si>
  <si>
    <t>Lease/Rentals</t>
  </si>
  <si>
    <t>adjustment</t>
  </si>
  <si>
    <t>(net)</t>
  </si>
  <si>
    <t>2</t>
  </si>
  <si>
    <t>3</t>
  </si>
  <si>
    <t>4</t>
  </si>
  <si>
    <t>5</t>
  </si>
  <si>
    <t>6</t>
  </si>
  <si>
    <t>7</t>
  </si>
  <si>
    <t>8</t>
  </si>
  <si>
    <t>9</t>
  </si>
  <si>
    <t>11</t>
  </si>
  <si>
    <t>13</t>
  </si>
  <si>
    <t>16</t>
  </si>
  <si>
    <t>17</t>
  </si>
  <si>
    <t>18</t>
  </si>
  <si>
    <t>19</t>
  </si>
  <si>
    <t>20</t>
  </si>
  <si>
    <t>22</t>
  </si>
  <si>
    <t>23</t>
  </si>
  <si>
    <t>24</t>
  </si>
  <si>
    <t>25</t>
  </si>
  <si>
    <t>26</t>
  </si>
  <si>
    <t>27</t>
  </si>
  <si>
    <t>29</t>
  </si>
  <si>
    <t>31</t>
  </si>
  <si>
    <t>35</t>
  </si>
  <si>
    <t>Power plant machines</t>
  </si>
  <si>
    <t>Other lease/rentals</t>
  </si>
  <si>
    <t xml:space="preserve">414.  RENTS FOR INTERCHANGED FREIGHT TRAIN CARS AND OTHER FREIGHT - CARRYING EQUIPMENT                   </t>
  </si>
  <si>
    <t xml:space="preserve">(Dollars in Thousands)          </t>
  </si>
  <si>
    <t>Report in this supporting schedule rental information by car type and other freight-carrying equipment relating to the interchange of railroad, owned or leased equipment and</t>
  </si>
  <si>
    <t>privately owned equipment. (Reporting for leased equipment covers equipment with the  carrier's own railroad markings.)</t>
  </si>
  <si>
    <t>The gross amounts receivable and payable for freight-train cars (line 19, columns (b) through (d), and line 19, columns (e) through (g), respectively) should balance with Schedule 410, column (f),</t>
  </si>
  <si>
    <t>lines 231 (credits) and 230 (debits).  Trailer and container rentals in this schedule are included in Schedule 410, column (f), lines 315 and 316.  However, the trailer and container rentals</t>
  </si>
  <si>
    <t>in this schedule will not balance to lines 315 and 316 of Schedule 410 because those lines include rents for "Other Equipment" which is reported in Schedule 415, column (e).  The balancing of</t>
  </si>
  <si>
    <t>Schedule 410, 414 and 415 "Other Equipment" is outlined in note 6 to Schdule 415.</t>
  </si>
  <si>
    <t xml:space="preserve"> Report in columns (b) and (e) rentals for private-line cars (whether under railroad control or not) and shipper-owned cars.</t>
  </si>
  <si>
    <t>Report in columns (c), (d), (f), and (g) rentals for railroad owned cars prescribed by the Board in Ex Parte No. 334, for which rentals are settled on a combination mileage and time basis</t>
  </si>
  <si>
    <t>(basic per diem).  Include railroad owned per diem tank cars on line 17.</t>
  </si>
  <si>
    <t>NOTE:  Mechanical designations for each car type are shown in Schedule 710.</t>
  </si>
  <si>
    <t>GROSS AMOUNTS RECEIVABLE</t>
  </si>
  <si>
    <t>GROSS AMOUNTS PAYABLE</t>
  </si>
  <si>
    <t>Per diem basis</t>
  </si>
  <si>
    <t>Private</t>
  </si>
  <si>
    <t>Type of Equipment</t>
  </si>
  <si>
    <t>line cars</t>
  </si>
  <si>
    <t>Mileage</t>
  </si>
  <si>
    <t>Time</t>
  </si>
  <si>
    <t>CAR TYPES</t>
  </si>
  <si>
    <t>Box-Plain 40 Foot</t>
  </si>
  <si>
    <t>Box-Plain 50 Foot and Longer</t>
  </si>
  <si>
    <t>Box-Equipped</t>
  </si>
  <si>
    <t>Gondola-Plain</t>
  </si>
  <si>
    <t>Gondola-Equipped</t>
  </si>
  <si>
    <t>Hopper-Covered</t>
  </si>
  <si>
    <t>Hopper-Open Top-General Service</t>
  </si>
  <si>
    <t>Hopper-Open Top-Special Service</t>
  </si>
  <si>
    <t>Refrigerator-Mechanical</t>
  </si>
  <si>
    <t>Refrigerator-Non-Mechanical</t>
  </si>
  <si>
    <t>Flat-TOFC/COFC</t>
  </si>
  <si>
    <t>Flat-Multi-Level</t>
  </si>
  <si>
    <t>Flat-General Service</t>
  </si>
  <si>
    <t>Flat-Other</t>
  </si>
  <si>
    <t>Tank-Under 22,000 Gallons</t>
  </si>
  <si>
    <t>Tank-22,000 Gallons and Over</t>
  </si>
  <si>
    <t>All Other Freight Cars</t>
  </si>
  <si>
    <t>Auto Racks</t>
  </si>
  <si>
    <t xml:space="preserve">     TOTAL FREIGHT TRAIN CARS</t>
  </si>
  <si>
    <t>OTHER FREIGHT CARRYING EQUIPMENT</t>
  </si>
  <si>
    <t>Refrigerated Trailers</t>
  </si>
  <si>
    <t>Other Trailers</t>
  </si>
  <si>
    <t>Refrigerated Containers</t>
  </si>
  <si>
    <t>Other Containers</t>
  </si>
  <si>
    <t xml:space="preserve">     TOTAL TRAILERS AND CONTAINERS</t>
  </si>
  <si>
    <t xml:space="preserve">     GRAND TOTAL (LINES 19 AND 24)</t>
  </si>
  <si>
    <t>GENERAL INSTRUCTIONS CONCERNING RETURNS TO BE MADE TO SCHEDULE 415</t>
  </si>
  <si>
    <t>Report by type of equipment all natural expenses relating to equipment functions (salaries and wages, materials, tools, supplies, fuels and</t>
  </si>
  <si>
    <t>lubricants, purchased services, and general).</t>
  </si>
  <si>
    <t>Report in column (b) net repair expense, excluding the cost to repair damaged equipment.</t>
  </si>
  <si>
    <t>Schedule 415, column (b) will balance to Schedule 410, column (f) as follows:</t>
  </si>
  <si>
    <t>(a) Locomotives, line 5 plus line 38, compared to the sum of Schedule 410, lines 202, 203, and 216 (excluding wreck repairs).  Do not</t>
  </si>
  <si>
    <t xml:space="preserve">      report in Schedule 415, Equipment Damaged from Schedule 410, line 204.</t>
  </si>
  <si>
    <t xml:space="preserve">(b) Freight cars, line 24 plus line 39, compared to the sum of Schedule 410, lines 221, 222, and 235 (excluding wreck repairs).  Do not </t>
  </si>
  <si>
    <t xml:space="preserve">      report in Schedule 415, Equipment Damaged from Schedule 410, line 223.</t>
  </si>
  <si>
    <t>(c) Sum of highway equipment (line 32), floating equipment (line 35), passenger and other revenue equipment (line 36), computer and data</t>
  </si>
  <si>
    <t xml:space="preserve">      processing equipment (line 37), machinery-other equipment (line 40), and work and other non-revenue equipment (line 41), compared</t>
  </si>
  <si>
    <t xml:space="preserve">      to Schedule 410, the sum of lines 302 through 307, plus line 320 (excluding wreck repairs).  Do not report in Schedule 415, equipment</t>
  </si>
  <si>
    <t xml:space="preserve">      damaged from Schedule 410, line 308.</t>
  </si>
  <si>
    <t>Note:  Lines 216, 235, and 320 of Schedule 410 are credit amounts.</t>
  </si>
  <si>
    <t>The allocation of freight car repair expenses reportable on Schedule 415 by car types shall be in accordance with Instruction 2-21, Freight</t>
  </si>
  <si>
    <t>train repair costing, 49 CFR 1201.</t>
  </si>
  <si>
    <t>Depreciation expense for each class of equipment by car type shall be reported in columns (c) and (d).  For improvements on leased</t>
  </si>
  <si>
    <t>property, Accounts 732 and 733, use a supplementary Schedule 415, which will relate to Schedules 340 and 342.</t>
  </si>
  <si>
    <t>Depreciation charges reported in columns (c) and (d) will balance to Schedule 410, column (f) as follows:</t>
  </si>
  <si>
    <t>(a) Locomotives, lines 5 and 38, compared to Schedule 410, line 213.</t>
  </si>
  <si>
    <t>(b) Freight cars, lines 24 and 39, compared to Schedule 410, line 232.</t>
  </si>
  <si>
    <t xml:space="preserve">      to Schedule 410, line 317.</t>
  </si>
  <si>
    <t>Amortization adjustment of each equipment type which is included in column (c) shall be reported in column (e) as a debit or credit to the</t>
  </si>
  <si>
    <t>Lease/rentals reported in column (f) should balance to column (f) of Schedule 410 as follows:</t>
  </si>
  <si>
    <t>(a) Locomotives, lines 5 and 38, compared to Schedule 410, lines 207, 208, 211, and 212.</t>
  </si>
  <si>
    <t>(b) Freight cars, lines 24 and 39, compared to Schedule 410, lines 226 and 227 (note that Schedule 410, lines 230 and 231, are reported in</t>
  </si>
  <si>
    <t>Schedule 415, and are not included in Schedule 415).</t>
  </si>
  <si>
    <t>(c) Sum of lease/rentals for all other equipment, lines 32, 35, 36, 37, 40, and 41, will balance to Schedule 410, lines 311, 312, 315, and 316,</t>
  </si>
  <si>
    <t xml:space="preserve">      except for the interchange rental on trailers and containers which is reported in Schedule 414.  Therefore, both Schedules 414 and 415</t>
  </si>
  <si>
    <t xml:space="preserve">      should be used when balancing lease/rentals other equipment to Schedule 410.  Do not report in Schedule 415, the trailer and</t>
  </si>
  <si>
    <t xml:space="preserve">      container rentals reported in Schedule 414.</t>
  </si>
  <si>
    <t>7.</t>
  </si>
  <si>
    <t>Investment base by types of equipment shall be reported in columns (g) and (h) and should not include the cost of equipment used but not</t>
  </si>
  <si>
    <t>owned when rents therefore are included in the rent for equipment and Account Nos. 31-21-00, 31-22-00, 31-23-00, 35-21-00, 35-22-00,</t>
  </si>
  <si>
    <t>and 35-23-00.  It should include the cost of equipment owned and leased to others when the rents are included in the rent for Equipment</t>
  </si>
  <si>
    <t>Account Nos. 32-21-00, 32-22-00, 32-23-00, 36-21-00, 36-22-00, and 36-23-00.</t>
  </si>
  <si>
    <t>Property used but not owned should also be included when the rent is included in Account Nos. 31-12-00, 31-13-00, 31-21-00, 31-22-00,</t>
  </si>
  <si>
    <t>and 31-23-00, inclusive.</t>
  </si>
  <si>
    <t>The grand total of each equipment account in column (h) of Schedule 330 should equal the totals of line items constituting the</t>
  </si>
  <si>
    <t>equipment account totals of columns (g) and (h) of Schedule 415.</t>
  </si>
  <si>
    <t>8.</t>
  </si>
  <si>
    <t>Accumulated depreciation for each class of equipment shall be reported in columns (i) and (j).  The grand total of each equipment reserve</t>
  </si>
  <si>
    <t>account in column (g), Schedule 335, shall equal the combined aggregate total accumulated depreciation for line items constituting the</t>
  </si>
  <si>
    <t>corresponding equipment accounts reported in columns (i) and (j), on Schedule 415.</t>
  </si>
  <si>
    <t>415.  SUPPORTING SCHEDULE - EQUIPMENT</t>
  </si>
  <si>
    <t>Investment base as of 12/31</t>
  </si>
  <si>
    <t>Accumulated depreciation as of 12/31</t>
  </si>
  <si>
    <t>Types of equipment</t>
  </si>
  <si>
    <t>Repairs</t>
  </si>
  <si>
    <t>Capitalized</t>
  </si>
  <si>
    <t>Adjustment net</t>
  </si>
  <si>
    <t>Lease and rentals</t>
  </si>
  <si>
    <t>(net expense)</t>
  </si>
  <si>
    <t>lease</t>
  </si>
  <si>
    <t>LOCOMOTIVES</t>
  </si>
  <si>
    <t>Diesel Locomotive - Yard</t>
  </si>
  <si>
    <t>Diesel Locomotive - Road</t>
  </si>
  <si>
    <t>Other Locomotive - Yard</t>
  </si>
  <si>
    <t>Other Locomotive - Road</t>
  </si>
  <si>
    <t>Box - Plain 40 Foot</t>
  </si>
  <si>
    <t>Box - Plain 50 Foot and Longer</t>
  </si>
  <si>
    <t>Box - Equipped</t>
  </si>
  <si>
    <t>Gondola - Plain</t>
  </si>
  <si>
    <t>Gondola - Equipped</t>
  </si>
  <si>
    <t>Hopper - Covered</t>
  </si>
  <si>
    <t>Hopper - Open Top - General Service</t>
  </si>
  <si>
    <t>Hopper - Open Top - Special Service</t>
  </si>
  <si>
    <t>Refrigerator - Mechanical</t>
  </si>
  <si>
    <t>Refrigerator - Nonmechanical</t>
  </si>
  <si>
    <t>Flat TOFC/COFC</t>
  </si>
  <si>
    <t>Flat Multi - level</t>
  </si>
  <si>
    <t>Flat - General Service</t>
  </si>
  <si>
    <t>Flat - Other</t>
  </si>
  <si>
    <t>Cabooses</t>
  </si>
  <si>
    <t>TOTAL FREIGHT TRAIN CARS</t>
  </si>
  <si>
    <t>OTHER EQUIPMENT - REVENUE</t>
  </si>
  <si>
    <t>FREIGHT HIGHWAY EQUIPMENT</t>
  </si>
  <si>
    <t>Bogies</t>
  </si>
  <si>
    <t>Chassis</t>
  </si>
  <si>
    <t>Other Highway Equipment (Freight)</t>
  </si>
  <si>
    <t>TOTAL HIGHWAY EQUIPMENT</t>
  </si>
  <si>
    <t>FLOATING EQUIPMENT - REVENUE SERVICE</t>
  </si>
  <si>
    <t>Marine Line - Haul</t>
  </si>
  <si>
    <t>Local Marine</t>
  </si>
  <si>
    <t>TOTAL FLOATING EQUIPMENT</t>
  </si>
  <si>
    <t>OTHER EQUIPMENT</t>
  </si>
  <si>
    <t>Passenger &amp; Other Revenue Equipment</t>
  </si>
  <si>
    <t xml:space="preserve">     (Freight Portion)</t>
  </si>
  <si>
    <t>Computer systems &amp; word processing equip.</t>
  </si>
  <si>
    <t>Work &amp; Other Non - revenue Equipment</t>
  </si>
  <si>
    <t>TOTAL OTHER EQUIPMENT</t>
  </si>
  <si>
    <t>TOTAL ALL EQUIPMENT (FREIGHT</t>
  </si>
  <si>
    <t xml:space="preserve">      PORTION)</t>
  </si>
  <si>
    <t>Note 1</t>
  </si>
  <si>
    <t xml:space="preserve">Data reported on lines 38, 39 and 40 in columns (g) and (h)  are the investment recorded in property account 44, allocated to locomotives, freight cars </t>
  </si>
  <si>
    <t>Note 2</t>
  </si>
  <si>
    <t>and other equipment.</t>
  </si>
  <si>
    <t>Note 3</t>
  </si>
  <si>
    <t>Schedule 335.</t>
  </si>
  <si>
    <t>415.  SUPPORTING SCHEDULE - IMPROVEMENTS TO EQUIPMENT LEASED FROM OTHERS</t>
  </si>
  <si>
    <t>**SUPPLEMENT**</t>
  </si>
  <si>
    <t>Owned**</t>
  </si>
  <si>
    <t xml:space="preserve">Data reported on lines 38, 39 and 40 in columns (g) and (h)  are the investment recorded in property account 44, allocated to locomotives, </t>
  </si>
  <si>
    <t>freight cars and other equipment.</t>
  </si>
  <si>
    <t>Note 4</t>
  </si>
  <si>
    <t>Owned and used</t>
  </si>
  <si>
    <t>Improvements to leased property</t>
  </si>
  <si>
    <t>%</t>
  </si>
  <si>
    <t>Report in Lines 1, 2, 3, 4, and 10 the total of those natural expenses (salaries and wages, material, tools, supplies, fuels and lubricants, purchased services, and</t>
  </si>
  <si>
    <t>general) incurred in the operation of each type of specialized service facility.  This schedule does not include switching services performed by train and yard crews</t>
  </si>
  <si>
    <t>in connection with or within specialized service facilities.</t>
  </si>
  <si>
    <t>When it is necessary to apportion expenses, such as administrative expenses to two or more services, they shall be apportioned on the most equitable basis</t>
  </si>
  <si>
    <t>available to the respondent and only to the services they support.  The total expenses in column (j) should balance with the respective line items in Schedule 410,</t>
  </si>
  <si>
    <t>Railway Operating Expenses.</t>
  </si>
  <si>
    <t>Report in column (b), line 2, the expenses incurred in highway movements of trailers and containers performed at the expense of the reporting railroad within a</t>
  </si>
  <si>
    <t xml:space="preserve">terminal area for the purpose of pick-up, delivery or highway interchange service.  Report in column (b), line 3, the expenses incurred in operating facilities for </t>
  </si>
  <si>
    <t>handling trailers and/or containers, including storage expenses.  See Schedule 755, note R.</t>
  </si>
  <si>
    <t>The operation of floating equipment in line-haul service (between distinct terminals) should be reported in column (c) on line 2.  Floating operations conducted</t>
  </si>
  <si>
    <t>within a general terminal or harbor area should be reported in column (c), line 3.</t>
  </si>
  <si>
    <t>Report in column (g), line 3, the expenses incurred by the railroad in loading and unloading automobiles, trucks, etc., to and from bi-level and tri-level auto rack</t>
  </si>
  <si>
    <t xml:space="preserve">cars.  Report on line 2, column (g), the expense incurred by the railroad in moving automobiles, etc., between bi-level and tri-level loading and unloading facilities </t>
  </si>
  <si>
    <t xml:space="preserve">over the highway to shippers, receivers or connecting carriers.  Report in column (f) operating expenses for land facilities in support of floating operations, </t>
  </si>
  <si>
    <t>including the operation of docks and wharves.</t>
  </si>
  <si>
    <t xml:space="preserve">Report on line 4, column (b), the expenses related to heating and refrigeration of TOFC/COFC trailers and containers (total debits and credits).  The expenses on </t>
  </si>
  <si>
    <t>line 4, column (h), relate to refrigerator cars only.</t>
  </si>
  <si>
    <t xml:space="preserve">Report in column (i) total expenses incurred in performing rail substitute service, other highway revenue service, LCL terminal operations, warehouse operations, </t>
  </si>
  <si>
    <t>freight car transloading, grain elevator terminal operations and livestock feeding operations only.</t>
  </si>
  <si>
    <t>Motor</t>
  </si>
  <si>
    <t>TOFC/COFC</t>
  </si>
  <si>
    <t>Floating</t>
  </si>
  <si>
    <t>Coal marine</t>
  </si>
  <si>
    <t>Ore marine</t>
  </si>
  <si>
    <t>Other marine</t>
  </si>
  <si>
    <t>vehicle</t>
  </si>
  <si>
    <t>Protective</t>
  </si>
  <si>
    <t xml:space="preserve">Other special </t>
  </si>
  <si>
    <t>terminal</t>
  </si>
  <si>
    <t>equipment</t>
  </si>
  <si>
    <t>load and</t>
  </si>
  <si>
    <t>columns</t>
  </si>
  <si>
    <t>distribution</t>
  </si>
  <si>
    <t>refrigerator car</t>
  </si>
  <si>
    <t>(b-i)</t>
  </si>
  <si>
    <t>410 vals</t>
  </si>
  <si>
    <t>Pick up and delivery, marine line haul</t>
  </si>
  <si>
    <t>Loading and unloading and local marine</t>
  </si>
  <si>
    <t>Protective services, total debit and credits</t>
  </si>
  <si>
    <t xml:space="preserve">Freight lost or damaged—solely related </t>
  </si>
  <si>
    <t>Fringe benefits</t>
  </si>
  <si>
    <t>Casualty and insurance</t>
  </si>
  <si>
    <t>Joint facility — Debit</t>
  </si>
  <si>
    <t>Joint facility — Credit</t>
  </si>
  <si>
    <t xml:space="preserve">     TOTAL</t>
  </si>
  <si>
    <t>450. ANALYSIS OF TAXES</t>
  </si>
  <si>
    <t xml:space="preserve">      A.</t>
  </si>
  <si>
    <t>Railway Taxes</t>
  </si>
  <si>
    <t>Kind of tax</t>
  </si>
  <si>
    <t>1</t>
  </si>
  <si>
    <t>Other than U.S.  Government Taxes</t>
  </si>
  <si>
    <t>U. S. Government Taxes</t>
  </si>
  <si>
    <t xml:space="preserve">     Income Taxes</t>
  </si>
  <si>
    <t xml:space="preserve">       Normal Tax and Surtax</t>
  </si>
  <si>
    <t xml:space="preserve">       Excess Profits</t>
  </si>
  <si>
    <t xml:space="preserve">         Total - Income Taxes L 2 + 3</t>
  </si>
  <si>
    <t xml:space="preserve">       Railroad Retirement</t>
  </si>
  <si>
    <t xml:space="preserve">       Hospital Insurance</t>
  </si>
  <si>
    <t xml:space="preserve">       Supplemental Annuities</t>
  </si>
  <si>
    <t xml:space="preserve">       Unemployment Insurance</t>
  </si>
  <si>
    <t xml:space="preserve">     All Other United States Taxes</t>
  </si>
  <si>
    <t>10</t>
  </si>
  <si>
    <t>Total - U. S. Government Taxes</t>
  </si>
  <si>
    <t>Total - Railway Taxes</t>
  </si>
  <si>
    <t xml:space="preserve">1.In column (a) are listed the particulars which most often cause a differential between taxable income and pretax </t>
  </si>
  <si>
    <t xml:space="preserve">   accounting income. Other particulars which cause such a differential should be listed under the caption Other (Specify), </t>
  </si>
  <si>
    <t xml:space="preserve">   including State and other taxes deferred if computed separately.  Minor items, each less than $100,000, may be </t>
  </si>
  <si>
    <t xml:space="preserve">   combined in a single entry under Other (Specify).</t>
  </si>
  <si>
    <t xml:space="preserve">2.Indicate in column (b) the beginning of the year total of Accounts 714, 744, 762 and 786 applicable to each particular </t>
  </si>
  <si>
    <t xml:space="preserve">    item in column (a).</t>
  </si>
  <si>
    <t xml:space="preserve">3.Indicate in column (c) the net change in Accounts 714, 744, 762 and 786 for the net tax effect of timing differences </t>
  </si>
  <si>
    <t xml:space="preserve">   originating and reversing in the current accounting period.</t>
  </si>
  <si>
    <t>4.Indicate in column (d) any adjustments, as appropriate, including adjustments to eliminate or reinstate deferred tax</t>
  </si>
  <si>
    <t xml:space="preserve">   effects (credits or debits) due to applying or recognizing a loss carry-forward or a loss carry-back.</t>
  </si>
  <si>
    <t xml:space="preserve">5.The total of line 19 in columns (c) and (d) should agree with the total of the contra charges (credits) to Account 557, </t>
  </si>
  <si>
    <t xml:space="preserve">   Provision for Deferred Taxes, and Account 591, Provision for Deferred Taxes - Extraordinary Items, for the current year.</t>
  </si>
  <si>
    <t>6.Indicate in column (e) the cumulative total of columns (b), (c), and (d).  The total of column (e) must agree with the</t>
  </si>
  <si>
    <t xml:space="preserve">    total of Accounts 714, 744, 762 and 786.</t>
  </si>
  <si>
    <t xml:space="preserve">Beginning </t>
  </si>
  <si>
    <t>Net credits</t>
  </si>
  <si>
    <t xml:space="preserve">End </t>
  </si>
  <si>
    <t xml:space="preserve">   Particulars</t>
  </si>
  <si>
    <t>(charges) for</t>
  </si>
  <si>
    <t>balance</t>
  </si>
  <si>
    <t>12</t>
  </si>
  <si>
    <t>14</t>
  </si>
  <si>
    <t>15</t>
  </si>
  <si>
    <t xml:space="preserve">                                                       TOTALS</t>
  </si>
  <si>
    <t xml:space="preserve">Railroad Annual Report R-1   </t>
  </si>
  <si>
    <t>450. ANALYSIS OF TAXES - Continued</t>
  </si>
  <si>
    <t xml:space="preserve">      *Footnotes:</t>
  </si>
  <si>
    <t xml:space="preserve">  1. If flow-through method was elected, indicate net decrease (or increase) in tax accrual because of investment tax credit</t>
  </si>
  <si>
    <t xml:space="preserve">          If deferral method for investment tax credit was elected:</t>
  </si>
  <si>
    <t xml:space="preserve">          (1) Indicate amount of credit utilized as a reduction of tax liability for current year</t>
  </si>
  <si>
    <t xml:space="preserve">          (2) Deduct amount of current year's credit applied to reduction of tax liability but deferred for accounting purposes</t>
  </si>
  <si>
    <t xml:space="preserve">          (3) Balance of current year's credit used to reduce current year's tax accrual</t>
  </si>
  <si>
    <t xml:space="preserve">          (4) Add amount of prior year's deferred credits being amortized to reduce current year's tax accrual</t>
  </si>
  <si>
    <t xml:space="preserve">          (5) Total decrease in current year's tax accrual resulting from use of investment tax credit</t>
  </si>
  <si>
    <t xml:space="preserve">  2. Estimated amount of future earnings which can be realized before paying Federal income taxes because of unused and available</t>
  </si>
  <si>
    <t xml:space="preserve">      net operating loss carryover on January 1 of the year following that for which the report is made</t>
  </si>
  <si>
    <t xml:space="preserve">   501. GUARANTIES AND SURETYSHIPS</t>
  </si>
  <si>
    <t xml:space="preserve">                 (Dollars in Thousands)</t>
  </si>
  <si>
    <t xml:space="preserve"> Names of all parties principally</t>
  </si>
  <si>
    <t>Amount of contingent</t>
  </si>
  <si>
    <t>Sole or joint</t>
  </si>
  <si>
    <t xml:space="preserve"> and primarily liable</t>
  </si>
  <si>
    <t>liability</t>
  </si>
  <si>
    <t>contingent</t>
  </si>
  <si>
    <t xml:space="preserve"> (a)</t>
  </si>
  <si>
    <t xml:space="preserve">     Finance Docket number, title,</t>
  </si>
  <si>
    <t xml:space="preserve">    maturity date and concise descrip-</t>
  </si>
  <si>
    <t xml:space="preserve">       Names of all guarantors and sureties</t>
  </si>
  <si>
    <t>Amount contingent</t>
  </si>
  <si>
    <t xml:space="preserve">     tion of agreement or obligation</t>
  </si>
  <si>
    <t>liability of guarantors</t>
  </si>
  <si>
    <t xml:space="preserve">            (a)</t>
  </si>
  <si>
    <t>502. COMPENSATING BALANCES AND SHORT-TERM BORROWING ARRANGEMENTS</t>
  </si>
  <si>
    <t>Using the following notes as a guideline, show the requirements of compensating balances and short-term borrowing</t>
  </si>
  <si>
    <t>arrangements.  Footnote disclosure is required even though the arrangement is not reduced to writing.</t>
  </si>
  <si>
    <t>1.  Disclose compensating balances not legally restricted, lines of credit used and unused, average interest rate of</t>
  </si>
  <si>
    <t xml:space="preserve">          short-term borrowings outstanding at balance sheet date, maximum amount of outstanding borrowings during the period and</t>
  </si>
  <si>
    <t xml:space="preserve">          the weighted average rate of those borrowings.</t>
  </si>
  <si>
    <t>2. Time deposits and certificates of deposit constituting compensating balances not legally restricted should be disclosed.</t>
  </si>
  <si>
    <t>3. Compensating balance arrangements need only be disclosed for the latest fiscal year.</t>
  </si>
  <si>
    <t xml:space="preserve">4. Compensating balances included in Account 703, Special Deposits, and in Account 717, Other Funds, should also be separately </t>
  </si>
  <si>
    <t xml:space="preserve">          disclosed below.</t>
  </si>
  <si>
    <t>5. Compensating balance arrangements are sufficiently material to require disclosure in footnotes when the aggregate</t>
  </si>
  <si>
    <t xml:space="preserve">          of written and oral agreement balances amount to 15 percent or more of liquid assets (current cash balances, restricted and unrestricted</t>
  </si>
  <si>
    <t xml:space="preserve">          plus marketable securities).</t>
  </si>
  <si>
    <t>6. When a carrier is not in compliance with a compensating balance requirement, that fact should be disclosed along with</t>
  </si>
  <si>
    <t xml:space="preserve">          stated and possible sanctions whenever such possible sanctions may be immediate (not vague or unpredictable) and material.</t>
  </si>
  <si>
    <t>510. SEPARATION OF DEBTHOLDINGS BETWEEN ROAD PROPERTY AND EQUIPMENT</t>
  </si>
  <si>
    <t>The principal use of this schedule is to determine the average embedded rate of debt capital.</t>
  </si>
  <si>
    <t>I. Debt Outstanding at End of Year:</t>
  </si>
  <si>
    <t>Account No.</t>
  </si>
  <si>
    <t xml:space="preserve">                       Title</t>
  </si>
  <si>
    <t>Close of Year</t>
  </si>
  <si>
    <t>Equipment Obligations and Other Long Term Debt due Within</t>
  </si>
  <si>
    <t>One Year</t>
  </si>
  <si>
    <t>765/767</t>
  </si>
  <si>
    <t>Sch. 200, L. 41</t>
  </si>
  <si>
    <t>Sch. 200, L. 42</t>
  </si>
  <si>
    <t>Sch. 200, L. 43</t>
  </si>
  <si>
    <t>Sch. 200, L. 44</t>
  </si>
  <si>
    <t>Sch. 200, L. 45</t>
  </si>
  <si>
    <t>770.1/770.2</t>
  </si>
  <si>
    <t>Total Debt</t>
  </si>
  <si>
    <t>Sum L. 1-8</t>
  </si>
  <si>
    <t>Debt Directly Related to Road Property</t>
  </si>
  <si>
    <t>Note 1.</t>
  </si>
  <si>
    <t>Debt Directly Related to Equipment</t>
  </si>
  <si>
    <t>Total Debt Directly Related to Road &amp; Equipment</t>
  </si>
  <si>
    <t>Sum L. 10 and 11</t>
  </si>
  <si>
    <t>Percent Directly Related to Road</t>
  </si>
  <si>
    <t>L. 10 div. by L. 12</t>
  </si>
  <si>
    <t>Whole % + 2 decimals</t>
  </si>
  <si>
    <t>Percent Directly Related to Equipment</t>
  </si>
  <si>
    <t>L. 11 div. by L. 12</t>
  </si>
  <si>
    <t>Debt Not Directly Related to Road or Equipment</t>
  </si>
  <si>
    <t>L. 9 - L. 12</t>
  </si>
  <si>
    <t>Road Property Debt (Note 2)</t>
  </si>
  <si>
    <t>(L. 13 x L. 15) + L. 10</t>
  </si>
  <si>
    <t>Equipment Debt (Note 2)</t>
  </si>
  <si>
    <t>(L. 14 x L. 15) + L. 11</t>
  </si>
  <si>
    <t>II. Interest Accrued During the Year:</t>
  </si>
  <si>
    <t xml:space="preserve">                     Title</t>
  </si>
  <si>
    <t>546-548</t>
  </si>
  <si>
    <t>Total Interest and Amortization (Fixed Charges)</t>
  </si>
  <si>
    <t>Sch. 210, L. 42</t>
  </si>
  <si>
    <t>Contingent Interest on Funded Debt</t>
  </si>
  <si>
    <t>Sch. 210, L. 44</t>
  </si>
  <si>
    <t>Release of Premiums on Funded Debt</t>
  </si>
  <si>
    <t>Sch. 210, L. 22</t>
  </si>
  <si>
    <t>Total Interest (Note 3)</t>
  </si>
  <si>
    <t>(L. 18 + L. 19) - L. 20</t>
  </si>
  <si>
    <t>Interest Directly Related to Road Property Debt</t>
  </si>
  <si>
    <t>Interest Directly Related to Equipment Debt</t>
  </si>
  <si>
    <t>Interest Not Directly Related to Road or Equipment Property Debt</t>
  </si>
  <si>
    <t>L. 21 - (L. 22 + L. 23)</t>
  </si>
  <si>
    <t>Interest Road Property Debt (Note 5)</t>
  </si>
  <si>
    <t>L. 22 + (L. 24 x L. 13)</t>
  </si>
  <si>
    <t>Interest Equipment Debt (Note 5)</t>
  </si>
  <si>
    <t>L. 23 + (L. 24 x L. 14)</t>
  </si>
  <si>
    <t>Embedded Rate of Debt Capital - Road Property</t>
  </si>
  <si>
    <t>L. 25 div. by L. 16</t>
  </si>
  <si>
    <t>Embedded Rate of Debt Capital - Equipment</t>
  </si>
  <si>
    <t>L. 26 div. by L. 17</t>
  </si>
  <si>
    <t>Note 1. Directly related means the purpose which the funds were used when the debt was issued.</t>
  </si>
  <si>
    <t>Note 2. Line 16 plus Line 17 must equal Line 9.</t>
  </si>
  <si>
    <t>Note 3. Line 21 includes interest on debt in Account 769-Account Payable; Affiliated Companies.</t>
  </si>
  <si>
    <t>Note 4. This interest relates to debt reported in Lines 10 and 11, respectively.</t>
  </si>
  <si>
    <t>Note 5. Line 25 plus Line 26 must equal Line 21.</t>
  </si>
  <si>
    <t>INSTRUCTIONS CONCERNING RETURNS TO BE MADE IN SCHEDULE 512</t>
  </si>
  <si>
    <t>Furnish the information called for below between the respondent and the affiliated companies</t>
  </si>
  <si>
    <t>In column (b) indicate the nature of the relationship or control between the respondent and the</t>
  </si>
  <si>
    <t xml:space="preserve">         or persons affiliated with the respondent, including officers, directors, stockholders, owners,</t>
  </si>
  <si>
    <t xml:space="preserve">          company or person identified in column (a) as follows:</t>
  </si>
  <si>
    <t xml:space="preserve">         partners, or their wives and other close relatives, or their agents.  Examples of transactions are, but</t>
  </si>
  <si>
    <t xml:space="preserve">         are not restricted to, management, legal, accounting, purchasing, or other types of service </t>
  </si>
  <si>
    <t>(a)  If respondent directly controls the affiliate, insert the word "direct."</t>
  </si>
  <si>
    <t xml:space="preserve">         including the furnishing of materials, supplies, purchase of equipment, leasing of structures, land</t>
  </si>
  <si>
    <t xml:space="preserve">         and equipment, and agreements relating to allocation of officers' salaries and other common costs</t>
  </si>
  <si>
    <t>(b)  If respondent controls through another company, insert the word "indirect."</t>
  </si>
  <si>
    <t xml:space="preserve">         between affiliated companies.</t>
  </si>
  <si>
    <t>(c)  If respondent is under common control with affiliate, insert the word "common."</t>
  </si>
  <si>
    <t>To be excluded are payments for the following types of services:</t>
  </si>
  <si>
    <t xml:space="preserve">(d)  If respondent is controlled directly or indirectly by the company listed in column (a), </t>
  </si>
  <si>
    <t xml:space="preserve">     (a)  Lawful tariff charges for transportation services.</t>
  </si>
  <si>
    <t xml:space="preserve">       insert the word "controlled."</t>
  </si>
  <si>
    <t xml:space="preserve">     (b)  Payments to or from other carriers for interline services and interchange of equipment.</t>
  </si>
  <si>
    <t>(e)  If control is exercised by other means, such as a management contract or other</t>
  </si>
  <si>
    <t xml:space="preserve">      arrangement of whatever kind, insert the word "other" and provide a footnote to describe</t>
  </si>
  <si>
    <t xml:space="preserve">     (c)  Payment to or from other carriers which may reasonably be regarded as ordinarily</t>
  </si>
  <si>
    <t xml:space="preserve">      such arrangements.</t>
  </si>
  <si>
    <t xml:space="preserve">           connected with routine operation or maintenance, but any special or unusual transactions </t>
  </si>
  <si>
    <t xml:space="preserve">           should be reported.</t>
  </si>
  <si>
    <t>In column (c), fully describe the transactions involved such as management fees, lease of</t>
  </si>
  <si>
    <t xml:space="preserve">          building, purchase of material, etc.  When the affiliate listed in column (a) provides more than one</t>
  </si>
  <si>
    <t xml:space="preserve">     (d)  Payments to public utility companies for rates or charges fixed in conformity with</t>
  </si>
  <si>
    <t xml:space="preserve">          type of service in column (c), list each type of service separately and show the total for the</t>
  </si>
  <si>
    <t xml:space="preserve">           government authority.</t>
  </si>
  <si>
    <t xml:space="preserve">          affiliate.  When services are both provided and received between respondent and an affiliate they</t>
  </si>
  <si>
    <t xml:space="preserve">          should be listed separately and the amounts shown separately in column (e).</t>
  </si>
  <si>
    <t>In column (a) enter the name of the affiliated company, person, or agent with which respondent</t>
  </si>
  <si>
    <t xml:space="preserve">        received or provided services aggregating $50,000 or more during the year.  If an affiliated</t>
  </si>
  <si>
    <t>In column (d), report the dollar amounts of transactions shown and the effect of any change</t>
  </si>
  <si>
    <t xml:space="preserve">        company provides services to more than one affiliate, and the aggregate compensation amounts</t>
  </si>
  <si>
    <t xml:space="preserve">          in the method of establishing the terms from that used in the preceding period.</t>
  </si>
  <si>
    <t xml:space="preserve">        to $50,000 or more for the year, list all the affiliates included in the agreement and describe the</t>
  </si>
  <si>
    <t xml:space="preserve">       allocation of charges.  If the respondent provides services to more than one affiliate, and the </t>
  </si>
  <si>
    <t>In column (e), report the dollar amounts due from or to related parties and, if not otherwise</t>
  </si>
  <si>
    <t xml:space="preserve">       aggregate compensation amounts to $50,000 or more for the year, reference to this fact should</t>
  </si>
  <si>
    <t xml:space="preserve">          apparent, the terms and manner of settlement.  Insert (P) for paid or (R) for received by the</t>
  </si>
  <si>
    <t xml:space="preserve">       be made and the detail as to the allocation of charges should be stated.  For those affiliates</t>
  </si>
  <si>
    <t xml:space="preserve">          amount in column (e).</t>
  </si>
  <si>
    <t xml:space="preserve">       providing services to the respondent, also enter in column (a) the percent of affiliate's gross</t>
  </si>
  <si>
    <t xml:space="preserve">       income derived from transactions with respondent.</t>
  </si>
  <si>
    <t>The respondent may be required to furnish as an attachment to Schedule 512 a balance sheet</t>
  </si>
  <si>
    <t xml:space="preserve">        and income statement for each affiliate with which respondent carrier had reportable</t>
  </si>
  <si>
    <t xml:space="preserve">        transactions during the year, or alternatively, attach a "Pro Forma" balance sheet and income</t>
  </si>
  <si>
    <t xml:space="preserve">       statement for that portion or entity of each affiliate which furnished the agreed to services,</t>
  </si>
  <si>
    <t xml:space="preserve">       equipment, or other reportable transaction.  The statements, if required, should be prepared</t>
  </si>
  <si>
    <t xml:space="preserve">       on a calendar year basis in conformity with the prescribed schedules for the balance sheet and</t>
  </si>
  <si>
    <t xml:space="preserve">        income statement in this Annual Report Form R-1, and should be noted (1) to indicate the method</t>
  </si>
  <si>
    <t xml:space="preserve">       used for depreciating equipment or other property furnished to the carrier, and (2) whether the</t>
  </si>
  <si>
    <t xml:space="preserve">      affiliate's Federal income tax return for the year was filed on a consolidated basis with the</t>
  </si>
  <si>
    <t xml:space="preserve">       respondent carrier.</t>
  </si>
  <si>
    <t xml:space="preserve">512.  TRANSACTIONS BETWEEN RESPONDENT AND COMPANIES OR PERSONS AFFILIATED WITH RESPONDENT FOR SERVICES RECEIVED OR PROVIDED  </t>
  </si>
  <si>
    <t>Name of company or related</t>
  </si>
  <si>
    <t>Description of</t>
  </si>
  <si>
    <t>Dollar amounts</t>
  </si>
  <si>
    <t>Amount due from</t>
  </si>
  <si>
    <t xml:space="preserve">  party with percent                         </t>
  </si>
  <si>
    <t>Nature of relationship</t>
  </si>
  <si>
    <t>transactions</t>
  </si>
  <si>
    <t xml:space="preserve">of transactions </t>
  </si>
  <si>
    <t>or to related</t>
  </si>
  <si>
    <t xml:space="preserve">  of gross income                         </t>
  </si>
  <si>
    <t xml:space="preserve">(000's) </t>
  </si>
  <si>
    <t>parties</t>
  </si>
  <si>
    <t xml:space="preserve">(a)                         </t>
  </si>
  <si>
    <t>If NS Rail provides rail transportation services to any of these entities, it does so in the normal course of business at applicable tariff or contract rates,</t>
  </si>
  <si>
    <t>both of which are subject to STB jurisdiction and review.</t>
  </si>
  <si>
    <t>INSTRUCTIONS CONCERNING RETURNS TO BE MADE IN SCHEDULE 700</t>
  </si>
  <si>
    <t>State particulars of all tracks operated by the respondent at the close of the year, according to the following classifications:</t>
  </si>
  <si>
    <t>(1)</t>
  </si>
  <si>
    <t>Line owned by respondent.</t>
  </si>
  <si>
    <t>Line owned by proprietary companies.</t>
  </si>
  <si>
    <t>Line operated under lease for a specified sum, lessor being (A) an affiliated corporation, or (B) independent or not affiliated with the</t>
  </si>
  <si>
    <t xml:space="preserve">  respondent.</t>
  </si>
  <si>
    <t>Line operated under contract or agreement for contingent rent, owner being (A) an affiliated corporation, or (B) independent or not</t>
  </si>
  <si>
    <t xml:space="preserve">  affiliated with the respondent.</t>
  </si>
  <si>
    <t>Line operated under trackage rights.</t>
  </si>
  <si>
    <t>Give subtotals for each of the several numbered classes, in the order listed above, as well as the total for all classes.</t>
  </si>
  <si>
    <t>Lengths of track should be reported to the nearest WHOLE mile adjusted to accord with footings; i.e., counting one-half mile or over as a whole</t>
  </si>
  <si>
    <t xml:space="preserve">  mile and disregarding any fraction less than one-half mile.</t>
  </si>
  <si>
    <t>In Column (a) insert the figure (and letter, if any) indicating its class in accordance with the above list of classifications.</t>
  </si>
  <si>
    <t xml:space="preserve">In Column (b) give the various proportions of each class owned or leased by respondent, listing each proportion once in any grouping. </t>
  </si>
  <si>
    <t xml:space="preserve"> Canadian mileage should be segregated and identified on separate lines in the various groupings.  For each listing, in Column (d) give its entire</t>
  </si>
  <si>
    <t xml:space="preserve"> length (the distances between terminals of single or first main track), and in the following columns the lengths of second main track, all other main</t>
  </si>
  <si>
    <t xml:space="preserve"> tracks, passing tracks, cross-overs and turn-outs, way switching tracks, and yard switching tracks.  These classes of tracks are defined as follows:</t>
  </si>
  <si>
    <t>RUNNING TRACKS - Running tracks, passing tracks, cross-overs, etc., including turn-outs from those tracks to clearance points.</t>
  </si>
  <si>
    <t>WAY SWITCHING TRACKS - Station, team, industry, and other switching tracks for which no separate service is maintained.</t>
  </si>
  <si>
    <t>YARD SWITCHING TRACKS - Yard where separate switching services are maintained, including classification, house, team, industry, and other</t>
  </si>
  <si>
    <t xml:space="preserve"> tracks switched by yard locomotives.</t>
  </si>
  <si>
    <t>The returns in Columns (h) and (i) should include tracks serving industries, such as mines, mills, smelters, factories, etc.  Tracks belonging to an</t>
  </si>
  <si>
    <t xml:space="preserve"> industry for which no rent is payable should not be included.</t>
  </si>
  <si>
    <t>Tracks leading to and in gravel and sand pits and quarries, the cost of which is chargeable to a clearing account and which are used in getting</t>
  </si>
  <si>
    <t xml:space="preserve"> out material for the respondent's use, should not be included.</t>
  </si>
  <si>
    <t>Class (1) includes all lines operated by the respondent at the close of the year to which it has title in perpetuity.</t>
  </si>
  <si>
    <t>Class (2) includes each line, full title to which is in an inactive proprietary corporation of the respondent (i.e., one all of whose outstanding</t>
  </si>
  <si>
    <t xml:space="preserve"> stocks or obligations are held by or for the respondent, and which is operated by the respondent or an affiliated system corporation without any</t>
  </si>
  <si>
    <t xml:space="preserve"> accounting to the said proprietary corporation).  It may also include such line when the actual title to all of the outstanding stocks or obligations</t>
  </si>
  <si>
    <t xml:space="preserve"> rests in a corporation controlled by or controlling the respondent.  But in the case of any such inclusion, the facts of the relationship to the</t>
  </si>
  <si>
    <t xml:space="preserve"> respondent of the corporation holding the securities should be fully set forth in a footnote.  An inactive corporation is  one which has been</t>
  </si>
  <si>
    <t xml:space="preserve"> practically absorbed in a controlling corporation, and which neither operates property nor administers its financial affairs.  If it maintains an</t>
  </si>
  <si>
    <t xml:space="preserve"> organization, it does so only for the purpose of complying with legal requirements and maintaining title to property or franchises.</t>
  </si>
  <si>
    <t>Class (3) includes all tracks operated under a lease or formal conveyance of less than the grantor's interest in the property, with a specific</t>
  </si>
  <si>
    <t xml:space="preserve"> and unconditional rent reserved.  The fact that the lessor does or does not maintain an independent organization for financial purposes is</t>
  </si>
  <si>
    <t xml:space="preserve"> immaterial in this connection.</t>
  </si>
  <si>
    <t>Class (4) is the same as Class (3), except that the rent reserved is conditional upon earnings or some other fact.</t>
  </si>
  <si>
    <t>Class (5) includes all tracks operated and maintained by others, but over which the respondent has the right to operate some or all of its</t>
  </si>
  <si>
    <t xml:space="preserve"> trains.  In the road of this class, the respondent has no proprietary rights, but only the rights of a licensee.  Include in this class, also, on main</t>
  </si>
  <si>
    <t xml:space="preserve"> tracks, industrial tracks and sidings owned by noncarrier companies and individuals when the respondent operates over them but does not have</t>
  </si>
  <si>
    <t xml:space="preserve"> exclusive possession of them.</t>
  </si>
  <si>
    <t xml:space="preserve">Road held by respondent as a joint or common owner or a joint lessee or under any joint arrangement should be shown in its appropriate class </t>
  </si>
  <si>
    <t xml:space="preserve"> and the entry of length should be the entire length of the portion jointly held.  The class symbol should have the letter (J) attached.</t>
  </si>
  <si>
    <t>Road operated by the respondent as an agent for another carrier should not be included in this schedule.</t>
  </si>
  <si>
    <t>700. MILEAGE OPERATED AT CLOSE OF YEAR</t>
  </si>
  <si>
    <t>Running tracks, passing tracks, crossovers, etc.</t>
  </si>
  <si>
    <t>Proportion owned</t>
  </si>
  <si>
    <t xml:space="preserve">Miles of </t>
  </si>
  <si>
    <t xml:space="preserve">Miles of pass- </t>
  </si>
  <si>
    <t xml:space="preserve">or leased </t>
  </si>
  <si>
    <t xml:space="preserve">second </t>
  </si>
  <si>
    <t>ing tracks,</t>
  </si>
  <si>
    <t>way</t>
  </si>
  <si>
    <t>yard</t>
  </si>
  <si>
    <t>by Respondent</t>
  </si>
  <si>
    <t>main</t>
  </si>
  <si>
    <t>switching</t>
  </si>
  <si>
    <t>track</t>
  </si>
  <si>
    <t>1J</t>
  </si>
  <si>
    <t>Total Class 1</t>
  </si>
  <si>
    <t>3A</t>
  </si>
  <si>
    <t>3B</t>
  </si>
  <si>
    <t>3BJ</t>
  </si>
  <si>
    <t xml:space="preserve"> Total Class  3</t>
  </si>
  <si>
    <t xml:space="preserve"> Total Class  4</t>
  </si>
  <si>
    <t xml:space="preserve"> Total Class  5</t>
  </si>
  <si>
    <t xml:space="preserve"> Miles of electrified road</t>
  </si>
  <si>
    <t xml:space="preserve"> or track included in</t>
  </si>
  <si>
    <t xml:space="preserve"> preceding grand total</t>
  </si>
  <si>
    <t>Vertical Balancing</t>
  </si>
  <si>
    <t>702.  MILES OF ROAD AT CLOSE OF YEAR - BY STATES AND TERRITORIES (SINGLE TRACK)</t>
  </si>
  <si>
    <t xml:space="preserve">   Give particulars, as of the close of the year, of all road operated and of all owned but not operated.  The respondent's portion of operated road held by it as joint or common owner, or under a  </t>
  </si>
  <si>
    <t xml:space="preserve">   joint lease, or under any joint arrangement, should be shown in columns (b), (c), (d), or (e), as may be appropriate.  The remainder of jointly operated mileage should be shown in column (f). </t>
  </si>
  <si>
    <t xml:space="preserve">   Respondent's proportion of road jointly owned, not operated, should be shown in column (h), as may be appropriate.  Mileage which has been permanently abandoned should not be included </t>
  </si>
  <si>
    <t xml:space="preserve">   in column (h).  Mileage should be reported to the nearest WHOLE mile adjusted to accord with footings; i.e., counting one-half mile and over as a whole mile and disregarding any fraction less </t>
  </si>
  <si>
    <t xml:space="preserve">   than one-half mile.</t>
  </si>
  <si>
    <t>MILES OF ROAD OPERATED BY RESPONDENT</t>
  </si>
  <si>
    <t>Line operated</t>
  </si>
  <si>
    <t>Line owned</t>
  </si>
  <si>
    <t>New line</t>
  </si>
  <si>
    <t>Line of proprie-</t>
  </si>
  <si>
    <t>under contract</t>
  </si>
  <si>
    <t>under trackage</t>
  </si>
  <si>
    <t>Total mileage</t>
  </si>
  <si>
    <t>not operated</t>
  </si>
  <si>
    <t>constructed</t>
  </si>
  <si>
    <t>State or territory</t>
  </si>
  <si>
    <t>owned</t>
  </si>
  <si>
    <t>tary companies</t>
  </si>
  <si>
    <t>under lease</t>
  </si>
  <si>
    <t>etc.</t>
  </si>
  <si>
    <t>rights</t>
  </si>
  <si>
    <t>operated</t>
  </si>
  <si>
    <t>by respondent</t>
  </si>
  <si>
    <t xml:space="preserve">(a) </t>
  </si>
  <si>
    <t>Alabama</t>
  </si>
  <si>
    <t>Canada</t>
  </si>
  <si>
    <t>Delaware</t>
  </si>
  <si>
    <t>District of Columbia</t>
  </si>
  <si>
    <t>Florida</t>
  </si>
  <si>
    <t>Georgia</t>
  </si>
  <si>
    <t>Illinois</t>
  </si>
  <si>
    <t>Indiana</t>
  </si>
  <si>
    <t>Iowa</t>
  </si>
  <si>
    <t>Kansas</t>
  </si>
  <si>
    <t>Kentucky</t>
  </si>
  <si>
    <t>Louisiana</t>
  </si>
  <si>
    <t>Maryland</t>
  </si>
  <si>
    <t>Michigan</t>
  </si>
  <si>
    <t>Mississippi</t>
  </si>
  <si>
    <t>Missouri</t>
  </si>
  <si>
    <t>New Jersey</t>
  </si>
  <si>
    <t>New York</t>
  </si>
  <si>
    <t>North Carolina</t>
  </si>
  <si>
    <t>Ohio</t>
  </si>
  <si>
    <t>Pennsylvania</t>
  </si>
  <si>
    <t>South Carolina</t>
  </si>
  <si>
    <t>Tennessee</t>
  </si>
  <si>
    <t>Virginia</t>
  </si>
  <si>
    <t>West Virginia</t>
  </si>
  <si>
    <t>TOTAL MILEAGE (single track)</t>
  </si>
  <si>
    <t>INSTRUCTIONS CONCERNING RETURNS TO BE MADE IN SCHEDULE 710</t>
  </si>
  <si>
    <t>Instructions for reporting locomotive and passenger-train car data.</t>
  </si>
  <si>
    <t>Give particulars of each of the various classes of equipment which respondent owned or leased</t>
  </si>
  <si>
    <t>Column (k) should show aggregate capacity for all units reported in column (j), as follows:</t>
  </si>
  <si>
    <t>during the year.</t>
  </si>
  <si>
    <t>For locomotive units, report the manufacturer's rated horsepower (the maximum continuous</t>
  </si>
  <si>
    <t>power output from the diesel engines or engines delivered to the main generator or generators</t>
  </si>
  <si>
    <t>In column (c), give the number of units purchased new or built in company shops.  In column (d),</t>
  </si>
  <si>
    <t>for tractive purposes).  Exclude capacity data for steam locomotives.  For passenger-train cars,</t>
  </si>
  <si>
    <t>give the number of new units leased from others.  The term "new" means a unit placed in service for</t>
  </si>
  <si>
    <t>report the number of passenger seats available for revenue service, counting one passenger to</t>
  </si>
  <si>
    <t>the first time on any railroad.</t>
  </si>
  <si>
    <t>each berth in sleeping cars.</t>
  </si>
  <si>
    <t>Units leased to others for a period of one year or more are reportable in column (l).  Units</t>
  </si>
  <si>
    <t>Passenger-train car types and service equipment car types correspond to AAR Mechanical</t>
  </si>
  <si>
    <t>temporarily out of respondent's service and rented to others for less than one year are to be</t>
  </si>
  <si>
    <t>Division designations.  Descriptions of car codes and designations are published in The</t>
  </si>
  <si>
    <t>included in column (h).  Units rented from others for a period less than one year should not be</t>
  </si>
  <si>
    <t>Official Railway Equipment Register.</t>
  </si>
  <si>
    <t>included in column (i).</t>
  </si>
  <si>
    <t>9.</t>
  </si>
  <si>
    <t>Cross-checks</t>
  </si>
  <si>
    <t>For reporting purposes, a "locomotive unit" is a self-propelled vehicle generating or converting</t>
  </si>
  <si>
    <t>energy into motion, and designed solely for moving other equipment.  An "A" unit is the least</t>
  </si>
  <si>
    <t>Schedule 710</t>
  </si>
  <si>
    <t xml:space="preserve">      Schedule 710</t>
  </si>
  <si>
    <t>number of wheel bases with superstructure designed for use singly or as a lead locomotive unit in</t>
  </si>
  <si>
    <t>combination with other locomotive units.  A "B" unit is similar to an "A" unit but it is not equipped</t>
  </si>
  <si>
    <t>=    Line 11, column (l)</t>
  </si>
  <si>
    <t>for use singly or as a lead locomotive unit.  A "B" unit may be equipped with hostler controls for</t>
  </si>
  <si>
    <t>=    Line 12, column (l)</t>
  </si>
  <si>
    <t>independent operation at terminals.</t>
  </si>
  <si>
    <t>=    Line 13, column (l)</t>
  </si>
  <si>
    <t>=    Line 14, column (l)</t>
  </si>
  <si>
    <t xml:space="preserve">A "self-propelled" car is a rail motor car propelled by electric motors receiving power from a </t>
  </si>
  <si>
    <t>=    Line 15, column (l)</t>
  </si>
  <si>
    <t xml:space="preserve">third rail or overhead, or internal combustion engines located on the car itself.  Trailers equipped </t>
  </si>
  <si>
    <t>=    Line 16, column (l)</t>
  </si>
  <si>
    <t>for use only in trains of cars that are self-propelled are to be included as self-propelled equipment.</t>
  </si>
  <si>
    <t>When data appear in column (j), lines 1 through 8, column (k) should have data on the same lines.</t>
  </si>
  <si>
    <t>A "diesel" unit includes all units propelled by diesel internal combustion engines regardless of</t>
  </si>
  <si>
    <t>final drive or whether power may at times be supplied from an external conductor.  Units other than</t>
  </si>
  <si>
    <t>When data appear in columns (k) or (l), lines 36 through 53, and 55, column (m) should have</t>
  </si>
  <si>
    <t>diesel-electric, e.g., diesel-hydraulic, should be identified in a footnote, giving the number and a</t>
  </si>
  <si>
    <t>data on the same lines.</t>
  </si>
  <si>
    <t>brief description..  An "electric" unit includes all units which receive electric power from a third</t>
  </si>
  <si>
    <t>rail or overhead contact wire, and use the power to drive one or more electric motors that propel</t>
  </si>
  <si>
    <t>the vehicle.  An "other self-powered unit" includes all units other than diesel or electric, e.g., gas</t>
  </si>
  <si>
    <t>turbine, steam.  Show the type of unit, service, and number, as appropriate, in a brief description</t>
  </si>
  <si>
    <t>sufficient for positive identification.  An "Auxiliary unit" includes all units used in conjunction with</t>
  </si>
  <si>
    <t>locomotives, but which draw their power from the "mother" unit, e.g., boosters, slugs, etc.  For</t>
  </si>
  <si>
    <t>reporting purposes, indicate radio-controlled self-powered diesel units on lines 1 through 8, as</t>
  </si>
  <si>
    <t>appropriate.  Radio-controlled units that are not self-propelled, i.e., those without a diesel, should</t>
  </si>
  <si>
    <t>be reported on line 13 under "auxiliary units."</t>
  </si>
  <si>
    <t>710. INVENTORY OF EQUIPMENT</t>
  </si>
  <si>
    <t>in col. (j)</t>
  </si>
  <si>
    <t>(l)*</t>
  </si>
  <si>
    <t>Diesel-freight</t>
  </si>
  <si>
    <t xml:space="preserve">Diesel-multiple purpose </t>
  </si>
  <si>
    <t>Diesel-switching</t>
  </si>
  <si>
    <t>TOTAL (lines 1 to 4)</t>
  </si>
  <si>
    <t>Electric-locomotives</t>
  </si>
  <si>
    <t>TOTAL (lines 5, 6 and 7)</t>
  </si>
  <si>
    <t xml:space="preserve">  (lines 8 and 9)</t>
  </si>
  <si>
    <t>TOTAL (lines 11 to 13)</t>
  </si>
  <si>
    <t xml:space="preserve">  (Lines 14 and 15)</t>
  </si>
  <si>
    <t>710. INVENTORY OF EQUIPMENT - Continued</t>
  </si>
  <si>
    <t>including re-</t>
  </si>
  <si>
    <t>classification</t>
  </si>
  <si>
    <t>(col. (h) &amp; (i))</t>
  </si>
  <si>
    <t>(see ins. 7)</t>
  </si>
  <si>
    <t>PASSENGER-TRAIN CARS</t>
  </si>
  <si>
    <t>Dining, grill and tavern cars</t>
  </si>
  <si>
    <t>(All clsss D, PD)</t>
  </si>
  <si>
    <t>Non-passenger carrying cars</t>
  </si>
  <si>
    <t>(All class B, CSB, M, PSA, 1A)</t>
  </si>
  <si>
    <t>TOTAL (lines 17 to 22)</t>
  </si>
  <si>
    <t>Internal combustion rail motorcars</t>
  </si>
  <si>
    <t>(ED,EG)</t>
  </si>
  <si>
    <t>TOTAL (lines 24 to 27)</t>
  </si>
  <si>
    <t>TOTAL (lines 23 and 28)</t>
  </si>
  <si>
    <t>COMPANY SERVICE CARS</t>
  </si>
  <si>
    <t>Derrick and snow removal cars</t>
  </si>
  <si>
    <t>equipment cars</t>
  </si>
  <si>
    <t>TOTAL (lines 30 to 34)</t>
  </si>
  <si>
    <t>A</t>
  </si>
  <si>
    <t>B</t>
  </si>
  <si>
    <t>C</t>
  </si>
  <si>
    <t>750. CONSUMPTION OF DIESEL FUEL</t>
  </si>
  <si>
    <t>Kind of locomotive service</t>
  </si>
  <si>
    <t>Diesel oil (gallons)</t>
  </si>
  <si>
    <t>Freight</t>
  </si>
  <si>
    <t>Yard switching</t>
  </si>
  <si>
    <t xml:space="preserve">   TOTAL</t>
  </si>
  <si>
    <t>COST OF FUEL  $(000)</t>
  </si>
  <si>
    <t>Work Train</t>
  </si>
  <si>
    <t>INSTRUCTIONS CONCERNING RETURNS TO BE MADE IN SCHEDULE 755</t>
  </si>
  <si>
    <t>Unit Train, Way Train, and Through Train data under items 2, 3, 4, 6, and 12 shall be obtained from conductor's wheel reports (freight)</t>
  </si>
  <si>
    <t>or similar reports.  Unit train service is a specialized scheduled shuttle type service in equipment (railroad or privately owned) dedicated</t>
  </si>
  <si>
    <t>to such service, moving between origin and destination.  The applicable tariffs and/or contracts generally require that a specific minimum</t>
  </si>
  <si>
    <t>tonnage or quantity of carloads be tendered as a unit for shipment on one bill of lading or other shipping document in a solid train for</t>
  </si>
  <si>
    <t>movement between origin and destination.  Such tariffs and/or contracts generally contain restricted detention provisions and are</t>
  </si>
  <si>
    <t>subject to time-volume requirements which reflect the approximate capacity of the unit trains for the stated period.  Way trains are</t>
  </si>
  <si>
    <t>defined as trains operated primarily to gather and distribute cars in road service and move them between way stations or way points.</t>
  </si>
  <si>
    <t>Through trains are those trains operated between two or more major concentration or distribution points.  Do not include unit train</t>
  </si>
  <si>
    <t>statistics in way or through train statistics.  A work train is a train operated solely or preponderantly for the purpose of transporting</t>
  </si>
  <si>
    <t>company freight, work equipment, or company employees.  Statistics for work trains should be reported under Item 11, only.  Statistics</t>
  </si>
  <si>
    <t>related to company equipment, company employees, and company freight moving in transportation trains are not to be reported in</t>
  </si>
  <si>
    <t xml:space="preserve">Item 11, but are to be reported in Items 4-17, 6-04, 7-02, 8-04, and 8-05, as instructed in notes I, K, and L. </t>
  </si>
  <si>
    <t>Report miles of road operated at close of year, excluding industrial tracks, yard tracks, and sidings.</t>
  </si>
  <si>
    <t>A train-mile is a movement of a train a distance of one mile.  In computing train-miles, fractions representing less than one-half</t>
  </si>
  <si>
    <t>mile shall be disregarded and other fractions shall be considered as one mile.  Train Miles-Running shall be based on the actual distance</t>
  </si>
  <si>
    <t>run between terminals and/or stations and shall be computed from the official time tables or distance tables.  Train-Miles shall not be</t>
  </si>
  <si>
    <t>increased to cover the running of locomotives from shops to terminals, doubling hills, switching, or other work at way stations, or for the</t>
  </si>
  <si>
    <t>service of helper or pusher locomotives or of extra locomotives on double-head or triple-head trains.  When the carrier's trains are</t>
  </si>
  <si>
    <t>detoured over foreign roads, the miles shall be computed on the basis of the miles actually run and in accordance with the service</t>
  </si>
  <si>
    <t>performed.  Train-miles shall be kept separately for trains hauled by locomotives and trains moved by motorcars.</t>
  </si>
  <si>
    <t>A motorcar is a self-propelled unit of equipment designed to carry freight or passengers, and is not considered a locomotive.</t>
  </si>
  <si>
    <t xml:space="preserve">A locomotive is a self-propelled unit of equipment designed solely for moving other equipment.  A locomotive unit-mile is a </t>
  </si>
  <si>
    <t>movement of a locomotive unit a distance of one mile under its own power.  Include miles made by all locomotive units.  Exclude miles</t>
  </si>
  <si>
    <t>made by motorcars.  Miles of locomotives in helper service shall be computed on the basis of actual distance run in such service.</t>
  </si>
  <si>
    <t>All locomotive unit-miles in road service shall be based on the actual distance run between terminals and/or stations.  Follow</t>
  </si>
  <si>
    <t>instruction (B) regarding fractions and official time tables for computing locomotive miles.</t>
  </si>
  <si>
    <t>(F)</t>
  </si>
  <si>
    <t>Train switching locomotive-miles shall be computed at the rate of six miles per hour for the time actually engaged in such</t>
  </si>
  <si>
    <t>service.  Include miles allowed for train locomotives for performing switching service at terminals and way stations.</t>
  </si>
  <si>
    <t>(G)</t>
  </si>
  <si>
    <t>Yard switching locomotive-miles shall be computed at the rate of six miles per hour for the time actually engaged in yard</t>
  </si>
  <si>
    <t>switching service.  Include miles allowed for yard locomotives for switching service in yards where regular switching service is</t>
  </si>
  <si>
    <t>maintained and in terminal switching and transfer service.</t>
  </si>
  <si>
    <t>(H)</t>
  </si>
  <si>
    <t xml:space="preserve">A car-mile is a movement of a unit of car equipment a distance of one mile. Use car designations shown in Schedule 710. Under </t>
  </si>
  <si>
    <t xml:space="preserve">Railroad owned and leased Cars, Items 4-01 and 4-11, report both foreign cars and respondent's own cars while on the line of the </t>
  </si>
  <si>
    <t xml:space="preserve">respondent railroad. In Items 4-13 and 4-15, report private-line cars and shipper-owned cars.  Loaded and empty miles should be reported </t>
  </si>
  <si>
    <t xml:space="preserve">whether or not the railroad reimbursed the owner on a loaded and/or empty miles basis. Report miles made by flatcars carrying empty </t>
  </si>
  <si>
    <t xml:space="preserve">highway trailers that are not moving under revenue billings as empty freight car-miles.  Do not report miles made by motorcars or </t>
  </si>
  <si>
    <t>business cars.</t>
  </si>
  <si>
    <t>(I)</t>
  </si>
  <si>
    <t xml:space="preserve">Exclude from Items 4-01, 4-11, 4-13, and 4-15, car-miles of work equipment, cars carrying company freight, and non-revenue </t>
  </si>
  <si>
    <t xml:space="preserve">private line cars moving in transportation trains.  Include such car-miles in Items 4-17, 4-18, and 4-19. If private line cars move in revenue </t>
  </si>
  <si>
    <t>service, the loaded and empty miles should not be considered no-payment or non-revenue car-miles.</t>
  </si>
  <si>
    <t>(J)</t>
  </si>
  <si>
    <t>Report miles actually run by passenger-train cars in transportation service.  Passenger-train car-miles include miles run by coaches</t>
  </si>
  <si>
    <t>and cars in which passengers are carried at regular tariff fares without extra charge for space occupied; miles run by combination</t>
  </si>
  <si>
    <t>passenger and baggage, passenger and mail, passenger and express; miles run by sleeping, parlor, and other cars for which an extra</t>
  </si>
  <si>
    <t xml:space="preserve">fare is charged; miles run by dining, cafe, and other cars devoted exclusively to the serving of meals and other refreshments and by </t>
  </si>
  <si>
    <t xml:space="preserve">club, lounge, and observation cars; and miles run by other passenger-train cars where services are combined, such as baggage, </t>
  </si>
  <si>
    <t>express, and mail.</t>
  </si>
  <si>
    <t>(K)</t>
  </si>
  <si>
    <t>From conductor's or dispatcher's train reports or other appropriate sources, compute weight in tons (2,000 pounds).  Item 6-01</t>
  </si>
  <si>
    <t>includes weight of all locomotive units moved one mile in transportation trains.  Ton-miles of motorcars should be excluded.  Items 6-02</t>
  </si>
  <si>
    <t>and 6-03 represent tons behind locomotive units (cars and contents, cabooses) moved one mile in transportation trains (excluding non-</t>
  </si>
  <si>
    <t>revenue gross ton-miles).  Nonrevenue gross ton-miles in transportation trains include work equipment and cars carrying company</t>
  </si>
  <si>
    <t xml:space="preserve">freight and their contents.  Use 150 pounds as the average weight per passenger and four tons as the average weight of contents of each </t>
  </si>
  <si>
    <t>head-end car.</t>
  </si>
  <si>
    <t>(L)</t>
  </si>
  <si>
    <t>From conductor's train reports or other appropriate sources, compute ton-miles of freight.  Ton-miles represent the number of tons</t>
  </si>
  <si>
    <t>of revenue and nonrevenue freight moved one mile in a transportation train.  Include net ton-miles in motorcar trains.  Exclude l.c.l.</t>
  </si>
  <si>
    <t>shipment of freight handled in mixed baggage express cars.  Total ton-miles of revenue freight should correspond to the ton-miles</t>
  </si>
  <si>
    <t>reported on Form CBS.</t>
  </si>
  <si>
    <t>INSTRUCTIONS CONCERNING RETURNS TO BE MADE IN SCHEDULE 755 - (Concluded)</t>
  </si>
  <si>
    <t>(M)</t>
  </si>
  <si>
    <t>Road service represents elapse time of transportation trains (both ordinary and light) between the time of leaving the initial</t>
  </si>
  <si>
    <t>terminals and the time at final terminals, including trains switching at way stations and delays on road as shown by conductor's or</t>
  </si>
  <si>
    <t>dispatcher's train reports.  Include time of motorcar service performed by train locomotives at terminals and way stations.  Report in</t>
  </si>
  <si>
    <t>Item 9-02, train switching hours included in Item 9-01.  Train switching is the time spent by the train while performing switching service</t>
  </si>
  <si>
    <t>at terminals and way stations where no regular yard service is maintained.  A train hour is independent of the number of locomotives</t>
  </si>
  <si>
    <t>in the train.</t>
  </si>
  <si>
    <t>(N)</t>
  </si>
  <si>
    <t>Yard switching hours are hours expended in switching service performed by yard crews in yards where regular switching service is</t>
  </si>
  <si>
    <t xml:space="preserve">maintained, including switching and transfer service in connection with the transportation of revenue and incidentally of company </t>
  </si>
  <si>
    <t>freight.  Hours in yard switching  are independent of the number of locomotives used.</t>
  </si>
  <si>
    <t>(O)</t>
  </si>
  <si>
    <t xml:space="preserve">Work-train miles include the miles run by trains engaged in company service such as official inspection; inspection trains for </t>
  </si>
  <si>
    <t>railway commissioners for which no revenue is received; trains running special with fire apparatus to save carrier's property from</t>
  </si>
  <si>
    <t>destruction: trains run for transporting the carrier's employees to and from work when no transportation charge is made; wrecking trains</t>
  </si>
  <si>
    <t>run solely for the purpose of transporting company material; trains run for distributing material and supplies for use in connection with</t>
  </si>
  <si>
    <t>operations; and all other trains used in work-train services.  Exclude miles run by locomotives while engaged incidentally in switching</t>
  </si>
  <si>
    <t>company materials in company shops or material yards in connection with regular yard switching service or in switching equipment for</t>
  </si>
  <si>
    <t>repairs between yards and shops.</t>
  </si>
  <si>
    <t>(P)</t>
  </si>
  <si>
    <t>The number of loaded freight cars shall be obtained from the conductors' wheel report and shall be the sum of all loaded cars</t>
  </si>
  <si>
    <t>handled by each train. For example, if a car moves loaded (1) in a way train from the origination points, (2) in two through trains, and (3) in</t>
  </si>
  <si>
    <t>a way-train to the destination point, the total count of loaded cars would be four: two counts for the movements in the way trains and two</t>
  </si>
  <si>
    <t>counts for the movements in through trains.  Therefore, each car originated or received from a connecting carrier receives an initial</t>
  </si>
  <si>
    <t>count, plus one count for each subsequent physical transfer between trains on respondent's lines.  No additional count is given because</t>
  </si>
  <si>
    <t>of crew change or changes in track identification number unless there is a physical transfer of the car between trains.  Each car moving</t>
  </si>
  <si>
    <t>under revenue billing shall be considered as a loaded car.</t>
  </si>
  <si>
    <t>(Q)</t>
  </si>
  <si>
    <t>Report vehicles (TOFC trailers/containers, automobiles and trucks) loaded and unloaded to and from TOFC and multiple level</t>
  </si>
  <si>
    <t>freight cars when the work is performed at the railroad's expense.</t>
  </si>
  <si>
    <t>(R)</t>
  </si>
  <si>
    <t>Report the number of loaded revenue trailers/containers picked up, plus revenue trailers/containers delivered in TOFC/COFC and</t>
  </si>
  <si>
    <t>in highway interchange service, when the work is performed at the railroad's expense.  (Performed at railroad's expense means that</t>
  </si>
  <si>
    <t>railroad employees perform the service or that the railroad hires a subsidiary or outside contractor to perform the service.)  Do not include</t>
  </si>
  <si>
    <t>those trailers/containers which are picked up or delivered by a shipper or motor carrier, etc. when a tariff provision requires that the</t>
  </si>
  <si>
    <t xml:space="preserve">shipper or motor carrier, etc., and not the railroad, perform that service.  Note:  The count should reflect the trailers/containers for which </t>
  </si>
  <si>
    <t>expenses are reported in Schedule 417, line 2, column (b).</t>
  </si>
  <si>
    <t>(S)</t>
  </si>
  <si>
    <t>Report under Marine Terminals, Item 16, the tons loaded onto and unloaded from marine vessels at the expense of the reporting</t>
  </si>
  <si>
    <t>(T)</t>
  </si>
  <si>
    <t>Report the total number of foreign railroad cars on line at the end of the year (except surplus cars, see below).  Foreign railroad</t>
  </si>
  <si>
    <t>cars refers to freight cars owned by other railroads whose interline rental is settled on time (by hour) and actual line-haul mileage</t>
  </si>
  <si>
    <t>charges under the Code of Car Hire Rules.</t>
  </si>
  <si>
    <t>Carriers will be governed by local conditions in determining whether a car at an interchange point should be considered "on-line."</t>
  </si>
  <si>
    <t>Unserviceable cars include cars on repair tracks undergoing or awaiting repairs.  They include cars on repair tracks repaired and</t>
  </si>
  <si>
    <t>awaiting switching, cars on repair tracks undergoing or awaiting repairs switching, cars awaiting movement to repair tracks held in train</t>
  </si>
  <si>
    <t>yards (excluding cars which are to be repaired in the train yard without loss of time), cars moving empty in trains en route to shop, and</t>
  </si>
  <si>
    <t>cars stored awaiting disposition.</t>
  </si>
  <si>
    <t>Surplus cars are cars which are in serviceable condition for loading on the last day of the year, but have not been placed for</t>
  </si>
  <si>
    <t>loading within 48 hours.  This count can be an annual average based on weekly count of cars that have not been placed for loading</t>
  </si>
  <si>
    <t>within 48 hours.</t>
  </si>
  <si>
    <t>(U)</t>
  </si>
  <si>
    <t>Flat-TOFC/COFC Car miles reorted in lines 25 (4-020), 41 (4-120), 57 (4-140), and 75 (4-160) will be computed using cars rather than</t>
  </si>
  <si>
    <t xml:space="preserve">constructed container platforms.  For example, an articulated car consisting of five platforms moved one mile will be counted as one </t>
  </si>
  <si>
    <t>car-mile, not five car-miles.</t>
  </si>
  <si>
    <t>(V)</t>
  </si>
  <si>
    <t>The intermodal Load Factor reported on Line 134 will be calculated for the average number of intermodal (TOFC/COFC) units loaded</t>
  </si>
  <si>
    <t xml:space="preserve">on the average intermodal car.  Units are to be calculated in the same manner as Line 123, (13 TOFC/COFC-No. of Revenue Trailers &amp; </t>
  </si>
  <si>
    <t xml:space="preserve">Containers Loaded and Unloaded (Q)).  Intermodal cars will be calculated in accordance with instruction U for reporting Flat-TOFC/COFC </t>
  </si>
  <si>
    <t xml:space="preserve">Car-miles.  Both intermodal (TOFC/COFC) units and intermodal cars are to be calculated using actual units and not constructed </t>
  </si>
  <si>
    <t>intermodal (TOFC/COFC) units or cars.</t>
  </si>
  <si>
    <t xml:space="preserve">      755.  RAILROAD  OPERATING  STATISTICS</t>
  </si>
  <si>
    <t>NORFOLK AND WESTERN RAILWAY COMPANY</t>
  </si>
  <si>
    <t>Item description</t>
  </si>
  <si>
    <t>Freight train</t>
  </si>
  <si>
    <t>Pass. train</t>
  </si>
  <si>
    <t>JAN</t>
  </si>
  <si>
    <t>FEB</t>
  </si>
  <si>
    <t>MAR</t>
  </si>
  <si>
    <t>APR</t>
  </si>
  <si>
    <t>MAY</t>
  </si>
  <si>
    <t>JUNE</t>
  </si>
  <si>
    <t>JULY</t>
  </si>
  <si>
    <t>AUG</t>
  </si>
  <si>
    <t>SEPT</t>
  </si>
  <si>
    <t>OCT</t>
  </si>
  <si>
    <t>NOV</t>
  </si>
  <si>
    <t>DEC</t>
  </si>
  <si>
    <t>1.  MILES OF ROAD OPERATED (A)</t>
  </si>
  <si>
    <t>2.  TRAIN MILES - RUNNING (B)</t>
  </si>
  <si>
    <t>XXXXXX</t>
  </si>
  <si>
    <t>2-01</t>
  </si>
  <si>
    <t>UNIT TRAINS</t>
  </si>
  <si>
    <t>2-02</t>
  </si>
  <si>
    <t>WAY TRAINS</t>
  </si>
  <si>
    <t>2-03</t>
  </si>
  <si>
    <t>THROUGH TRAINS</t>
  </si>
  <si>
    <t>2-04</t>
  </si>
  <si>
    <t>TOTAL TRAIN MILES (lines 2-4)</t>
  </si>
  <si>
    <t>2-05</t>
  </si>
  <si>
    <t xml:space="preserve">MOTORCARS (C) </t>
  </si>
  <si>
    <t>2-06</t>
  </si>
  <si>
    <t>TOTAL, ALL TRAINS (lines 5, 6)</t>
  </si>
  <si>
    <t>3.  LOCOMOTIVE UNIT MILES (D)</t>
  </si>
  <si>
    <t>ROAD SERVICE (E)</t>
  </si>
  <si>
    <t xml:space="preserve">3-01  </t>
  </si>
  <si>
    <t xml:space="preserve">3-02 </t>
  </si>
  <si>
    <t>3-03</t>
  </si>
  <si>
    <t>3-04</t>
  </si>
  <si>
    <t>TOTAL (lines 8-10)</t>
  </si>
  <si>
    <t xml:space="preserve">3-11                             </t>
  </si>
  <si>
    <t xml:space="preserve">TRAIN SWITCHING (F)                               </t>
  </si>
  <si>
    <t xml:space="preserve">3-21                </t>
  </si>
  <si>
    <t xml:space="preserve">YARD SWITCHING (G)                                </t>
  </si>
  <si>
    <t>3-31</t>
  </si>
  <si>
    <t>TOTAL ALL SERVICES (lines 11, 12, 13)</t>
  </si>
  <si>
    <t>4. FREIGHT CAR-MILES (thousands)  (H)</t>
  </si>
  <si>
    <t>4-01</t>
  </si>
  <si>
    <t>RR OWNED AND LEASED - LOADED</t>
  </si>
  <si>
    <t>4-010</t>
  </si>
  <si>
    <t>BOX-PLAIN 40-FOOT</t>
  </si>
  <si>
    <t>4-011</t>
  </si>
  <si>
    <t>BOX-PLAIN 50-FOOT AND LONGER</t>
  </si>
  <si>
    <t>4-012</t>
  </si>
  <si>
    <t>BOX-EQUIPPED</t>
  </si>
  <si>
    <t>4-013</t>
  </si>
  <si>
    <t>GONDOLA-PLAIN</t>
  </si>
  <si>
    <t>4-014</t>
  </si>
  <si>
    <t>GONDOLA-EQUIPPED</t>
  </si>
  <si>
    <t>4-015</t>
  </si>
  <si>
    <t>HOPPER-COVERED</t>
  </si>
  <si>
    <t>4-016</t>
  </si>
  <si>
    <t>HOPPER-O/T-GENERAL SERVICE</t>
  </si>
  <si>
    <t>4-017</t>
  </si>
  <si>
    <t xml:space="preserve">HOPPER-O/T-SPECIAL SERVICE  </t>
  </si>
  <si>
    <t>4-018</t>
  </si>
  <si>
    <t>REFRIGERATOR-MECHANICAL</t>
  </si>
  <si>
    <t>4-019</t>
  </si>
  <si>
    <t>REFRIGERATOR-NON-MECHANICAL</t>
  </si>
  <si>
    <t>4-020</t>
  </si>
  <si>
    <t>FLAT-TOFC/COFC</t>
  </si>
  <si>
    <t>4-021</t>
  </si>
  <si>
    <t>FLAT-MULTI-LEVEL</t>
  </si>
  <si>
    <t>4-022</t>
  </si>
  <si>
    <t>FLAT-GENERAL SERVICE</t>
  </si>
  <si>
    <t>4-023</t>
  </si>
  <si>
    <t>FLAT-ALL OTHER</t>
  </si>
  <si>
    <t>4-024</t>
  </si>
  <si>
    <t>ALL OTHER CAR TYPES</t>
  </si>
  <si>
    <t>4-025</t>
  </si>
  <si>
    <t>TOTAL (lines 15-29)</t>
  </si>
  <si>
    <t>4-11</t>
  </si>
  <si>
    <t>RR OWNED AND LEASED EMPTY</t>
  </si>
  <si>
    <t>4-110</t>
  </si>
  <si>
    <t>4-111</t>
  </si>
  <si>
    <t>4-112</t>
  </si>
  <si>
    <t>4-113</t>
  </si>
  <si>
    <t>4-114</t>
  </si>
  <si>
    <t>4-115</t>
  </si>
  <si>
    <t>4-116</t>
  </si>
  <si>
    <t>4-117</t>
  </si>
  <si>
    <t>4-118</t>
  </si>
  <si>
    <t>4-119</t>
  </si>
  <si>
    <t>4-120</t>
  </si>
  <si>
    <t>4-121</t>
  </si>
  <si>
    <t>4-122</t>
  </si>
  <si>
    <t>4-123</t>
  </si>
  <si>
    <t>4-124</t>
  </si>
  <si>
    <t>4-125</t>
  </si>
  <si>
    <t>TOTAL (lines 31-45)</t>
  </si>
  <si>
    <t>4-13</t>
  </si>
  <si>
    <t>PRIVATE LINE CARS - LOADED  (H)</t>
  </si>
  <si>
    <t>4-130</t>
  </si>
  <si>
    <t>4-131</t>
  </si>
  <si>
    <t>4-132</t>
  </si>
  <si>
    <t>4-133</t>
  </si>
  <si>
    <t>4-134</t>
  </si>
  <si>
    <t>4-135</t>
  </si>
  <si>
    <t>4-136</t>
  </si>
  <si>
    <t>4-137</t>
  </si>
  <si>
    <t>4-138</t>
  </si>
  <si>
    <t>4-139</t>
  </si>
  <si>
    <t>4-140</t>
  </si>
  <si>
    <t>4-141</t>
  </si>
  <si>
    <t>4-142</t>
  </si>
  <si>
    <t>4-143</t>
  </si>
  <si>
    <t>4-144</t>
  </si>
  <si>
    <t>TANK UNDER 22,000 GALLONS</t>
  </si>
  <si>
    <t>4-145</t>
  </si>
  <si>
    <t>TANK - 22,000 GALLONS AND OVER</t>
  </si>
  <si>
    <t>4-146</t>
  </si>
  <si>
    <t>4-147</t>
  </si>
  <si>
    <t>TOTAL (lines 47-63)</t>
  </si>
  <si>
    <t>4-15</t>
  </si>
  <si>
    <t>PRIVATE LINE CARS-EMPTY  (H)</t>
  </si>
  <si>
    <t>4-150</t>
  </si>
  <si>
    <t>4-151</t>
  </si>
  <si>
    <t>4-152</t>
  </si>
  <si>
    <t>4-153</t>
  </si>
  <si>
    <t>4-154</t>
  </si>
  <si>
    <t>4-155</t>
  </si>
  <si>
    <t>4-156</t>
  </si>
  <si>
    <t>4-157</t>
  </si>
  <si>
    <t>HOPPER-O/T-SPECIAL SERVICE</t>
  </si>
  <si>
    <t>4-158</t>
  </si>
  <si>
    <t>4-159</t>
  </si>
  <si>
    <t>4-160</t>
  </si>
  <si>
    <t>4-161</t>
  </si>
  <si>
    <t>4-162</t>
  </si>
  <si>
    <t>4-163</t>
  </si>
  <si>
    <t>4-164</t>
  </si>
  <si>
    <t>4-165</t>
  </si>
  <si>
    <t>4-166</t>
  </si>
  <si>
    <t>4-167</t>
  </si>
  <si>
    <t>TOTAL (lines 65-81)</t>
  </si>
  <si>
    <t>4-17</t>
  </si>
  <si>
    <t>WORK EQUIPMENT CAR-MILES</t>
  </si>
  <si>
    <t>4-18</t>
  </si>
  <si>
    <t xml:space="preserve">NO PAYMENT CAR-MILES  (I) </t>
  </si>
  <si>
    <t>4-19</t>
  </si>
  <si>
    <t>TOTAL CAR-MILES BY TRAIN TYPE</t>
  </si>
  <si>
    <t>4-191</t>
  </si>
  <si>
    <t>4-192</t>
  </si>
  <si>
    <t>4-193</t>
  </si>
  <si>
    <t>4-194</t>
  </si>
  <si>
    <t>TOTAL (lines 85-87)</t>
  </si>
  <si>
    <t>4-20</t>
  </si>
  <si>
    <t>CABOOSE MILES</t>
  </si>
  <si>
    <t>Total number of loaded miles</t>
  </si>
  <si>
    <t xml:space="preserve"> and empty miles</t>
  </si>
  <si>
    <t xml:space="preserve"> by roadrailer reported above on</t>
  </si>
  <si>
    <t>lines 29 and 45 respectively, rather than line 84.</t>
  </si>
  <si>
    <t>Note:  Line 88, total car miles, is equal to the sum of lines 30, 46, 64, 82, 83 and 84.  Accordingly, the car miles</t>
  </si>
  <si>
    <t>reported on lines 83 and 84 are to be allocated to lines 85, 86 and 87, and included in the total shown on line 88.</t>
  </si>
  <si>
    <t>6. GROSS TON MILES (Thousands)  (K)</t>
  </si>
  <si>
    <t xml:space="preserve">6-01         </t>
  </si>
  <si>
    <t xml:space="preserve">ROAD LOCOMOTIVES                         </t>
  </si>
  <si>
    <t>6-02</t>
  </si>
  <si>
    <t>FREIGHT TRAINS, CRS., CNTS. &amp; CABOOSE</t>
  </si>
  <si>
    <t>6-020</t>
  </si>
  <si>
    <t>6-021</t>
  </si>
  <si>
    <t>6-022</t>
  </si>
  <si>
    <t>6-03</t>
  </si>
  <si>
    <t>PASSENGER-TRAINS, CRS. &amp; CNTS.</t>
  </si>
  <si>
    <t>6-04</t>
  </si>
  <si>
    <t>NON-REVENUE</t>
  </si>
  <si>
    <t xml:space="preserve">6-05               </t>
  </si>
  <si>
    <t xml:space="preserve">TOTAL (lines 98-103)                       </t>
  </si>
  <si>
    <t>7. TONS OF FREIGHT (Thousands)</t>
  </si>
  <si>
    <t>7-01</t>
  </si>
  <si>
    <t>REVENUE</t>
  </si>
  <si>
    <t>7-02</t>
  </si>
  <si>
    <t>7-03</t>
  </si>
  <si>
    <t>TOTAL (lines 105, 106)</t>
  </si>
  <si>
    <t>8.  TON-MILES OF FREIGHT (Thousands) (L)</t>
  </si>
  <si>
    <t>8-01</t>
  </si>
  <si>
    <t>REVENUE-ROAD SERVICE</t>
  </si>
  <si>
    <t>8-02</t>
  </si>
  <si>
    <t>REVENUE-LAKE TRANSFER SERVICE</t>
  </si>
  <si>
    <t>8-03</t>
  </si>
  <si>
    <t>TOTAL (lines 108, 109)</t>
  </si>
  <si>
    <t>8-04</t>
  </si>
  <si>
    <t>NON-REVENUE-ROAD SERVICE</t>
  </si>
  <si>
    <t>8-05</t>
  </si>
  <si>
    <t>NON-REVENUE-LAKE TRANSFER SERV.</t>
  </si>
  <si>
    <t>8-06</t>
  </si>
  <si>
    <t>TOTAL (lines 111, 112)</t>
  </si>
  <si>
    <t>8-07</t>
  </si>
  <si>
    <t>TOTAL-REV AND NON-REV (lines 110, 113)</t>
  </si>
  <si>
    <t>9. TRAIN HOURS (M)</t>
  </si>
  <si>
    <t>9-01</t>
  </si>
  <si>
    <t>ROAD SERVICE</t>
  </si>
  <si>
    <t>9-02</t>
  </si>
  <si>
    <t xml:space="preserve">TRAIN SWITCHING                          </t>
  </si>
  <si>
    <t>10.  TOTAL YARD SWITCHING HOURS (N)</t>
  </si>
  <si>
    <t>11. TRAIN-MILES WORK TRAINS (O)</t>
  </si>
  <si>
    <t>11-01</t>
  </si>
  <si>
    <t xml:space="preserve">LOCOMOTIVES                             </t>
  </si>
  <si>
    <t>11-02</t>
  </si>
  <si>
    <t>MOTORCARS</t>
  </si>
  <si>
    <t>12. NUMBER OF LOADED FREIGHT CARS (P)</t>
  </si>
  <si>
    <t>12-01</t>
  </si>
  <si>
    <t>12-02</t>
  </si>
  <si>
    <t>12-03</t>
  </si>
  <si>
    <t>13. TOFC/COFC-NO. OF REV. TRLS. &amp; CONT. LOADED &amp; UNLOADED (Q)</t>
  </si>
  <si>
    <t>14. MULTI-LEVEL CARS-NO. OF MTR. VEH. LOADED AND UNLOADED (Q)</t>
  </si>
  <si>
    <t>15. TOFC/COFC-NO. OF REV TRLS. PICKED UP AND DELIVERED (R)</t>
  </si>
  <si>
    <t>16. REVENUE TONS-MARINE TERMINAL (S)</t>
  </si>
  <si>
    <t>16-01</t>
  </si>
  <si>
    <t>MARINE TERMINALS - COAL</t>
  </si>
  <si>
    <t>16-02</t>
  </si>
  <si>
    <t>MARINE TERMINALS - ORE</t>
  </si>
  <si>
    <t>16-03</t>
  </si>
  <si>
    <t>MARINE TERMINALS - OTHER</t>
  </si>
  <si>
    <t>16-04</t>
  </si>
  <si>
    <t>TOTAL (lines 126-128)</t>
  </si>
  <si>
    <t>17. NUMBER OF FOREIGN PER DIEM CARS ON LINE (T)</t>
  </si>
  <si>
    <t>17-01</t>
  </si>
  <si>
    <t>SERVICEABLE</t>
  </si>
  <si>
    <t>17-02</t>
  </si>
  <si>
    <t>UNSERVICEABLE</t>
  </si>
  <si>
    <t>17-03</t>
  </si>
  <si>
    <t>SURPLUS</t>
  </si>
  <si>
    <t>17-04</t>
  </si>
  <si>
    <t>TOTAL (lines 130-132)</t>
  </si>
  <si>
    <t>TOFC/COFC - Average No. of Units Loaded Per Car</t>
  </si>
  <si>
    <t>PTC Supplement</t>
  </si>
  <si>
    <t>Schedules 330, 332, 335, 352B, 410, 700, 710, 710S, 720 and Footnote: PTC Grants</t>
  </si>
  <si>
    <t>NORFOLK  SOUTHERN  COMBINED  RAILROAD  SUBSIDIARIES</t>
  </si>
  <si>
    <t>("NS RAIL")</t>
  </si>
  <si>
    <t xml:space="preserve">TO  THE </t>
  </si>
  <si>
    <t>Surface Transporation Board</t>
  </si>
  <si>
    <t xml:space="preserve"> FOR  THE </t>
  </si>
  <si>
    <t>PTC 330.  ROAD PROPERTY AND EQUIPMENT AND IMPROVEMENTS TO LEASED PROPERTY AND EQUIPMENT</t>
  </si>
  <si>
    <t>Beginning</t>
  </si>
  <si>
    <t>road &amp; equipment</t>
  </si>
  <si>
    <t>&amp; road extensions</t>
  </si>
  <si>
    <t>Land for transportation purposes</t>
  </si>
  <si>
    <t>Other right-of-way expenditures</t>
  </si>
  <si>
    <t>Bridges, trestles and culverts</t>
  </si>
  <si>
    <t>Fences, snowsheds and signs</t>
  </si>
  <si>
    <t>Signals and interlockers</t>
  </si>
  <si>
    <t>Power transmission systems</t>
  </si>
  <si>
    <t>Public improvements - construction</t>
  </si>
  <si>
    <t>Power plant machinery</t>
  </si>
  <si>
    <t>Freight train cars</t>
  </si>
  <si>
    <t>Passenger train cars</t>
  </si>
  <si>
    <t>Computer systems &amp; word processing equipment</t>
  </si>
  <si>
    <t>TOTAL EXPENDITURES FOR EQUIPMENT</t>
  </si>
  <si>
    <t>Construction work in progress</t>
  </si>
  <si>
    <t>We have also made capital contributions to entities that were formed for the purpose of implementing</t>
  </si>
  <si>
    <t>Positive Train Control (PTC), as follows:</t>
  </si>
  <si>
    <t xml:space="preserve">PTC Supplement to Railroad Annual Report R-1 </t>
  </si>
  <si>
    <t>PTC 332.  DEPREC. BASE AND RATES - ROAD AND EQUIPMENT OWNED AND LEASED FROM OTHERS</t>
  </si>
  <si>
    <t>Show in columns (b) and (e), for each primary account, the depreciation base used to compute depreciation charges for the month of January,</t>
  </si>
  <si>
    <t>and in columns (c) and (f), the depreciation charges for the month of December.  In columns (d) and (g) show the composite rates used in computing</t>
  </si>
  <si>
    <t>depreciation charges for December, and on lines 30 and 39 of these columns show the composite percentage for all road and equipment accounts,</t>
  </si>
  <si>
    <t xml:space="preserve">respectively, ascertained by applying the primary account composite rates to the depreciation base used in computing the charges for December, </t>
  </si>
  <si>
    <t>dividing that total by the total depreciation base for the same month.  The depreciation base should not include cost of equipment used, but not</t>
  </si>
  <si>
    <t>owned, when the rents are included in rent for equipment and account nos. 31-22-00, 31-23-00, 31-25-00, 31-21-00, 35-21-00, 35-23-00, 35-22-00,</t>
  </si>
  <si>
    <t xml:space="preserve">and 35-25-00.  It should include cost of equipment owned and leased to others when the rents therefrom are included in the rent for equipment, </t>
  </si>
  <si>
    <t>accounts nos. 32-21-00, 32-22-00, 32-23-00, 32-25-00, 36-21-00, 36-22-00, 36-23-00, and 36-25-00., inclusive.  Composite rates used should</t>
  </si>
  <si>
    <t>be those prescribed or authorized by the Board, except that where the use of component rates has been authorized, the composite rates to be</t>
  </si>
  <si>
    <t>shown for the respective primary accounts should be recomputed from the December charges developed by the use of the authorized rates.  If any</t>
  </si>
  <si>
    <t>changes in rates were effective during the year, give particulars in a footnote.</t>
  </si>
  <si>
    <t>All leased property may be combined and one composite rate computed for each primary account, or a separate schedule may be included for</t>
  </si>
  <si>
    <t>each such property.</t>
  </si>
  <si>
    <t>Show in columns (e), (f), and (g) data applicable to lessor property, when the rent therefore is included in accounts nos. 31-11-00, 31-12-00,</t>
  </si>
  <si>
    <t>31-13-00, 31-21-00, 31-22-00, and 31-23-00, inclusive.</t>
  </si>
  <si>
    <t>If depreciation accruals have been discontinued for any account, the depreciation base should be reported, nevertheless, in support of</t>
  </si>
  <si>
    <t>depreciation reserves.  Authority for discontinuance of accruals should be shown in a footnote, indicating the effected account(s).</t>
  </si>
  <si>
    <t>Disclosures in the respective sections of this schedule may be omitted if either total road leased from others or total equipment leased from</t>
  </si>
  <si>
    <t>others represents less than 5% of total road owned or total equipment owned, respectively.</t>
  </si>
  <si>
    <t>Depreciation Base</t>
  </si>
  <si>
    <t>Amortization (other than def. projects)</t>
  </si>
  <si>
    <t>Computer systems &amp; WP equipment</t>
  </si>
  <si>
    <t>NA</t>
  </si>
  <si>
    <t>PTC 335.  ACCUMULATED DEPRECIATION - ROAD AND EQUIPMENT OWNED AND USED</t>
  </si>
  <si>
    <t xml:space="preserve">Disclose the required information regarding credits and debits to Account No. 735, "Accumulated Depreciation: Road and Equipment </t>
  </si>
  <si>
    <t xml:space="preserve">Property" during the year relating to owned and used road and equipment.  Include entries for depreciation of equipment owned but not </t>
  </si>
  <si>
    <t xml:space="preserve">used when the resulting rents are included in the "Lease Rentals - Credit - Equipment" accounts and "Other Rents - Credit - Equipment" </t>
  </si>
  <si>
    <t>accounts.  Exclude any entries for depreciation of equipment that is used but not owned when the resulting rents are included in</t>
  </si>
  <si>
    <t xml:space="preserve"> "Lease Rental - Debit - Equipment" accounts and "Other Rents - Debit - Equipment" accounts.</t>
  </si>
  <si>
    <t>If any data are included in columns (d) or (f), explain the entries in detail.</t>
  </si>
  <si>
    <t>A debit balance in columns (b) or (g) for any primary account should be designated "Dr."</t>
  </si>
  <si>
    <t xml:space="preserve">If there is any inconsistency between credits to reserves as shown in column (c) and charges to operating expenses, a full explanation </t>
  </si>
  <si>
    <t>should be given.</t>
  </si>
  <si>
    <t>Enter amounts representing amortization under an authorized amortization program other than for defense projects on lines 29 and 39.</t>
  </si>
  <si>
    <t xml:space="preserve">at </t>
  </si>
  <si>
    <t>at close</t>
  </si>
  <si>
    <t>beginning</t>
  </si>
  <si>
    <t>Public improvements - const.</t>
  </si>
  <si>
    <t>Amortization (adjustments)</t>
  </si>
  <si>
    <t>Computer systems &amp; WP equip.</t>
  </si>
  <si>
    <t>In columns (b) through (e) give, by primary accounts, the amount of investment at the close of the year in property of respondent</t>
  </si>
  <si>
    <t xml:space="preserve"> and each group or class of companies and properties.</t>
  </si>
  <si>
    <t xml:space="preserve">The amounts for respondent and for each group or class of companies and properties on line 44 should correspond with the </t>
  </si>
  <si>
    <t xml:space="preserve"> amounts for each class of company and property shown in Schedule 352A.  Continuing records shall be maintained by</t>
  </si>
  <si>
    <t xml:space="preserve"> respondent of the primary property accounts separately for each company or property included in this schedule.</t>
  </si>
  <si>
    <t xml:space="preserve">Report on line 29 amounts representing capitalization of rentals for leased property based on 6% per year where property is not </t>
  </si>
  <si>
    <t xml:space="preserve"> classified by accounts by noncarrier owners, or where the cost of property leased from other carriers is not ascertainable.  </t>
  </si>
  <si>
    <t xml:space="preserve"> Identify noncarrier owners, and briefly explain on page 39 the methods of estimating value of property on noncarriers or property</t>
  </si>
  <si>
    <t>of other carriers.</t>
  </si>
  <si>
    <t>Report on line 30 amounts not included in the accounts shown, or on line 29.  The items reported should be briefly identified and</t>
  </si>
  <si>
    <t xml:space="preserve"> explained.  Also include here those items after permission is obtained from the Board for exceptions to prescribed accounting.  </t>
  </si>
  <si>
    <t xml:space="preserve"> Reference to such authority should be made when explaining amounts reported.  Respondents must not make arbitrary changes</t>
  </si>
  <si>
    <t xml:space="preserve"> to the printed stub or column headings without specific authority from the Board.</t>
  </si>
  <si>
    <t>Lessor</t>
  </si>
  <si>
    <t>Railroads</t>
  </si>
  <si>
    <t>Leased property (capitalized rentals)</t>
  </si>
  <si>
    <t>PTC 410.  RAILWAY OPERATING EXPENSES</t>
  </si>
  <si>
    <t xml:space="preserve">    State the railway operating expenses on respondent's road for the year, classifying them in accordance with the Uniform System of Accounts for Railroad Companies, </t>
  </si>
  <si>
    <t>PTC 410.  RAILWAY OPERATING EXPENSES - Continued</t>
  </si>
  <si>
    <t>710. INVENTORY OF EQUIPMENT - Concluded</t>
  </si>
  <si>
    <t>Instructions for reporting freight-train car data</t>
  </si>
  <si>
    <t>1.  Give particulars of each of the various classes of equipment which respondent owned or leased during the year.</t>
  </si>
  <si>
    <t>4.  Column (m) should show aggregate capacity for all units reported in columns (k) and (l), as follows.  For freight-train cars, report the nominal capacity (in tons</t>
  </si>
  <si>
    <t>2.  In column (d) give the number of units purchased or built in company shops.  In column (e) give the number of new units leased from others.  The term "new"</t>
  </si>
  <si>
    <t>of 2,000 lbs) as provided for in Rule 86 of the AAR Code of Rules Governing Cars in Interchange.  Convert the capacity of tank cars to capacity in tons of the</t>
  </si>
  <si>
    <t>means a unit placed in service for the first time on any railroad.</t>
  </si>
  <si>
    <t>commodity which the car is intended to customarily carry.</t>
  </si>
  <si>
    <t>3.  Units leased to others for a period of one year or more are reportable in column (n).  Units temporarily out of respondent's service and rented to others for less</t>
  </si>
  <si>
    <t>5.  Time-mileage cars refers to freight cars, other than cabooses, owned or held under lease arrangement, whose interline rental is settled on a per diem and line</t>
  </si>
  <si>
    <t>than one year are to be included in column (i).  Units rented from others for a period less than one year should not be included in column (j).</t>
  </si>
  <si>
    <t>haul mileage basis under "Code of Car Hire Rules" or would be so settled if used by another railroad.</t>
  </si>
  <si>
    <t>Total in service of respondent</t>
  </si>
  <si>
    <t>Total in service of</t>
  </si>
  <si>
    <t>(col (i) &amp; (j))</t>
  </si>
  <si>
    <t>Aggregate capacity</t>
  </si>
  <si>
    <t>of units reported</t>
  </si>
  <si>
    <t xml:space="preserve">and </t>
  </si>
  <si>
    <t>to</t>
  </si>
  <si>
    <t>Class of equipment and car designations</t>
  </si>
  <si>
    <t>in col. (k) &amp; (l)</t>
  </si>
  <si>
    <t>Leased to others</t>
  </si>
  <si>
    <t>Used</t>
  </si>
  <si>
    <t>Plain box cars - 40'</t>
  </si>
  <si>
    <t>Self-propelled vessels</t>
  </si>
  <si>
    <t>(B1_ _, B2_ _)</t>
  </si>
  <si>
    <t xml:space="preserve">  (tugboats, car ferries, etc.)</t>
  </si>
  <si>
    <t>Plain box cars - 50' and longer</t>
  </si>
  <si>
    <t>Non-self-propelled vessels</t>
  </si>
  <si>
    <t>(B3_0-7, B4_0-7, B5_ _, B6_ _,</t>
  </si>
  <si>
    <t xml:space="preserve">  (car floats, lighters, etc.)</t>
  </si>
  <si>
    <t xml:space="preserve"> B7_ _, B8_ _)</t>
  </si>
  <si>
    <t>TOTAL (Lines 56 and 57)</t>
  </si>
  <si>
    <t>Equipped box cars</t>
  </si>
  <si>
    <t>HIGHWAY REVENUE                     EQUIPMENT</t>
  </si>
  <si>
    <t>(All Code A, Except A_5_)</t>
  </si>
  <si>
    <t>Chassis (Z_1_, Z_67_, Z_68_, Z_69_)</t>
  </si>
  <si>
    <t>Plain gondola cars</t>
  </si>
  <si>
    <t>Dry van (U_2_, Z_, Z_6_, 1-6)</t>
  </si>
  <si>
    <t>(All Codes G &amp; J_ _1, J_ _2, J_ _3, J_ _4)</t>
  </si>
  <si>
    <t>Flat bed (U_3_, Z_3_)</t>
  </si>
  <si>
    <t>Equipped gondola cars</t>
  </si>
  <si>
    <t>Open bed (U_4_, Z_4_)</t>
  </si>
  <si>
    <t>(All Code E)</t>
  </si>
  <si>
    <t>Mechanical refrigerator (U_5_, Z_5_)</t>
  </si>
  <si>
    <t>Covered hopper cars</t>
  </si>
  <si>
    <t>Bulk hopper (U_0_, Z_0_)</t>
  </si>
  <si>
    <t>(C_ _1, C_ _2, C_ _3, C_ _4)</t>
  </si>
  <si>
    <t>Insulated (U_7_, Z_7_)</t>
  </si>
  <si>
    <t>Open top hopper cars - general service</t>
  </si>
  <si>
    <t>Tank  (Z_0_, U_6_)  (See note)</t>
  </si>
  <si>
    <t>(All Code H)</t>
  </si>
  <si>
    <t>Other trailer and container</t>
  </si>
  <si>
    <t>Open top hopper cars - special service</t>
  </si>
  <si>
    <t>(Special equipped dry van U_9_,</t>
  </si>
  <si>
    <t>(J_ _O, and All Code K)</t>
  </si>
  <si>
    <t>Z_8_, Z_9_)</t>
  </si>
  <si>
    <t>Refrigerator cars - mechanical</t>
  </si>
  <si>
    <t>Tractor</t>
  </si>
  <si>
    <t>(R_5_, R_6_, R_7_, R_8_, R_9_)</t>
  </si>
  <si>
    <t>Truck</t>
  </si>
  <si>
    <t>Refrigerator cars - non-mechanical</t>
  </si>
  <si>
    <t>TOTAL (Lines 59 to 69)</t>
  </si>
  <si>
    <t>(R_0_, R_1_, R_2_)</t>
  </si>
  <si>
    <t>Flat cars - TOFC/COFC</t>
  </si>
  <si>
    <t>Note: Line 66 (Tank) must have fitting code "CN" to qualify as a tank, otherwise it is a bulk hopper.</t>
  </si>
  <si>
    <t>(All Code P, Q and S, Except Q8_ _)</t>
  </si>
  <si>
    <t>Flat cars - multi-level</t>
  </si>
  <si>
    <t>(All Code V)</t>
  </si>
  <si>
    <t>Flat cars - general service</t>
  </si>
  <si>
    <t>(F10_, F20_, F30_)</t>
  </si>
  <si>
    <t>Flat cars - other</t>
  </si>
  <si>
    <t>(F_1_, F_2_, F_3_, F_4_, F_5_, F_6_,</t>
  </si>
  <si>
    <t>F_8_, F40_)</t>
  </si>
  <si>
    <t>Tank cars - under 22,000 gallons</t>
  </si>
  <si>
    <t>(T_ _0, T_ _1, T_ _2, T_ _3, T_ _4, T_ _5)</t>
  </si>
  <si>
    <t>Tank cars - 22,000 gallons and over</t>
  </si>
  <si>
    <t>(T_ _6, T_ _7, T_ _8, T_ _9)</t>
  </si>
  <si>
    <t>All other freight cars</t>
  </si>
  <si>
    <t>(A_5_, F_7_, All Code L and Q8_ _)</t>
  </si>
  <si>
    <t>TOTAL (lines 36 to 52)</t>
  </si>
  <si>
    <t>Caboose (All Code M-930)</t>
  </si>
  <si>
    <t>TOTAL (lines 53, 54)</t>
  </si>
  <si>
    <t>710S. UNIT COST OF EQUIPMENT INSTALLED DURING THE YEAR</t>
  </si>
  <si>
    <t>ANNUAL  REPORT</t>
  </si>
  <si>
    <t>OF</t>
  </si>
  <si>
    <t>Name, official title, telephone number, and office address of officer in charge of correspondence with the Board</t>
  </si>
  <si>
    <t>regarding this report:</t>
  </si>
  <si>
    <t>(Name)</t>
  </si>
  <si>
    <t>Vice President and Controller</t>
  </si>
  <si>
    <t>(Telephone number)</t>
  </si>
  <si>
    <t>(Area Code)</t>
  </si>
  <si>
    <t>(Office address)</t>
  </si>
  <si>
    <t xml:space="preserve">  Three Commercial Place, Norfolk, VA  23510-2191</t>
  </si>
  <si>
    <t>(Street and number, city, state, and ZIP code)</t>
  </si>
  <si>
    <t>TABLE OF CONTENTS</t>
  </si>
  <si>
    <t>Schedule</t>
  </si>
  <si>
    <t>Schedules Omitted by Respondent</t>
  </si>
  <si>
    <t>Identity of Respondent</t>
  </si>
  <si>
    <t>Voting Powers and Elections</t>
  </si>
  <si>
    <t>Comparative Statement of Financial Position</t>
  </si>
  <si>
    <t>Results of Operations</t>
  </si>
  <si>
    <t>Retained Earnings</t>
  </si>
  <si>
    <t>Statement of Cash Flows</t>
  </si>
  <si>
    <t xml:space="preserve">Working Capital </t>
  </si>
  <si>
    <t>Investments in Common Stocks of Affiliated Companies</t>
  </si>
  <si>
    <t>310A</t>
  </si>
  <si>
    <t>Road Property and Equipment and Improvements to Leased Property and Equipment</t>
  </si>
  <si>
    <t>Depreciation Base and Rates - Road and Equipment Owned and Used and Leased from Others</t>
  </si>
  <si>
    <t>Accumulated Depreciation - Road and Equipment Owned and Used</t>
  </si>
  <si>
    <t>Accumulated Depreciation - Improvements to Road and Equipment Leased from Others</t>
  </si>
  <si>
    <t>Investment in Railroad Property Used in Transportation Service (By Company)</t>
  </si>
  <si>
    <t>352A</t>
  </si>
  <si>
    <t>352B</t>
  </si>
  <si>
    <t>Way and Structures</t>
  </si>
  <si>
    <t>Supporting Schedule - Equipment</t>
  </si>
  <si>
    <t>Supporting Schedule - Improvements to Equipment Leased from Others</t>
  </si>
  <si>
    <t>Specialized Service Subschedule - Transportation</t>
  </si>
  <si>
    <t>Analysis of Taxes</t>
  </si>
  <si>
    <t>Guaranties and Suretyships</t>
  </si>
  <si>
    <t>Separation of Debtholdings Between Road Property and Equipment</t>
  </si>
  <si>
    <t>Mileage Operated at Close of Year</t>
  </si>
  <si>
    <t>Miles of Road at Close of Year - By States and Territories (Single Track)</t>
  </si>
  <si>
    <t>Inventory of Equipment</t>
  </si>
  <si>
    <t>Unit Cost of Equipment Installed During the Year</t>
  </si>
  <si>
    <t>710S</t>
  </si>
  <si>
    <t>Track and Traffic Conditions</t>
  </si>
  <si>
    <t>Consumption of Diesel Fuel</t>
  </si>
  <si>
    <t>Railroad Operating Statistics</t>
  </si>
  <si>
    <t>Verification</t>
  </si>
  <si>
    <t>Memoranda</t>
  </si>
  <si>
    <t>Index</t>
  </si>
  <si>
    <t>SPECIAL NOTICE</t>
  </si>
  <si>
    <t xml:space="preserve">   Docket No. 38559, Railroad Classification Index, (ICC served January 20, 1983), modified the reporting</t>
  </si>
  <si>
    <t>requirements for Class II, Class III, and Switching and Terminal Companies.  These carriers will notify the Board</t>
  </si>
  <si>
    <t>only if the calculation results in a different revenue level than its current classification.</t>
  </si>
  <si>
    <t xml:space="preserve">   The dark borders on the schedules represent data that are captured by the Board.</t>
  </si>
  <si>
    <t>---------------------------------------------------</t>
  </si>
  <si>
    <t>Supplemental Information about the Annual Report (R-1)</t>
  </si>
  <si>
    <t xml:space="preserve">The following information is provided in Compliance with OMB requirements and pursuant to the </t>
  </si>
  <si>
    <r>
      <t>Paperwork Reduction Act of 1995, 44 U.S.C. §§</t>
    </r>
    <r>
      <rPr>
        <sz val="6.75"/>
        <rFont val="Calibri"/>
        <family val="2"/>
      </rPr>
      <t xml:space="preserve"> </t>
    </r>
    <r>
      <rPr>
        <sz val="9"/>
        <rFont val="Arial"/>
        <family val="2"/>
      </rPr>
      <t>3501-3519 (PRA):</t>
    </r>
  </si>
  <si>
    <t>This information collection is mandatory pursuant to 49 U.S.C. § 11145.  The estimated hour burden for</t>
  </si>
  <si>
    <t xml:space="preserve">filing this report is estimated at no more than 800 hours.  Information in the Annual Reports is used to </t>
  </si>
  <si>
    <t>monitor and assess railroad industry growth, financial stability, traffic, and operations and to identify</t>
  </si>
  <si>
    <t xml:space="preserve">industry changes that may affect national transportation policy.  In addition, the Board uses data from </t>
  </si>
  <si>
    <t xml:space="preserve">these reports to more effectively carry out its regulatory responsibilities, such as acting on railroad </t>
  </si>
  <si>
    <t>requests for authority to engage in Board regulated financial transactions (for example, mergers,</t>
  </si>
  <si>
    <t>acquisitions of control, consolidations and abandonments); developing the Uniform Rail Cost System</t>
  </si>
  <si>
    <t>(UCRS); conducting rail revenue adequacy proceedings; developing rail cost adjustment factors; and</t>
  </si>
  <si>
    <t>conducting investigations and rulemakings.  The information in this report is ordinarily maintained by the</t>
  </si>
  <si>
    <t xml:space="preserve">agency in hard copy for 10 years, after which it is transferred to the National Archives, where it is </t>
  </si>
  <si>
    <t xml:space="preserve">maintained as a permanent record.  In addition, some of the information is posted on the Board's </t>
  </si>
  <si>
    <t>website, where it may remain indefinitely.  All information collected through this report is available to the</t>
  </si>
  <si>
    <t>public.  Under the PRA, a federal agency may not conduct or sponsor, and a person is not required to</t>
  </si>
  <si>
    <t xml:space="preserve">respond to, nor shall a person be subject to a penalty for failure to comply with, a collection of </t>
  </si>
  <si>
    <t>information unless it displays a currently valid OMB control number.  Comments and questions about this</t>
  </si>
  <si>
    <t>collection (2140-0009) should be directed to Paperwork Reduction Officer, Surface Transportation Board,</t>
  </si>
  <si>
    <t>395 E Street, S.W., Washington, DC 20423-0001.</t>
  </si>
  <si>
    <t>AAR COMPUTER EDITS</t>
  </si>
  <si>
    <t>VALIDATED</t>
  </si>
  <si>
    <t>Lines 2 thru 4 equal 5</t>
  </si>
  <si>
    <t>Line 5 plus 6 equals 7</t>
  </si>
  <si>
    <t>Lines 8 thru 10 equal 11</t>
  </si>
  <si>
    <t>Line 11 plus 12 plus 13 equals 14</t>
  </si>
  <si>
    <t>Lines 15 thru 29 equal 30</t>
  </si>
  <si>
    <t>Lines 31 thru 45 equal 46</t>
  </si>
  <si>
    <t>Lines 47 thru 63 equal 64</t>
  </si>
  <si>
    <t>Lines 65 thru 81 equal 82</t>
  </si>
  <si>
    <t>Lines 85 thru 87 equal 88</t>
  </si>
  <si>
    <t xml:space="preserve"> Line 30 + 46 + 64 + 82 + 83 + 84 = line 88</t>
  </si>
  <si>
    <t>Lines 98 thru 103 equal 104</t>
  </si>
  <si>
    <t>from QCS</t>
  </si>
  <si>
    <t>Lines 105 plus 106 equal 107</t>
  </si>
  <si>
    <t>Line 108 plus 109 equals 110</t>
  </si>
  <si>
    <t>Line 111 plus 112 equals 113</t>
  </si>
  <si>
    <t>Line 110 plus 113 equals 114</t>
  </si>
  <si>
    <t>from Cost dept.</t>
  </si>
  <si>
    <t>frt. Claims dept.</t>
  </si>
  <si>
    <t>coal mrkg dept.</t>
  </si>
  <si>
    <t>Lines 126 thru 128 equal 129</t>
  </si>
  <si>
    <t>Car Acctg.</t>
  </si>
  <si>
    <t>Lines 130 thru 132 equals 133</t>
  </si>
  <si>
    <t>NSR 16,668,997</t>
  </si>
  <si>
    <t>NSR -  16,668,997 votes</t>
  </si>
  <si>
    <t>Lines 1 thru 8, minus 9, equal 10, cols. b, c, d &amp; e</t>
  </si>
  <si>
    <t>Lines 10 thru 12 equal 13, cols. b, c, d &amp; e</t>
  </si>
  <si>
    <t>Line 13 minus 14 equals 15, cols. b, c, d &amp; e</t>
  </si>
  <si>
    <t>Horizontal Balancing</t>
  </si>
  <si>
    <t>Col. D plus e, equal b, Line 1 thru 15</t>
  </si>
  <si>
    <t>Lines 16 thru 26 equal 27, col. b, c</t>
  </si>
  <si>
    <t>Line 15 plus 27 equals 28, col. b, c</t>
  </si>
  <si>
    <t>Lines 29 thru 35 equal 36, col. b, c</t>
  </si>
  <si>
    <t>Line 28 minus 36 equals 37, col. b, c</t>
  </si>
  <si>
    <t>B&amp;H Rail Corp.</t>
  </si>
  <si>
    <t>Buckingham Branch</t>
  </si>
  <si>
    <t>CaterParrott Railnet</t>
  </si>
  <si>
    <t>Columbus &amp; Ohio River Railroad</t>
  </si>
  <si>
    <t>Georgia Southern Railway</t>
  </si>
  <si>
    <t>North Carolina &amp; Virginia Railroad</t>
  </si>
  <si>
    <t>Buffalo &amp; Pittsburgh Railroad</t>
  </si>
  <si>
    <t xml:space="preserve"> PTC Supplement to Railroad Annual Report R-1</t>
  </si>
  <si>
    <t xml:space="preserve">  PTC Supplement to Railroad Annual Report R-1</t>
  </si>
  <si>
    <t xml:space="preserve">Depreciation  reported on lines 38, 39 and 40 in column (c) is property account 44 and this amount should equal the amount show in  column (c),  </t>
  </si>
  <si>
    <t xml:space="preserve">Depreciation reported on lines 38, 39 and 40 in column (c) is property account 44 and this amount should equal the amount show in  column (c),  </t>
  </si>
  <si>
    <t>MEMORANDA</t>
  </si>
  <si>
    <t>(FOR USE OF BOARD ONLY)</t>
  </si>
  <si>
    <t>CORRESPONDENCE</t>
  </si>
  <si>
    <t>Date of</t>
  </si>
  <si>
    <t>Answer</t>
  </si>
  <si>
    <t>Letter, Fax or</t>
  </si>
  <si>
    <t>File Number</t>
  </si>
  <si>
    <t>Office Addressed</t>
  </si>
  <si>
    <t>Telegram of</t>
  </si>
  <si>
    <t>Subject</t>
  </si>
  <si>
    <t>Letter, Fax, or</t>
  </si>
  <si>
    <t>Needed</t>
  </si>
  <si>
    <t>Telegram</t>
  </si>
  <si>
    <t>Name</t>
  </si>
  <si>
    <t>Month</t>
  </si>
  <si>
    <t>Day</t>
  </si>
  <si>
    <t>Year</t>
  </si>
  <si>
    <t>CORRECTIONS</t>
  </si>
  <si>
    <t>Authority</t>
  </si>
  <si>
    <t>Clerk</t>
  </si>
  <si>
    <t>Date Correction</t>
  </si>
  <si>
    <t>Officer sending letter, fax or</t>
  </si>
  <si>
    <t>Board</t>
  </si>
  <si>
    <t>Making</t>
  </si>
  <si>
    <t>telegram</t>
  </si>
  <si>
    <t>File</t>
  </si>
  <si>
    <t>Correction</t>
  </si>
  <si>
    <t>EXPLANATORY REMARKS</t>
  </si>
  <si>
    <t>INDEX</t>
  </si>
  <si>
    <t>Page No.</t>
  </si>
  <si>
    <t>Accumulated depreciation</t>
  </si>
  <si>
    <t>Road and equipment leased</t>
  </si>
  <si>
    <t>From others</t>
  </si>
  <si>
    <t>Improvements to</t>
  </si>
  <si>
    <t>Accruals - railway tax</t>
  </si>
  <si>
    <t>Analysis of taxes</t>
  </si>
  <si>
    <t>Application of funds - source</t>
  </si>
  <si>
    <t>Balance sheet</t>
  </si>
  <si>
    <t>5-9</t>
  </si>
  <si>
    <t>Car, locomotive, and floating equipment - classification</t>
  </si>
  <si>
    <t>21-22</t>
  </si>
  <si>
    <t>Company service equipment</t>
  </si>
  <si>
    <t>Compensating balances and short-term borrowing arrangements</t>
  </si>
  <si>
    <t>Consumption of fuel by motive power units</t>
  </si>
  <si>
    <t>Contingent assets and liabilities</t>
  </si>
  <si>
    <t>Debt holdings</t>
  </si>
  <si>
    <t>Depreciation base and rates</t>
  </si>
  <si>
    <t>32-33</t>
  </si>
  <si>
    <t>Electric locomotive equipment at close of year</t>
  </si>
  <si>
    <t>Equipment - classified</t>
  </si>
  <si>
    <t>Company service</t>
  </si>
  <si>
    <t>Inventory</t>
  </si>
  <si>
    <t>Owned-Not in service of respondent</t>
  </si>
  <si>
    <t>Equipment leased, depreciation base and rate</t>
  </si>
  <si>
    <t>Reserve</t>
  </si>
  <si>
    <t>Equipment owned, depreciation base rates</t>
  </si>
  <si>
    <t>Expenses - railway operating</t>
  </si>
  <si>
    <t>Extraordinary items</t>
  </si>
  <si>
    <t>Federal income taxes</t>
  </si>
  <si>
    <t>Financial position - changes in</t>
  </si>
  <si>
    <t>Freight cars loaded</t>
  </si>
  <si>
    <t>Freight car-miles</t>
  </si>
  <si>
    <t>Fuel consumed - diesel</t>
  </si>
  <si>
    <t>Funded debt (see Debt holdings)</t>
  </si>
  <si>
    <t>Guaranties and suretyships</t>
  </si>
  <si>
    <t>Identity of respondent</t>
  </si>
  <si>
    <t>Investments in common stock of affiliated companies</t>
  </si>
  <si>
    <t>Investments and advances of affiliated companies</t>
  </si>
  <si>
    <t>26-29</t>
  </si>
  <si>
    <t>Railway property used in transportation service</t>
  </si>
  <si>
    <t>Road and equipment</t>
  </si>
  <si>
    <t>Leased property - improvements made during the year</t>
  </si>
  <si>
    <t>Locomotive equipment</t>
  </si>
  <si>
    <t>Electric and other</t>
  </si>
  <si>
    <t>Consumption of diesel fuel</t>
  </si>
  <si>
    <t>Locomotive unit miles</t>
  </si>
  <si>
    <t>INDEX  (Continued)</t>
  </si>
  <si>
    <t>Mileage - Average of road operated</t>
  </si>
  <si>
    <t>Motorcar car miles</t>
  </si>
  <si>
    <t>Motor rail cars owned or leased</t>
  </si>
  <si>
    <t>Net income</t>
  </si>
  <si>
    <t>Oath</t>
  </si>
  <si>
    <t>Operating expenses (see Expenses)</t>
  </si>
  <si>
    <t>Revenues (see Revenues)</t>
  </si>
  <si>
    <t>Statistics (see Statistics)</t>
  </si>
  <si>
    <t>Ordinary income</t>
  </si>
  <si>
    <t>Private line cars loaded</t>
  </si>
  <si>
    <t>Private line cars empty</t>
  </si>
  <si>
    <t>Rails</t>
  </si>
  <si>
    <t>Charges to operating expenses</t>
  </si>
  <si>
    <t>Railway - Operating expenses</t>
  </si>
  <si>
    <t>Railway - Operating revenues</t>
  </si>
  <si>
    <t>Results of operations</t>
  </si>
  <si>
    <t>16-17</t>
  </si>
  <si>
    <t>Retained income unappropriated</t>
  </si>
  <si>
    <t>Miscellaneous items in accounts for year</t>
  </si>
  <si>
    <t>Revenues</t>
  </si>
  <si>
    <t>Road and Equipment - Investment in</t>
  </si>
  <si>
    <t>Owned - Depreciated base and rates</t>
  </si>
  <si>
    <t>Used - Depreciated base and rates</t>
  </si>
  <si>
    <t>Road - Mileage operated at close of year</t>
  </si>
  <si>
    <t>By states and territories</t>
  </si>
  <si>
    <t>Securities (see Investments)</t>
  </si>
  <si>
    <t>Short-term borrowings arrangements - compensating balances and</t>
  </si>
  <si>
    <t>Sinking funds</t>
  </si>
  <si>
    <t>Sources and application of working capital</t>
  </si>
  <si>
    <t>Specialized service subschedule</t>
  </si>
  <si>
    <t>Statement of changes in financial position</t>
  </si>
  <si>
    <t>Number of security holders</t>
  </si>
  <si>
    <t>Total voting power</t>
  </si>
  <si>
    <t>3-4</t>
  </si>
  <si>
    <t>Value per share</t>
  </si>
  <si>
    <t>Voting rights</t>
  </si>
  <si>
    <t>Supporting schedule - improvements to equipment leased from others</t>
  </si>
  <si>
    <t>Suretyships - Guaranties and</t>
  </si>
  <si>
    <t>Tracks operated at close of year</t>
  </si>
  <si>
    <t>Miles of, at close of year</t>
  </si>
  <si>
    <t>Track and traffic conditions</t>
  </si>
  <si>
    <t>Train hours, yard switching</t>
  </si>
  <si>
    <t>Train miles</t>
  </si>
  <si>
    <t>Tons of freight</t>
  </si>
  <si>
    <t>Ton-miles of freight</t>
  </si>
  <si>
    <t>TOFC/COFC number of revenue trailers and containers - loaded &amp; unloaded</t>
  </si>
  <si>
    <t>Voting powers and elections</t>
  </si>
  <si>
    <t xml:space="preserve">Miscellaneous Accessories </t>
  </si>
  <si>
    <t>Note 5</t>
  </si>
  <si>
    <t>Machinery - Locomotives (see notes 1, 4, 5)</t>
  </si>
  <si>
    <t>Machinery - Freight Cars (see notes 2, 4, 5)</t>
  </si>
  <si>
    <t>Machinery - Other Equipment (see notes 3, 4, 5)</t>
  </si>
  <si>
    <t>from FA206-RB1C</t>
  </si>
  <si>
    <t>1/1/1995</t>
  </si>
  <si>
    <t>1/1/2000</t>
  </si>
  <si>
    <t>1/1/2005</t>
  </si>
  <si>
    <t>12/31/1999</t>
  </si>
  <si>
    <t>12/31/2004</t>
  </si>
  <si>
    <t>12/31/2009</t>
  </si>
  <si>
    <t>1/1/2010</t>
  </si>
  <si>
    <t>12/31/2014</t>
  </si>
  <si>
    <t>col</t>
  </si>
  <si>
    <t>Lines 38 thru 41 equal 42, col. b, c</t>
  </si>
  <si>
    <t>NOTICE</t>
  </si>
  <si>
    <t>1. This report is required for every class I railroad operating within the United States.  Three copies of this Annual</t>
  </si>
  <si>
    <t>Report should be completed.  Two of the copies must be filed with the Surface Transportation Board, Office of</t>
  </si>
  <si>
    <t>Economics, Environmental Analysis, and Administration, 395 E Street, S.W. Suite 1100,</t>
  </si>
  <si>
    <t>Washington, DC 20423, by March 31 of the year following that for which the report is made.  One copy should be</t>
  </si>
  <si>
    <t>retained by the carrier.</t>
  </si>
  <si>
    <t>2. Every inquiry must be definitely answered.  Where the word "none" truly and completely states the fact, it</t>
  </si>
  <si>
    <t>should be given as the answer.  If any inquiry is inapplicable, the words "not applicable" should be used.</t>
  </si>
  <si>
    <t>3. Wherever the space provided in the schedules in insufficient to permit a full and complete statement of the</t>
  </si>
  <si>
    <t>requested information, inserts should be prepared and appropriately identified by the number of the schedule.</t>
  </si>
  <si>
    <t>4. All entries should be made in a permanent black ink or typed.  Those of a contrary character must be indicated</t>
  </si>
  <si>
    <t>in parenthesis.  Items of an unusual character must be indicated by appropriate symbols and explained in footnotes.</t>
  </si>
  <si>
    <t>5. Money items, except averages, throughout the annual report form should be shown in thousands of dollars</t>
  </si>
  <si>
    <t>adjusted to accord with footings.  Totals for amounts reported in subsidiary accounts included in supporting</t>
  </si>
  <si>
    <t>schedules must be in agreement with related primary accounts.  For purposes of rounding, amounts of $500 but</t>
  </si>
  <si>
    <t>less than $1,000 should be raised to the nearest thousand dollars, and amounts of less than $500 should be</t>
  </si>
  <si>
    <t>lowered.</t>
  </si>
  <si>
    <t>6.  Except where the context clearly indicates some other meaning, the following terms when used in this Form</t>
  </si>
  <si>
    <t>have the following meanings:</t>
  </si>
  <si>
    <t xml:space="preserve">     (a) Board means Surface Transportation Board.</t>
  </si>
  <si>
    <t xml:space="preserve">     (b) Respondent means the person or corporation in whose behalf the report is made.</t>
  </si>
  <si>
    <t xml:space="preserve">     (c) Year means the year ended December 31 for which the report is being made.</t>
  </si>
  <si>
    <t xml:space="preserve">     (d) Close of the Year means the close of business on December 31 for the year in which the report is being</t>
  </si>
  <si>
    <t>made.  If the report is made for a shorter period than one year, it means the close of the period covered by the</t>
  </si>
  <si>
    <t>report.</t>
  </si>
  <si>
    <t xml:space="preserve">     (e) Beginning of the Year means the beginning of business on January 1 of the year for which the report is</t>
  </si>
  <si>
    <t>being made.  If the report is made for a shorter period than one year, it means the beginning of that period.</t>
  </si>
  <si>
    <t xml:space="preserve">     (f) Preceding Year means the year ended December 31 of the year preceding the year for which the report is</t>
  </si>
  <si>
    <t>made.</t>
  </si>
  <si>
    <t>Title 49, Code of Federal Regulations, as amended.</t>
  </si>
  <si>
    <t>7. The ICC Termination Act of 1995 abolished the Interstate Commerce Commission and replaced it with</t>
  </si>
  <si>
    <t>the Surface Transportation Board.  Any references to the Interstate Commerce Commission or Commission</t>
  </si>
  <si>
    <t>contained in this report  refer to the Surface Transportation Board.</t>
  </si>
  <si>
    <t>8. Any references to the Bureau of Accounts or the Office of Economics contained in this report refer to the Office</t>
  </si>
  <si>
    <t>of Economics, Environmental Analysis, and Administration of the Surface Transportation Board.</t>
  </si>
  <si>
    <t>For Index, See Back of Form</t>
  </si>
  <si>
    <t>Units in service of respondent at beginning of year</t>
  </si>
  <si>
    <t>Changes during year (concluded)</t>
  </si>
  <si>
    <t>Data to be reported on line 38, column (b) is the amount reported in Schedule 410, column (f), line 203.</t>
  </si>
  <si>
    <t>Data to be reported on line 39, column (b) is the amount reported in Schedule 410, column (f), line 222.</t>
  </si>
  <si>
    <t>Data to be reported on line 40 in column (b) is the amount reported in Schedule 410, column (f), line 306.</t>
  </si>
  <si>
    <t>210A</t>
  </si>
  <si>
    <t>PTC</t>
  </si>
  <si>
    <t>PTC Road Property and Equipment and Improvements to Leased Property and Equipment</t>
  </si>
  <si>
    <t>PTC 330</t>
  </si>
  <si>
    <t>PTC 332</t>
  </si>
  <si>
    <t>PTC Accumulated Depreciation - Road and Equipment Owned and Used</t>
  </si>
  <si>
    <t>PTC 335</t>
  </si>
  <si>
    <t>PTC 352B</t>
  </si>
  <si>
    <t>PTC  Railway Operating Expenses</t>
  </si>
  <si>
    <t>PTC 410</t>
  </si>
  <si>
    <t>PTC  Mileage Operated at Close of Year</t>
  </si>
  <si>
    <t>PTC 700</t>
  </si>
  <si>
    <t>PTC  Inventory of Equipment</t>
  </si>
  <si>
    <t>PTC 710</t>
  </si>
  <si>
    <t>PTC  Unit Cost of Equipment Installed During the Year</t>
  </si>
  <si>
    <t>PTC 710S</t>
  </si>
  <si>
    <t>PTC  Track and Traffic Conditions</t>
  </si>
  <si>
    <t>PTC 720</t>
  </si>
  <si>
    <t>Footnote: PTC Grants</t>
  </si>
  <si>
    <t>PTC Grants</t>
  </si>
  <si>
    <t>210 A.  CONSOLIDATED STATEMENTS OF COMPREHENSIVE INCOME</t>
  </si>
  <si>
    <t>1. This schedule applies only to entities with items of Other Comprehensive Income (OCI)</t>
  </si>
  <si>
    <t>Cross-Checks</t>
  </si>
  <si>
    <t>Schedule 210 A</t>
  </si>
  <si>
    <t>Line 61, col b</t>
  </si>
  <si>
    <t>= Line 1, col b</t>
  </si>
  <si>
    <t xml:space="preserve">2. Entities must present comprehensive income in two separate but </t>
  </si>
  <si>
    <t>consecutive financial statements.</t>
  </si>
  <si>
    <t>3. Entities must present reclassification adjustments and the effects</t>
  </si>
  <si>
    <t>of those adjustments on net income and OCI on the face of the</t>
  </si>
  <si>
    <t>financial statements.</t>
  </si>
  <si>
    <t>4. All contra entries should be shown in parenthesis.</t>
  </si>
  <si>
    <t>Net Income</t>
  </si>
  <si>
    <t>Other Comprehensive Income, net of tax:</t>
  </si>
  <si>
    <t xml:space="preserve">   Foreign currency translation adjustments</t>
  </si>
  <si>
    <t xml:space="preserve">     Unrealized gains on securities:</t>
  </si>
  <si>
    <t xml:space="preserve">          Unrealized holding gains arising during period</t>
  </si>
  <si>
    <t xml:space="preserve">          Less:  reclassification adjustment for gains included in net income</t>
  </si>
  <si>
    <t xml:space="preserve">     Defined benefit pension plans:</t>
  </si>
  <si>
    <t xml:space="preserve">          Prior service cost arising during period</t>
  </si>
  <si>
    <t>Other Comprehensive Income</t>
  </si>
  <si>
    <t xml:space="preserve">     Less:  comprehensive income attributable to noncontrolling interest </t>
  </si>
  <si>
    <t xml:space="preserve">38A      </t>
  </si>
  <si>
    <t>53A</t>
  </si>
  <si>
    <t>53B</t>
  </si>
  <si>
    <t>67-73</t>
  </si>
  <si>
    <t xml:space="preserve">Statement of Cash Flows </t>
  </si>
  <si>
    <t>66-71</t>
  </si>
  <si>
    <t>72-73</t>
  </si>
  <si>
    <t>70-71</t>
  </si>
  <si>
    <t>66-67</t>
  </si>
  <si>
    <t>41-47</t>
  </si>
  <si>
    <t>68-69</t>
  </si>
  <si>
    <t>38-39</t>
  </si>
  <si>
    <t>Stock</t>
  </si>
  <si>
    <t xml:space="preserve">   Railroad Annual Report R-1</t>
  </si>
  <si>
    <t xml:space="preserve">   Less:  Net Income attributable to noncontrolling interest</t>
  </si>
  <si>
    <t xml:space="preserve">   Net Income attributable to reporting railroad</t>
  </si>
  <si>
    <t xml:space="preserve">   Basic Earnings Per Share</t>
  </si>
  <si>
    <t xml:space="preserve">   Diluted Earnings Per Share</t>
  </si>
  <si>
    <t>RECONCILIATION OF NET RAILWAY OPERATING INCOME (NROI)</t>
  </si>
  <si>
    <t xml:space="preserve">      Net revenues from railway operations</t>
  </si>
  <si>
    <t>(556) Income taxes on ordinary income (-)</t>
  </si>
  <si>
    <t>(557) Provision for deferred income taxes (-)</t>
  </si>
  <si>
    <t xml:space="preserve">      Income from lease of road and equipment (-)</t>
  </si>
  <si>
    <t xml:space="preserve">      Rent for leased roads and equipment (+)</t>
  </si>
  <si>
    <t xml:space="preserve">            Net railway operating income (loss) </t>
  </si>
  <si>
    <t>Accumulated Other Comprehensive Income or (loss)</t>
  </si>
  <si>
    <t>Noncontrolling interest</t>
  </si>
  <si>
    <t>Total equity (Lines 60 + 61)</t>
  </si>
  <si>
    <t xml:space="preserve">   Total stockholders equity</t>
  </si>
  <si>
    <t xml:space="preserve">  TOTAL LIABILITIES AND SHAREHOLDERS' EQUITY</t>
  </si>
  <si>
    <t>713, 713.5, 
713.6</t>
  </si>
  <si>
    <t>NorfolkSouthernMexicana, S. de R.L. de C.V.</t>
  </si>
  <si>
    <t>Accelerated Depreciation, Sec. 167 I.R.C.:</t>
  </si>
  <si>
    <t>Guideline lives pursuant to Rev. Proc. 62-21.</t>
  </si>
  <si>
    <t>Accelerated Amortization of Facilities, Sec. 168 I.R.C.</t>
  </si>
  <si>
    <t>Accelerated Amortization of Rolling Stock, Sec. 184 I.R.C.</t>
  </si>
  <si>
    <t>Amortization of Rights of Way, Sec. 185 I.R.C.</t>
  </si>
  <si>
    <t>Other (Specify) -- Tax Benefit Transfer Leases</t>
  </si>
  <si>
    <t>Reserves, including casualty &amp; other claims</t>
  </si>
  <si>
    <t>Compensation and Benefits</t>
  </si>
  <si>
    <t>Miscellaneous</t>
  </si>
  <si>
    <t>receivables to a subsidiary, which in turn may transfer beneficial interests in the receivables to various commercial paper vehicles.</t>
  </si>
  <si>
    <t>(a) Terminal R.R. Assoc.</t>
  </si>
  <si>
    <t>Refunding &amp; Improvement Mortgage Series</t>
  </si>
  <si>
    <t>Joint and</t>
  </si>
  <si>
    <t>of St. Louis</t>
  </si>
  <si>
    <t>"C" bonds due 7/1/2019 (FD14553-54)</t>
  </si>
  <si>
    <t>7,014 &amp; int.</t>
  </si>
  <si>
    <t>Several</t>
  </si>
  <si>
    <t xml:space="preserve">(a)    Jointly and Severally with Burlington Northern Santa Fe Railway, CSX Transportation, Inc., Canadian National </t>
  </si>
  <si>
    <t>Railway and Union Pacific Railroad</t>
  </si>
  <si>
    <t>A-1</t>
  </si>
  <si>
    <t>Augusta &amp; Summerville RR Co.</t>
  </si>
  <si>
    <t>Beaver Street Tower Co.</t>
  </si>
  <si>
    <t>Belt Railway Company of Chicago</t>
  </si>
  <si>
    <t>Central Transfer Rwy. and Storage Co.</t>
  </si>
  <si>
    <t>Chatham Terminal Co.</t>
  </si>
  <si>
    <t>Kansas City Terminal Rwy.</t>
  </si>
  <si>
    <t>Meridian Speedway, LLC</t>
  </si>
  <si>
    <t>North Charleston Terminal Co.</t>
  </si>
  <si>
    <t>Pan Am Southern, LLC</t>
  </si>
  <si>
    <t>Peoria and Pekin Union Rwy.</t>
  </si>
  <si>
    <t>Terminal Railroad Association of St. Louis</t>
  </si>
  <si>
    <t>TTX Company</t>
  </si>
  <si>
    <t>Winston-Salem Southbound Rwy. Co.</t>
  </si>
  <si>
    <t>Woodstock &amp; Blocton Rwy. Co.</t>
  </si>
  <si>
    <t>Total A-1</t>
  </si>
  <si>
    <t>A-3</t>
  </si>
  <si>
    <t>MeteorComm, LLC</t>
  </si>
  <si>
    <t>PTC 220, LLC</t>
  </si>
  <si>
    <t>Roanoke Valley Development Corporation</t>
  </si>
  <si>
    <t>Total A-3</t>
  </si>
  <si>
    <t>(1) CSX Transp., Inc. owns 50%</t>
  </si>
  <si>
    <t>(6) Controlled jointly - Other RRs own 91.67%</t>
  </si>
  <si>
    <t>(2) CSX Transp., Inc. owns 50% and FEC owns 25%</t>
  </si>
  <si>
    <t>(7) KCS owns 70%</t>
  </si>
  <si>
    <t>(3) Controlled jointly - Other RRs own 75%</t>
  </si>
  <si>
    <t>(8) CSX Transp., Inc. owns 66.67%</t>
  </si>
  <si>
    <t>(4) CSX Transp., Inc. owns 50%</t>
  </si>
  <si>
    <t>(9) Boston &amp; Maine owns 50%</t>
  </si>
  <si>
    <t>(5) CSX Transp., Inc. owns 50%</t>
  </si>
  <si>
    <t>(10) Controlled jointly - Other RRs own 59.36%</t>
  </si>
  <si>
    <t>(11) Controlled jointly - Other RRs own 85.71%</t>
  </si>
  <si>
    <t>(15) Controlled jointly - Other RRs own 75%</t>
  </si>
  <si>
    <t>(12) Controlled jointly - Other RRs own 80.35%</t>
  </si>
  <si>
    <t>(16) Controlled jointly - Other RRs own 85.71%</t>
  </si>
  <si>
    <t>(13) CSX Transp., Inc. owns 50%</t>
  </si>
  <si>
    <t>(17) Controlled jointly - Others own 54.56%</t>
  </si>
  <si>
    <t>(14) CSX Transp., Inc. owns 50%</t>
  </si>
  <si>
    <t>E-1</t>
  </si>
  <si>
    <t>Beaver St. Tower Co.</t>
  </si>
  <si>
    <t>Central Transfer Rwy. &amp; Storage Co.</t>
  </si>
  <si>
    <t>Woodstock &amp; Blocton Rwy.</t>
  </si>
  <si>
    <t>Total E-1</t>
  </si>
  <si>
    <t>E-3</t>
  </si>
  <si>
    <t>Norfolk Southern Corporation</t>
  </si>
  <si>
    <t>Other (principally long-term investments in certificates of deposit)</t>
  </si>
  <si>
    <t>Southern Region Industrial Realty, Inc.</t>
  </si>
  <si>
    <t>Total E-3</t>
  </si>
  <si>
    <t>Total 721</t>
  </si>
  <si>
    <t>721.5 Total</t>
  </si>
  <si>
    <t>Sch. 310A Total</t>
  </si>
  <si>
    <t>Central Transfer and Storage Co.</t>
  </si>
  <si>
    <t>Winston-Salem Southbound Rwy.</t>
  </si>
  <si>
    <t>Woodstock and Blocton Rwy. Co.</t>
  </si>
  <si>
    <t>Meteorcomm, LLC</t>
  </si>
  <si>
    <t>Dividends received are accounted (in column (c)) as a reduction in the investment carrying value.</t>
  </si>
  <si>
    <t>Conrail Inc. and CRC</t>
  </si>
  <si>
    <t xml:space="preserve">Other </t>
  </si>
  <si>
    <t xml:space="preserve">Controlled </t>
  </si>
  <si>
    <t>Intermodal Equipment</t>
  </si>
  <si>
    <t>AOR Report line 117x6</t>
  </si>
  <si>
    <t>from Cost Department</t>
  </si>
  <si>
    <t>Notes and Remarks For Schedules 210 and 220</t>
  </si>
  <si>
    <t xml:space="preserve">                         Railroad Annual Report R-1</t>
  </si>
  <si>
    <t xml:space="preserve">  Railroad Annual Report R-1</t>
  </si>
  <si>
    <t xml:space="preserve">  Railroad Annual Report R-1                   </t>
  </si>
  <si>
    <t xml:space="preserve">                           PTC Supplement to Railroad Annual Report R-1</t>
  </si>
  <si>
    <t xml:space="preserve">                                            PTC Supplement to Railroad Annual Report R-1</t>
  </si>
  <si>
    <t xml:space="preserve">         PTC Supplement to Railroad Annual Report R-1</t>
  </si>
  <si>
    <t xml:space="preserve">    PTC Supplement to Railroad Annual Report R-1</t>
  </si>
  <si>
    <t>Diesel - Freight Units 6-Axle 4,400 HP</t>
  </si>
  <si>
    <t>Auxiliary Units 6-Axle</t>
  </si>
  <si>
    <t>Diesel - Freight Units 6-Axle 4,300 HP</t>
  </si>
  <si>
    <t>53A-53B</t>
  </si>
  <si>
    <t>Supporting schedule - Equipment</t>
  </si>
  <si>
    <t>52-53</t>
  </si>
  <si>
    <t>Schedule 200, Line 26, Column (b)</t>
  </si>
  <si>
    <t>Ann Arbor Railroad Inc.</t>
  </si>
  <si>
    <t>Elkhart &amp; Western Railroad</t>
  </si>
  <si>
    <t xml:space="preserve">R J Corman Co. </t>
  </si>
  <si>
    <t>Meteorcomm LLC</t>
  </si>
  <si>
    <t>PTC-220 LLC</t>
  </si>
  <si>
    <t>These investments are not included in the above Schedule 330.</t>
  </si>
  <si>
    <t xml:space="preserve">Transactions Between Respondent and Companies or Persons Affiliated </t>
  </si>
  <si>
    <t xml:space="preserve">     with Respondent for Services Received or Provided</t>
  </si>
  <si>
    <t>SCHEDULE 332</t>
  </si>
  <si>
    <t>NS Rail whole life rates are disclosed per Column (d).</t>
  </si>
  <si>
    <t>Schedule 450</t>
  </si>
  <si>
    <t>(Schedules 335, 342)</t>
  </si>
  <si>
    <t>Total Capital Stock:</t>
  </si>
  <si>
    <t>Additional Capital</t>
  </si>
  <si>
    <t xml:space="preserve"> = Line 67, column (b)</t>
  </si>
  <si>
    <t xml:space="preserve"> = Line 68, column (b)</t>
  </si>
  <si>
    <t xml:space="preserve"> = Line 66, column (b)</t>
  </si>
  <si>
    <t>Income from continuing operations (line 46 minus line 51)</t>
  </si>
  <si>
    <t>Income after fixed charges (line 37 minus line 42)</t>
  </si>
  <si>
    <t>Schedule 200, line 30, column b</t>
  </si>
  <si>
    <t>(A) Use common carrier portion only.  Common carrier refers to railway transportation service.</t>
  </si>
  <si>
    <t xml:space="preserve">(B) Rent Income is the sum of Schedule 410, column h, lines 121, 122, 123, 127, 128, 129, 133, 134, </t>
  </si>
  <si>
    <t>135, 208, 210, 212, 227, 229, 231, 312, 314, and 316.  Rent income is added to railway operating</t>
  </si>
  <si>
    <t>revenues to produce total revenues.  Rent income is also added to total operating expenses to exclude</t>
  </si>
  <si>
    <t>the rent revenue items from operating expense.</t>
  </si>
  <si>
    <t>(C) If result is negative, use zero.</t>
  </si>
  <si>
    <t xml:space="preserve"> page 25, classifying the investments by means of letters, figures, and symbols in columns (a), (b) and (c).</t>
  </si>
  <si>
    <t xml:space="preserve"> pledged, mortgaged, or otherwise encumbered. Give names and other important particulars of such obligations</t>
  </si>
  <si>
    <t>Sch. 200, L. 29</t>
  </si>
  <si>
    <t>Sch. 200, L. 38</t>
  </si>
  <si>
    <t>Sch. 200, L. 40</t>
  </si>
  <si>
    <t>GENERAL INSTRUCTIONS CONCERNING RETURNS TO BE MADE IN SCHEDULE 720</t>
  </si>
  <si>
    <t xml:space="preserve">   2.     This schedule should include all class 1, 2, 3, or 4 track from Schedule 700 that is maintained by the respondent (class 5 track is assumed to be maintained by others). </t>
  </si>
  <si>
    <t xml:space="preserve">               dedicated entirely to passenger service category F.</t>
  </si>
  <si>
    <t>Diesel-Freight Locomotives</t>
  </si>
  <si>
    <t>Diesel-Multipurpose Locomotives</t>
  </si>
  <si>
    <t xml:space="preserve">     (g) The Uniform System of Accounts for Railroad Companies means the system of accounts in Part 1201 of</t>
  </si>
  <si>
    <t xml:space="preserve">3.  Any inconsistency between the credits to the reserve as shown in column (c) and the charges to operating expenses should be </t>
  </si>
  <si>
    <t>and allocate the common operating expenses in accordance with the Board's rule governing the separation of such expenses between freight and passenger services.</t>
  </si>
  <si>
    <t>Both owned and lease hold improvement assets are included in columns (b) and ( c) above.</t>
  </si>
  <si>
    <t>See Notes and Remarks on page 82 for additional information.</t>
  </si>
  <si>
    <t>Cincinnati East Terminal Railway</t>
  </si>
  <si>
    <t>Delmarva Central Railroad</t>
  </si>
  <si>
    <t xml:space="preserve">  reports.  In case any changes of the nature referred to under inquiry 4 on this page have taken place during the year covered by this report,</t>
  </si>
  <si>
    <t xml:space="preserve">  they should be explained in full detail.</t>
  </si>
  <si>
    <t xml:space="preserve"> X</t>
  </si>
  <si>
    <t>Comprehensive Income (Loss)</t>
  </si>
  <si>
    <t>Comprehensive Income attributable to reporting railroad (Loss)</t>
  </si>
  <si>
    <t xml:space="preserve">     fully explained in the notes and remarks section for Schedule 342.</t>
  </si>
  <si>
    <t xml:space="preserve">2.  If any entries are made for column (d) "Other credits" or column (f) "Other debits," state the facts occasioning such entries in the notes and remarks section   </t>
  </si>
  <si>
    <t xml:space="preserve">  for Schedule 342.  A debit balance in column (b) or (g) for any primary account should be shown in parenthesis or designated "Dr."</t>
  </si>
  <si>
    <t>352B.  INVESTMENT IN RAILWAY PROPERTY USED IN TRANSPORTATION SERVICE</t>
  </si>
  <si>
    <t xml:space="preserve">  primary property accounts separately for each company or property included in this schedule.</t>
  </si>
  <si>
    <t xml:space="preserve">   for each class of company and property shown in Schedule 352A.  Continuing records shall be maintained by respondent of the</t>
  </si>
  <si>
    <t xml:space="preserve">  classified by accounts by noncarrier owners, or where cost of property leased from other carriers is not ascertainable.  Identify noncarrier</t>
  </si>
  <si>
    <t xml:space="preserve">  owners, and briefly explain on page 39 the methods of estimating value of property of noncarriers or property of other carriers.</t>
  </si>
  <si>
    <t xml:space="preserve">  such authority should be made when explaining amounts reported.  Respondents must not make arbitrary changes to the printed stub or</t>
  </si>
  <si>
    <t xml:space="preserve">  Also include here those items after permission is obtained from the Board for exceptions to prescribed accounting.  Reference to</t>
  </si>
  <si>
    <t xml:space="preserve">  column headings without specific authority from the Board.</t>
  </si>
  <si>
    <t xml:space="preserve">417. SPECIALIZED SERVICE SUBSCHEDULE - TRANSPORTATION                   </t>
  </si>
  <si>
    <t xml:space="preserve">(Title)     </t>
  </si>
  <si>
    <t>5.  Disclosures in the respective sections of this schedule may be omitted if either total road leased from others or total equipment leased from</t>
  </si>
  <si>
    <t>Total Class  3</t>
  </si>
  <si>
    <t>Total Class 5</t>
  </si>
  <si>
    <t>RBHW</t>
  </si>
  <si>
    <t>RBHQ</t>
  </si>
  <si>
    <t xml:space="preserve">          Net gain (loss) arising during period</t>
  </si>
  <si>
    <t>S-VA Corporation</t>
  </si>
  <si>
    <t>Diesel - Multipurpose Units 6-Axle 3,000 HP</t>
  </si>
  <si>
    <t>P</t>
  </si>
  <si>
    <t xml:space="preserve">Railroad Annual Report R-1  </t>
  </si>
  <si>
    <r>
      <t>Railroad Annual Report R-1</t>
    </r>
    <r>
      <rPr>
        <sz val="10"/>
        <color theme="0"/>
        <rFont val="Arial"/>
        <family val="2"/>
      </rPr>
      <t>_</t>
    </r>
    <r>
      <rPr>
        <sz val="10"/>
        <rFont val="Arial"/>
        <family val="2"/>
      </rPr>
      <t xml:space="preserve">   </t>
    </r>
  </si>
  <si>
    <r>
      <t>Railroad Annual Report R-1</t>
    </r>
    <r>
      <rPr>
        <sz val="10"/>
        <color theme="0"/>
        <rFont val="Arial"/>
        <family val="2"/>
      </rPr>
      <t>__</t>
    </r>
  </si>
  <si>
    <r>
      <t>Railroad Annual Report R-1</t>
    </r>
    <r>
      <rPr>
        <sz val="10"/>
        <color theme="0"/>
        <rFont val="Arial"/>
        <family val="2"/>
      </rPr>
      <t>_</t>
    </r>
  </si>
  <si>
    <t>We have outstanding letters of credit in the amount of $5.6 million, with various banks, under which no borrowings were outstanding</t>
  </si>
  <si>
    <t>intermodal - total of lift tab (reach out to Bart Kepley)</t>
  </si>
  <si>
    <t>intermodal - total drays (reach out to Bart Kepley)</t>
  </si>
  <si>
    <t>KNWA</t>
  </si>
  <si>
    <t>53 (Freight Cars) to 57 (Work Equipment)</t>
  </si>
  <si>
    <t xml:space="preserve">          pension cost</t>
  </si>
  <si>
    <t xml:space="preserve">          Less:  amortization of prior service cost included in net periodic </t>
  </si>
  <si>
    <t xml:space="preserve">  NOT APPLICABLE - 5% RULE</t>
  </si>
  <si>
    <t>See also schedule 415 (supplement) on pages 53A and B.</t>
  </si>
  <si>
    <t>As Reported</t>
  </si>
  <si>
    <t>Adjusted</t>
  </si>
  <si>
    <t>Consolidated Statements of Comprehensive Income</t>
  </si>
  <si>
    <t>Investments and Advances Affiliated Companies</t>
  </si>
  <si>
    <t>Investment in Railway Property Used in Transportation Service (By Property Accounts)</t>
  </si>
  <si>
    <t>Compensating Balances and Short-Term Borrowing Arrangements</t>
  </si>
  <si>
    <t>PTC Depreciation Base and Rates - Road and Equipment Owned and Leased from Others</t>
  </si>
  <si>
    <t xml:space="preserve">appropriate line item.  </t>
  </si>
  <si>
    <t>Thoroughbred Logistics Services, Inc.</t>
  </si>
  <si>
    <t>Rents for Interchanged Freight Train Cars and Other Freight - Carrying Equipment</t>
  </si>
  <si>
    <t>Road Initials:  NS Rail          Year:  2018</t>
  </si>
  <si>
    <t>YEAR ENDED DECEMBER 31, 2018</t>
  </si>
  <si>
    <t>Road Initials:  NS Rail     Year:  2018</t>
  </si>
  <si>
    <t>Road Initials:  NS Rail      Year 2018</t>
  </si>
  <si>
    <t xml:space="preserve">  Road Initials: NS Rail    Year: 2018</t>
  </si>
  <si>
    <t>Road Initials: NS Rail Year: 2018</t>
  </si>
  <si>
    <t xml:space="preserve">  Road Initials: NS Rail   Year: 2018</t>
  </si>
  <si>
    <t>Road Initials: NS Rail  Year: 2018</t>
  </si>
  <si>
    <t xml:space="preserve">   Road Initials: NS Rail  Year: 2018</t>
  </si>
  <si>
    <t xml:space="preserve">Road Initials:  NS Rail     Year:  2018  </t>
  </si>
  <si>
    <t>Road Initial:  NS Rail     Year:  2018</t>
  </si>
  <si>
    <t>Road Initials:  NS Rail    Year  2018</t>
  </si>
  <si>
    <t xml:space="preserve">Road Initials:  NS Rail     Year:  2018 </t>
  </si>
  <si>
    <t xml:space="preserve">                  Road Initials:  NS Rail     Year:  2018   </t>
  </si>
  <si>
    <t xml:space="preserve">Road Initials:  NS Rail     Year:  2018   </t>
  </si>
  <si>
    <t xml:space="preserve"> Road Initials: NS Rail    Year 2018</t>
  </si>
  <si>
    <t>Road Initials: NS Rail    Year 2018</t>
  </si>
  <si>
    <t xml:space="preserve">  Road Initials: NS Rail    Year 2018</t>
  </si>
  <si>
    <t xml:space="preserve">      Road Initials: NS Rail    Year 2018</t>
  </si>
  <si>
    <t xml:space="preserve">                        Road Initials: NS Rail   Year 2018</t>
  </si>
  <si>
    <t>Road Initials:  NS Rail    Year:  2018</t>
  </si>
  <si>
    <t>Jason A. Zampi</t>
  </si>
  <si>
    <t>Diesel - Freight Units 6-Axle 4,500 HP</t>
  </si>
  <si>
    <t>53' Domestic Chassis (Z)</t>
  </si>
  <si>
    <t>53' Steel Domestic Container (U)</t>
  </si>
  <si>
    <t>S</t>
  </si>
  <si>
    <t>NSR - May 22, 2018</t>
  </si>
  <si>
    <t>principally composed of Norfolk Southern Railway Company.</t>
  </si>
  <si>
    <t>2 (Land - Operating) from 2 (Land - Non-Operating)</t>
  </si>
  <si>
    <t xml:space="preserve">3 (Grading) from 16 (Station and Office Buildings) </t>
  </si>
  <si>
    <t>16 (Station and Office Buildings) to 3 (Grading)</t>
  </si>
  <si>
    <t>16 (Station and Office Buildings) to 25 (TOFC/COFC Terminals)</t>
  </si>
  <si>
    <t xml:space="preserve">25 (TOFC/COFC Terminals) from 16 (Station and Office Buildings) </t>
  </si>
  <si>
    <t>16 (Station and Office Buildings - Operating) from 16 (Station and Office Buildings Non-Operating)</t>
  </si>
  <si>
    <t>57 (Freight Cars) from 53 (Work Equipment)</t>
  </si>
  <si>
    <t>101</t>
  </si>
  <si>
    <t>In June of 2018, we renewed our accounts receivable securitization program for a 364-day term expiring in May 2019. We also</t>
  </si>
  <si>
    <t>Amounts received under the facility are accounted for as borrowings. Under this facility, we received $50 million in 2018, and paid</t>
  </si>
  <si>
    <t>In addition, Conrail, Inc. has invested a total of $8,639 for the purpose of implementing PTC through December 31, 2018,</t>
  </si>
  <si>
    <t>of which $29 was made in 2018.</t>
  </si>
  <si>
    <t>Ithaca Central Railroad</t>
  </si>
  <si>
    <t>$150 million and $100 million during 2018 and 2017, respectively. We had no amounts outstanding under this program at December 31,</t>
  </si>
  <si>
    <t>as of December 31, 2018.</t>
  </si>
  <si>
    <t>T-Cubed of North America, LLC</t>
  </si>
  <si>
    <t>Thoroughbred Technology &amp; Telecommunications, LLC</t>
  </si>
  <si>
    <t>2018 and $100 million (at an average variable interest rate of 3.21%) at December 31, 2017, which is included within “Loans and</t>
  </si>
  <si>
    <t xml:space="preserve">Notes Payable.” </t>
  </si>
  <si>
    <t>Road Initials:  NS Rail  Year: 2018</t>
  </si>
  <si>
    <t xml:space="preserve">Road Initials:  NS Rail    Year:  2018           </t>
  </si>
  <si>
    <t>(less Depreciation) $56,989 and $55,131, respectively</t>
  </si>
  <si>
    <t xml:space="preserve">Amounts on line 8 represent distributions of earnings associated with a limited liability company.  Board approval for use </t>
  </si>
  <si>
    <t>for the financial reporting of the equity portion is not maintained.</t>
  </si>
  <si>
    <t xml:space="preserve">Respondent maintains equity accounting for affiliates by recording transactions into the books of accounts.  Therefore, a separate retained earnings memorandum account </t>
  </si>
  <si>
    <t xml:space="preserve">* Actual equity earnings, as reported on Schedule 210, Line 26 Column (b) are $6.  The difference between the Schedule 210 and the equity in undistributed earnings listed above is due </t>
  </si>
  <si>
    <t>10.</t>
  </si>
  <si>
    <t xml:space="preserve"> Give particulars of balances at the beginning and close of the year and of all changes during the year in Account No. 731, "Road and Equipment </t>
  </si>
  <si>
    <t xml:space="preserve"> Railroad Companies.  The balances, by primary accounts, should insofar as known, be stated in column (b) and all changes made during the year should be</t>
  </si>
  <si>
    <t xml:space="preserve"> analyzed in columns (c) to (f), inclusive.  Column (g) should be the net of amounts in column (c) through (f).  Column (h) is the aggregate of columns (b) to (f), inclusive.  </t>
  </si>
  <si>
    <t xml:space="preserve"> Grand totals of columns (b) and (h) should equal the sum of Accounts 731 and 732 for the respective periods; if not, full explanation should be made in a footnote.</t>
  </si>
  <si>
    <t xml:space="preserve"> In column (c) show disbursements made for the specific purpose of purchasing, constructing, and equipping new lines, and for the extension </t>
  </si>
  <si>
    <t xml:space="preserve"> In column (d) show the cost of a railway or portion thereof, acquired as an operating entity or system by purchase, merger, consolidation,</t>
  </si>
  <si>
    <t xml:space="preserve"> reorganization, receivership sale or transfer, or otherwise.</t>
  </si>
  <si>
    <t xml:space="preserve"> Columns (c) and (e) should include all entries covering expenditures for additions and betterments, as defined, whether or not replacing other property.</t>
  </si>
  <si>
    <t xml:space="preserve"> All credits representing property sold, abandoned, or otherwise retired should be shown in column (f).</t>
  </si>
  <si>
    <t xml:space="preserve"> Both the debit and credit involved in each transfer, adjustment, or clearance between road and equipment accounts, should be included in the column in</t>
  </si>
  <si>
    <t xml:space="preserve"> which the item was initially included; also the transfer of prior years' debits or credits from investment in road and equipment to operating expenses or other</t>
  </si>
  <si>
    <t xml:space="preserve"> accounts, or vice versa, should be included in the column applicable to current items of like nature.  Each such transfer, adjustment, or clearance should be fully</t>
  </si>
  <si>
    <t xml:space="preserve"> explained when in excess of $100,000.</t>
  </si>
  <si>
    <t xml:space="preserve"> location, area, and other details which will identify the property in a footnote.</t>
  </si>
  <si>
    <t xml:space="preserve"> Report on line 29 amounts not includible in the primary road accounts.  The items reported should be briefly identified and explained under "Notes and</t>
  </si>
  <si>
    <t xml:space="preserve"> Remarks" below.  Amounts should be reported on this line only under special circumstances, usually after permission is obtained from the Commission for</t>
  </si>
  <si>
    <t xml:space="preserve"> exceptions to prescribed accounting.  Reference to such authority should be made when explaining the amounts reported.  Respondents must not make arbitrary</t>
  </si>
  <si>
    <t xml:space="preserve"> changes to the printed stub or column headings without specific authority from the Commission.</t>
  </si>
  <si>
    <t xml:space="preserve"> If during the year a segment of transportation property was acquired, state in a footnote the name of the vendor, the mileage acquired, and the date of</t>
  </si>
  <si>
    <t xml:space="preserve"> acquisition, giving termini and the cost of the property to the respondent.  Also furnish a statement of the amount included in each primary account </t>
  </si>
  <si>
    <t xml:space="preserve"> representing such property acquired, referring to the column or columns in which the entries appear.</t>
  </si>
  <si>
    <t xml:space="preserve"> If an amount of less than $5,000 is used as the minimum for additions and betterments to property investment accounts as provided for in Instruction 2-2</t>
  </si>
  <si>
    <t xml:space="preserve"> of the Uniform System of Accounts for Railroad Companies, state in a footnote the amount used.  </t>
  </si>
  <si>
    <t>6.  In column (e), show the amount of depreciation and amortization accrued as of the close of the year in Accounts 733, 734, 735, 736, and 772, that is</t>
  </si>
  <si>
    <t>Adjustments to Federal Income Taxes</t>
  </si>
  <si>
    <t>B.</t>
  </si>
  <si>
    <t xml:space="preserve">   Adjustments in column (d) represent primarily AOCI adjustments in accordance with "Compensation- Retirement Benefits" (ASC 715).</t>
  </si>
  <si>
    <t xml:space="preserve">1. </t>
  </si>
  <si>
    <t>If the respondent was under obligation as guarantor or surety for the performance by any other corporation or other association of any agreement</t>
  </si>
  <si>
    <t>or obligation, show the particulars of each contract of guaranty or suretyship in effect at the close of the year or entered into and expired during the year.</t>
  </si>
  <si>
    <t>This inquiry does not cover the case of ordinary commercial paper maturing on demand or not later than 2 year after the date of issue.</t>
  </si>
  <si>
    <t xml:space="preserve">         </t>
  </si>
  <si>
    <t>Items of less than $50,000 may be shown as one total.</t>
  </si>
  <si>
    <t xml:space="preserve">2. </t>
  </si>
  <si>
    <t>If any corporation or other association was under obligation as guarantor or surety for the performance by the respondent of any agreement</t>
  </si>
  <si>
    <t>or obligation, show the particulars called for hereunder for each such contract of guaranty or suretyship in effect at the close of the year</t>
  </si>
  <si>
    <t>or entered into and expired during the year.</t>
  </si>
  <si>
    <t xml:space="preserve">This inquiry does not cover the case of ordinary commercial paper maturing on demand or not later than 2 years after date of issue, nor does it include </t>
  </si>
  <si>
    <t>ordinary surety bonds or undertakings on appeals in court proceedings.</t>
  </si>
  <si>
    <t xml:space="preserve">PTC 720.  TRACK AND TRAFFIC CONDITIONS </t>
  </si>
  <si>
    <t>* Note: Col (l) - Leased to Others includes 48 NS Owned Locomotives Leased to Conrail for use in Shared Assets Area</t>
  </si>
  <si>
    <t>1,842</t>
  </si>
  <si>
    <t>Auxiliary Units</t>
  </si>
  <si>
    <t>* Note: Col (l) - Leased to Others includes 20 NS Owned Locomotives Leased to Conrail for use in Shared Assets Area</t>
  </si>
  <si>
    <t>(757) 629-2765</t>
  </si>
  <si>
    <t>to a portion of the amounts credited to operating expenses.  These earnings equal $55,011 and adjustments to Other Comprehensive Income and Retained Earnings equals $1,527.</t>
  </si>
  <si>
    <t>Line 6 and Line 15, column h, represent repayment of advances and interest.</t>
  </si>
  <si>
    <t>increased the program’s capacity from $350 million to $400 million. Under this facility NSR sells substantially all of its eligible third-party</t>
  </si>
  <si>
    <t>and Advances; Affiliated Companies," in the Uniform System of Accounts for Railroad Companies.</t>
  </si>
  <si>
    <t xml:space="preserve"> Property," and Account No. 732, "Improvements on Leased Property," classified by primary accounts in accordance with the Uniform System of Accounts for</t>
  </si>
  <si>
    <t xml:space="preserve"> of old lines, as provided for in Instruction 2-1, "Items to be charged," of the Uniform System of Accounts for Railroad Companies for such items.</t>
  </si>
  <si>
    <t xml:space="preserve"> If during the year an individual charge of $100,000 or more was made to Account No. 2, "Land for Transportation Purposes," state the cost,</t>
  </si>
  <si>
    <t>of Account 616 was provided by letter dated March 20, 2019.</t>
  </si>
  <si>
    <t>(See Note 1)</t>
  </si>
  <si>
    <t>Note 1 -  See Note 11 to Schedule 200 on page 10.</t>
  </si>
  <si>
    <t xml:space="preserve">Amounts on line 5 represent the adoption of FASB ASU 2018-02 (see Note 9 to Schedule 200 on page 8) resulting in an increase to </t>
  </si>
  <si>
    <t xml:space="preserve">“Accumulated other comprehensive income (loss)” of $86,827 and a corresponding increase to </t>
  </si>
  <si>
    <t>“Retained Earnings: Unappropriated,” with no impact on “Total stockholders equity."</t>
  </si>
  <si>
    <t>PTC  Investment in Railroad Property Used in Transportation Service (By Property Accounts)</t>
  </si>
  <si>
    <t>portions of Conrail's routes and assets on June 1, 1999.  See also Note 11 Schedule 200 on page 10.</t>
  </si>
  <si>
    <t>PTC 352B.  INVESTMENT IN RAILROAD PROPERTY USED IN TRANSPORTATION SERVICE (By Property Accounts)</t>
  </si>
  <si>
    <t xml:space="preserve">*Net of capitalized interest of $16,882. </t>
  </si>
  <si>
    <t>5,259</t>
  </si>
  <si>
    <t>7,220</t>
  </si>
  <si>
    <t>1,862</t>
  </si>
  <si>
    <t>Note: On December 22, 2017, the Tax Cuts and Jobs Act ("tax reform") was signed into law.  Tax reform resulted in the remeasurement of net deferred tax liabilities related to the reduction of the federal tax rate from 35% to 21% (the “2017 tax adjustments”).  GAAP requires companies to recognize the effect of tax law changes in the period of enactment.  As a result, in 2017, Line 66 "Net revenue from railway operations" included a $118 million benefit for earnings generated from reductions to net deferred tax liabilities at certain equity investees, Line 67 "(556) Income taxes on ordinary income" included a $5 million expense, and Line 68 "(557) Provision for deferred income taxes" included a $3,279 million benefit primarily due to the remeasurement of our net deferred tax liabilities to reflect the lower rate.  The following table adjusted the 2017 reported financial results to exclude the effects of the 2017 tax adjustments.</t>
  </si>
  <si>
    <t>adjustments</t>
  </si>
  <si>
    <t>2017 tax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</si>
</sst>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5" formatCode="&quot;$&quot;#,##0_);\(&quot;$&quot;#,##0\)"/>
    <numFmt numFmtId="6" formatCode="&quot;$&quot;#,##0_);[Red]\(&quot;$&quot;#,##0\)"/>
    <numFmt numFmtId="8" formatCode="&quot;$&quot;#,##0.00_);[Red]\(&quot;$&quot;#,##0.00\)"/>
    <numFmt numFmtId="41" formatCode="_(* #,##0_);_(* \(#,##0\);_(* &quot;-&quot;_);_(@_)"/>
    <numFmt numFmtId="44" formatCode="_(&quot;$&quot;* #,##0.00_);_(&quot;$&quot;* \(#,##0.00\);_(&quot;$&quot;* &quot;-&quot;??_);_(@_)"/>
    <numFmt numFmtId="43" formatCode="_(* #,##0.00_);_(* \(#,##0.00\);_(* &quot;-&quot;??_);_(@_)"/>
    <numFmt numFmtId="164" formatCode=";;;"/>
    <numFmt numFmtId="165" formatCode="_(&quot;$&quot;* #,##0_);_(&quot;$&quot;* \(#,##0\);_(&quot;$&quot;* &quot;-&quot;??_);_(@_)"/>
    <numFmt numFmtId="166" formatCode="#,##0.0"/>
    <numFmt numFmtId="167" formatCode="mmmm\ d\,\ yyyy"/>
    <numFmt numFmtId="168" formatCode="0."/>
    <numFmt numFmtId="169" formatCode="#,##0;\(#,##0\)"/>
    <numFmt numFmtId="170" formatCode="#,##0\ ;\(#,##0\)"/>
    <numFmt numFmtId="171" formatCode="#,##0.0\ ;\(#,##0.0\)"/>
    <numFmt numFmtId="172" formatCode="_(* #,##0_);_(* \(#,##0\);_(* &quot;-&quot;??_);_(@_)"/>
    <numFmt numFmtId="173" formatCode="#,##0.00\ ;\(#,##0.00\)"/>
    <numFmt numFmtId="174" formatCode="[$-409]mmmm\ d\,\ yyyy;@"/>
  </numFmts>
  <fonts count="88">
    <font>
      <sz val="11"/>
      <color theme="1"/>
      <name val="Calibri"/>
      <family val="2"/>
      <scheme val="minor"/>
    </font>
    <font>
      <sz val="11"/>
      <color theme="1"/>
      <name val="Calibri"/>
      <family val="2"/>
      <scheme val="minor"/>
    </font>
    <font>
      <sz val="8"/>
      <name val="Arial"/>
      <family val="2"/>
    </font>
    <font>
      <sz val="9"/>
      <name val="Arial"/>
      <family val="2"/>
    </font>
    <font>
      <b/>
      <sz val="9"/>
      <name val="Arial"/>
      <family val="2"/>
    </font>
    <font>
      <sz val="10"/>
      <name val="Arial"/>
      <family val="2"/>
    </font>
    <font>
      <sz val="9"/>
      <name val="Geneva"/>
    </font>
    <font>
      <sz val="10"/>
      <name val="MS Sans Serif"/>
      <family val="2"/>
    </font>
    <font>
      <sz val="7"/>
      <name val="Arial"/>
      <family val="2"/>
    </font>
    <font>
      <u/>
      <sz val="9"/>
      <name val="Arial"/>
      <family val="2"/>
    </font>
    <font>
      <sz val="10"/>
      <name val="Geneva"/>
    </font>
    <font>
      <sz val="10"/>
      <name val="Helv"/>
    </font>
    <font>
      <b/>
      <sz val="8"/>
      <name val="Arial"/>
      <family val="2"/>
    </font>
    <font>
      <i/>
      <sz val="8"/>
      <name val="Arial"/>
      <family val="2"/>
    </font>
    <font>
      <u/>
      <sz val="8"/>
      <name val="Arial"/>
      <family val="2"/>
    </font>
    <font>
      <sz val="8"/>
      <name val="Geneva"/>
    </font>
    <font>
      <sz val="10"/>
      <name val="Univers Condensed"/>
      <family val="2"/>
    </font>
    <font>
      <b/>
      <sz val="10"/>
      <name val="Arial"/>
      <family val="2"/>
    </font>
    <font>
      <sz val="9"/>
      <name val="Univers Condensed"/>
      <family val="2"/>
    </font>
    <font>
      <sz val="9"/>
      <color indexed="12"/>
      <name val="Univers Condensed"/>
      <family val="2"/>
    </font>
    <font>
      <sz val="9"/>
      <name val="Helv"/>
    </font>
    <font>
      <sz val="8"/>
      <name val="Helv"/>
    </font>
    <font>
      <sz val="11"/>
      <color rgb="FF1F497D"/>
      <name val="Calibri"/>
      <family val="2"/>
      <scheme val="minor"/>
    </font>
    <font>
      <b/>
      <sz val="10"/>
      <name val="Univers Condensed"/>
      <family val="2"/>
    </font>
    <font>
      <sz val="11"/>
      <name val="Helv"/>
    </font>
    <font>
      <b/>
      <sz val="9"/>
      <name val="Times New Roman"/>
      <family val="1"/>
    </font>
    <font>
      <sz val="9"/>
      <name val="Times New Roman"/>
      <family val="1"/>
    </font>
    <font>
      <sz val="8"/>
      <name val="Times New Roman"/>
      <family val="1"/>
    </font>
    <font>
      <sz val="7"/>
      <name val="Times New Roman"/>
      <family val="1"/>
    </font>
    <font>
      <b/>
      <u/>
      <sz val="9"/>
      <name val="Arial"/>
      <family val="2"/>
    </font>
    <font>
      <b/>
      <sz val="11"/>
      <color indexed="10"/>
      <name val="Helv"/>
    </font>
    <font>
      <b/>
      <u/>
      <sz val="11"/>
      <color indexed="10"/>
      <name val="Helv"/>
    </font>
    <font>
      <b/>
      <sz val="11"/>
      <name val="Helv"/>
    </font>
    <font>
      <b/>
      <sz val="9"/>
      <name val="Helv"/>
    </font>
    <font>
      <sz val="8"/>
      <name val="Tms Rmn"/>
    </font>
    <font>
      <sz val="12"/>
      <color indexed="12"/>
      <name val="Helv"/>
    </font>
    <font>
      <b/>
      <u/>
      <sz val="10"/>
      <name val="Arial"/>
      <family val="2"/>
    </font>
    <font>
      <b/>
      <u/>
      <sz val="8"/>
      <name val="Arial"/>
      <family val="2"/>
    </font>
    <font>
      <sz val="10"/>
      <name val="Univers Cd (W1)"/>
      <family val="2"/>
    </font>
    <font>
      <b/>
      <sz val="9"/>
      <color indexed="10"/>
      <name val="Arial"/>
      <family val="2"/>
    </font>
    <font>
      <b/>
      <sz val="10"/>
      <name val="Helv"/>
    </font>
    <font>
      <sz val="10"/>
      <name val="Arial Narrow"/>
      <family val="2"/>
    </font>
    <font>
      <b/>
      <sz val="12"/>
      <name val="Arial"/>
      <family val="2"/>
    </font>
    <font>
      <sz val="9"/>
      <color theme="1"/>
      <name val="Arial"/>
      <family val="2"/>
    </font>
    <font>
      <sz val="9"/>
      <name val="Arial Narrow"/>
      <family val="2"/>
    </font>
    <font>
      <b/>
      <sz val="10"/>
      <name val="Arial Narrow"/>
      <family val="2"/>
    </font>
    <font>
      <b/>
      <sz val="9"/>
      <name val="Geneva"/>
    </font>
    <font>
      <sz val="9"/>
      <name val="MS Sans Serif"/>
      <family val="2"/>
    </font>
    <font>
      <b/>
      <sz val="7"/>
      <name val="Arial"/>
      <family val="2"/>
    </font>
    <font>
      <sz val="12"/>
      <color theme="1"/>
      <name val="Times New Roman"/>
      <family val="1"/>
    </font>
    <font>
      <sz val="8"/>
      <name val="Arial"/>
      <family val="2"/>
    </font>
    <font>
      <b/>
      <sz val="14"/>
      <name val="Geneva"/>
    </font>
    <font>
      <sz val="14"/>
      <name val="Geneva"/>
    </font>
    <font>
      <b/>
      <sz val="12"/>
      <name val="Geneva"/>
    </font>
    <font>
      <sz val="12"/>
      <name val="Geneva"/>
    </font>
    <font>
      <b/>
      <sz val="17"/>
      <name val="Geneva"/>
    </font>
    <font>
      <sz val="17"/>
      <name val="Geneva"/>
    </font>
    <font>
      <sz val="18"/>
      <name val="Geneva"/>
    </font>
    <font>
      <b/>
      <sz val="18"/>
      <name val="Geneva"/>
    </font>
    <font>
      <b/>
      <sz val="10"/>
      <name val="Geneva"/>
    </font>
    <font>
      <sz val="9"/>
      <color indexed="8"/>
      <name val="Arial"/>
      <family val="2"/>
    </font>
    <font>
      <sz val="14"/>
      <name val="Times New Roman"/>
      <family val="1"/>
    </font>
    <font>
      <b/>
      <sz val="14"/>
      <name val="Times New Roman"/>
      <family val="1"/>
    </font>
    <font>
      <b/>
      <sz val="11"/>
      <name val="Arial"/>
      <family val="2"/>
    </font>
    <font>
      <sz val="6.75"/>
      <name val="Calibri"/>
      <family val="2"/>
    </font>
    <font>
      <sz val="10"/>
      <name val="Arial"/>
      <family val="2"/>
    </font>
    <font>
      <sz val="9"/>
      <name val="Microsoft Sans Serif"/>
      <family val="2"/>
    </font>
    <font>
      <sz val="9"/>
      <name val="Microsoft Sans Serif"/>
      <family val="2"/>
    </font>
    <font>
      <sz val="12"/>
      <name val="Arial"/>
      <family val="2"/>
    </font>
    <font>
      <sz val="11"/>
      <color theme="1"/>
      <name val="Calibri"/>
      <family val="2"/>
    </font>
    <font>
      <sz val="10"/>
      <name val="Arial"/>
      <family val="2"/>
    </font>
    <font>
      <sz val="10"/>
      <color indexed="8"/>
      <name val="匠牥晩††††††††††"/>
    </font>
    <font>
      <sz val="12"/>
      <name val="Tms Rmn"/>
    </font>
    <font>
      <sz val="7"/>
      <name val="Small Fonts"/>
      <family val="2"/>
    </font>
    <font>
      <sz val="7"/>
      <color indexed="8"/>
      <name val="Arial"/>
      <family val="2"/>
    </font>
    <font>
      <sz val="9"/>
      <color theme="1"/>
      <name val="Calibri"/>
      <family val="2"/>
      <scheme val="minor"/>
    </font>
    <font>
      <sz val="8"/>
      <color indexed="8"/>
      <name val="Arial"/>
      <family val="2"/>
    </font>
    <font>
      <sz val="11"/>
      <name val="Arial"/>
      <family val="2"/>
    </font>
    <font>
      <sz val="12"/>
      <name val="Times New Roman"/>
      <family val="1"/>
    </font>
    <font>
      <b/>
      <sz val="10"/>
      <name val="MS Sans Serif"/>
      <family val="2"/>
    </font>
    <font>
      <sz val="9"/>
      <color indexed="8"/>
      <name val="Arial"/>
      <family val="2"/>
    </font>
    <font>
      <sz val="10"/>
      <color theme="1"/>
      <name val="Calibri"/>
      <family val="2"/>
      <scheme val="minor"/>
    </font>
    <font>
      <sz val="10"/>
      <color theme="0"/>
      <name val="Arial"/>
      <family val="2"/>
    </font>
    <font>
      <b/>
      <sz val="9"/>
      <color theme="1"/>
      <name val="Arial"/>
      <family val="2"/>
    </font>
    <font>
      <sz val="9"/>
      <color indexed="81"/>
      <name val="Tahoma"/>
      <family val="2"/>
    </font>
    <font>
      <b/>
      <sz val="9"/>
      <color indexed="81"/>
      <name val="Tahoma"/>
      <family val="2"/>
    </font>
    <font>
      <b/>
      <i/>
      <sz val="9"/>
      <color indexed="81"/>
      <name val="Tahoma"/>
      <family val="2"/>
    </font>
    <font>
      <sz val="9"/>
      <color rgb="FFFF0000"/>
      <name val="Arial"/>
      <family val="2"/>
    </font>
  </fonts>
  <fills count="8">
    <fill>
      <patternFill patternType="none"/>
    </fill>
    <fill>
      <patternFill patternType="gray125"/>
    </fill>
    <fill>
      <patternFill patternType="solid">
        <fgColor rgb="FFFFFFCC"/>
      </patternFill>
    </fill>
    <fill>
      <patternFill patternType="solid">
        <fgColor indexed="9"/>
        <bgColor indexed="9"/>
      </patternFill>
    </fill>
    <fill>
      <patternFill patternType="solid">
        <fgColor theme="0"/>
        <bgColor indexed="64"/>
      </patternFill>
    </fill>
    <fill>
      <patternFill patternType="gray0625"/>
    </fill>
    <fill>
      <patternFill patternType="solid">
        <fgColor indexed="9"/>
        <bgColor indexed="64"/>
      </patternFill>
    </fill>
    <fill>
      <patternFill patternType="solid">
        <fgColor theme="0" tint="-4.9989318521683403E-2"/>
        <bgColor indexed="64"/>
      </patternFill>
    </fill>
  </fills>
  <borders count="205">
    <border>
      <left/>
      <right/>
      <top/>
      <bottom/>
      <diagonal/>
    </border>
    <border>
      <left style="thin">
        <color rgb="FFB2B2B2"/>
      </left>
      <right style="thin">
        <color rgb="FFB2B2B2"/>
      </right>
      <top style="thin">
        <color rgb="FFB2B2B2"/>
      </top>
      <bottom style="thin">
        <color rgb="FFB2B2B2"/>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medium">
        <color indexed="8"/>
      </top>
      <bottom/>
      <diagonal/>
    </border>
    <border>
      <left/>
      <right/>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right style="thin">
        <color indexed="8"/>
      </right>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medium">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8"/>
      </left>
      <right style="thin">
        <color indexed="8"/>
      </right>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bottom/>
      <diagonal/>
    </border>
    <border>
      <left style="thin">
        <color indexed="8"/>
      </left>
      <right style="medium">
        <color indexed="8"/>
      </right>
      <top/>
      <bottom/>
      <diagonal/>
    </border>
    <border>
      <left style="medium">
        <color indexed="8"/>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style="medium">
        <color indexed="8"/>
      </right>
      <top/>
      <bottom style="medium">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right style="medium">
        <color indexed="8"/>
      </right>
      <top style="thin">
        <color indexed="8"/>
      </top>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right style="thin">
        <color indexed="64"/>
      </right>
      <top/>
      <bottom/>
      <diagonal/>
    </border>
    <border>
      <left style="thin">
        <color indexed="64"/>
      </left>
      <right/>
      <top/>
      <bottom style="thin">
        <color indexed="8"/>
      </bottom>
      <diagonal/>
    </border>
    <border>
      <left/>
      <right style="thin">
        <color indexed="64"/>
      </right>
      <top/>
      <bottom style="thin">
        <color indexed="8"/>
      </bottom>
      <diagonal/>
    </border>
    <border>
      <left style="thin">
        <color indexed="64"/>
      </left>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style="thin">
        <color indexed="8"/>
      </right>
      <top/>
      <bottom/>
      <diagonal/>
    </border>
    <border>
      <left style="thin">
        <color indexed="8"/>
      </left>
      <right style="thin">
        <color indexed="64"/>
      </right>
      <top style="thin">
        <color indexed="8"/>
      </top>
      <bottom/>
      <diagonal/>
    </border>
    <border>
      <left style="thin">
        <color indexed="8"/>
      </left>
      <right style="thin">
        <color indexed="64"/>
      </right>
      <top/>
      <bottom/>
      <diagonal/>
    </border>
    <border>
      <left style="thin">
        <color indexed="64"/>
      </left>
      <right style="thin">
        <color indexed="8"/>
      </right>
      <top/>
      <bottom style="thin">
        <color indexed="8"/>
      </bottom>
      <diagonal/>
    </border>
    <border>
      <left style="thin">
        <color indexed="8"/>
      </left>
      <right style="thin">
        <color indexed="64"/>
      </right>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64"/>
      </left>
      <right style="thin">
        <color indexed="8"/>
      </right>
      <top style="thin">
        <color indexed="8"/>
      </top>
      <bottom/>
      <diagonal/>
    </border>
    <border>
      <left style="thin">
        <color indexed="64"/>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top style="medium">
        <color indexed="64"/>
      </top>
      <bottom/>
      <diagonal/>
    </border>
    <border>
      <left style="thin">
        <color indexed="64"/>
      </left>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thin">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8"/>
      </right>
      <top/>
      <bottom style="thin">
        <color indexed="8"/>
      </bottom>
      <diagonal/>
    </border>
    <border>
      <left style="thin">
        <color indexed="8"/>
      </left>
      <right style="thin">
        <color indexed="8"/>
      </right>
      <top/>
      <bottom style="double">
        <color indexed="8"/>
      </bottom>
      <diagonal/>
    </border>
    <border>
      <left/>
      <right/>
      <top/>
      <bottom style="double">
        <color indexed="8"/>
      </bottom>
      <diagonal/>
    </border>
    <border>
      <left/>
      <right style="thin">
        <color indexed="8"/>
      </right>
      <top/>
      <bottom style="double">
        <color indexed="8"/>
      </bottom>
      <diagonal/>
    </border>
    <border>
      <left style="medium">
        <color indexed="8"/>
      </left>
      <right style="thin">
        <color indexed="8"/>
      </right>
      <top/>
      <bottom style="double">
        <color indexed="8"/>
      </bottom>
      <diagonal/>
    </border>
    <border>
      <left/>
      <right style="medium">
        <color indexed="8"/>
      </right>
      <top/>
      <bottom style="double">
        <color indexed="8"/>
      </bottom>
      <diagonal/>
    </border>
    <border>
      <left style="thin">
        <color indexed="8"/>
      </left>
      <right style="medium">
        <color indexed="8"/>
      </right>
      <top/>
      <bottom style="double">
        <color indexed="8"/>
      </bottom>
      <diagonal/>
    </border>
    <border>
      <left style="thin">
        <color indexed="64"/>
      </left>
      <right/>
      <top style="thin">
        <color indexed="8"/>
      </top>
      <bottom/>
      <diagonal/>
    </border>
    <border>
      <left/>
      <right style="thin">
        <color indexed="64"/>
      </right>
      <top style="thin">
        <color indexed="8"/>
      </top>
      <bottom/>
      <diagonal/>
    </border>
    <border>
      <left/>
      <right style="thin">
        <color indexed="8"/>
      </right>
      <top style="medium">
        <color indexed="8"/>
      </top>
      <bottom/>
      <diagonal/>
    </border>
    <border>
      <left/>
      <right style="medium">
        <color indexed="8"/>
      </right>
      <top style="medium">
        <color indexed="8"/>
      </top>
      <bottom/>
      <diagonal/>
    </border>
    <border>
      <left style="thin">
        <color indexed="64"/>
      </left>
      <right style="thin">
        <color indexed="8"/>
      </right>
      <top/>
      <bottom style="double">
        <color indexed="8"/>
      </bottom>
      <diagonal/>
    </border>
    <border>
      <left style="thin">
        <color indexed="8"/>
      </left>
      <right style="thin">
        <color indexed="64"/>
      </right>
      <top/>
      <bottom style="double">
        <color indexed="8"/>
      </bottom>
      <diagonal/>
    </border>
    <border>
      <left/>
      <right style="medium">
        <color indexed="8"/>
      </right>
      <top/>
      <bottom/>
      <diagonal/>
    </border>
    <border>
      <left/>
      <right style="thin">
        <color indexed="8"/>
      </right>
      <top style="thin">
        <color indexed="64"/>
      </top>
      <bottom/>
      <diagonal/>
    </border>
    <border>
      <left style="thin">
        <color indexed="23"/>
      </left>
      <right style="thin">
        <color indexed="23"/>
      </right>
      <top style="thin">
        <color indexed="8"/>
      </top>
      <bottom style="thin">
        <color indexed="8"/>
      </bottom>
      <diagonal/>
    </border>
    <border>
      <left style="thin">
        <color indexed="8"/>
      </left>
      <right style="thin">
        <color indexed="64"/>
      </right>
      <top style="thin">
        <color indexed="64"/>
      </top>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thin">
        <color auto="1"/>
      </left>
      <right/>
      <top/>
      <bottom/>
      <diagonal/>
    </border>
    <border>
      <left style="medium">
        <color indexed="64"/>
      </left>
      <right/>
      <top style="thin">
        <color indexed="64"/>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bottom style="thin">
        <color indexed="8"/>
      </bottom>
      <diagonal/>
    </border>
    <border>
      <left/>
      <right/>
      <top style="thin">
        <color indexed="8"/>
      </top>
      <bottom/>
      <diagonal/>
    </border>
    <border>
      <left/>
      <right style="medium">
        <color indexed="64"/>
      </right>
      <top/>
      <bottom style="thin">
        <color indexed="64"/>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medium">
        <color indexed="8"/>
      </right>
      <top style="thin">
        <color indexed="8"/>
      </top>
      <bottom style="thin">
        <color indexed="8"/>
      </bottom>
      <diagonal/>
    </border>
    <border>
      <left/>
      <right style="medium">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right style="thin">
        <color indexed="64"/>
      </right>
      <top/>
      <bottom style="thin">
        <color indexed="64"/>
      </bottom>
      <diagonal/>
    </border>
    <border>
      <left/>
      <right style="thin">
        <color indexed="64"/>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thin">
        <color indexed="8"/>
      </left>
      <right/>
      <top/>
      <bottom style="thin">
        <color indexed="8"/>
      </bottom>
      <diagonal/>
    </border>
    <border>
      <left/>
      <right/>
      <top style="thin">
        <color indexed="8"/>
      </top>
      <bottom style="thin">
        <color indexed="8"/>
      </bottom>
      <diagonal/>
    </border>
    <border>
      <left/>
      <right/>
      <top style="thin">
        <color indexed="8"/>
      </top>
      <bottom style="thin">
        <color indexed="64"/>
      </bottom>
      <diagonal/>
    </border>
    <border>
      <left/>
      <right style="thin">
        <color indexed="8"/>
      </right>
      <top style="thin">
        <color indexed="8"/>
      </top>
      <bottom/>
      <diagonal/>
    </border>
    <border>
      <left/>
      <right style="thin">
        <color indexed="8"/>
      </right>
      <top/>
      <bottom style="thin">
        <color indexed="8"/>
      </bottom>
      <diagonal/>
    </border>
    <border>
      <left/>
      <right style="thin">
        <color indexed="64"/>
      </right>
      <top style="thin">
        <color indexed="8"/>
      </top>
      <bottom style="thin">
        <color indexed="64"/>
      </bottom>
      <diagonal/>
    </border>
    <border>
      <left/>
      <right style="thin">
        <color indexed="64"/>
      </right>
      <top/>
      <bottom style="thin">
        <color indexed="8"/>
      </bottom>
      <diagonal/>
    </border>
    <border>
      <left/>
      <right style="thin">
        <color indexed="64"/>
      </right>
      <top style="thin">
        <color indexed="8"/>
      </top>
      <bottom style="thin">
        <color indexed="8"/>
      </bottom>
      <diagonal/>
    </border>
    <border>
      <left style="medium">
        <color indexed="64"/>
      </left>
      <right style="medium">
        <color indexed="64"/>
      </right>
      <top/>
      <bottom style="thin">
        <color indexed="8"/>
      </bottom>
      <diagonal/>
    </border>
    <border>
      <left style="medium">
        <color indexed="64"/>
      </left>
      <right style="medium">
        <color indexed="64"/>
      </right>
      <top style="thin">
        <color indexed="8"/>
      </top>
      <bottom style="thin">
        <color indexed="64"/>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style="thin">
        <color indexed="8"/>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auto="1"/>
      </left>
      <right style="medium">
        <color indexed="64"/>
      </right>
      <top style="thin">
        <color indexed="8"/>
      </top>
      <bottom/>
      <diagonal/>
    </border>
    <border>
      <left style="medium">
        <color indexed="64"/>
      </left>
      <right style="medium">
        <color indexed="64"/>
      </right>
      <top style="thin">
        <color indexed="8"/>
      </top>
      <bottom/>
      <diagonal/>
    </border>
    <border>
      <left/>
      <right style="thin">
        <color indexed="64"/>
      </right>
      <top style="thin">
        <color indexed="8"/>
      </top>
      <bottom/>
      <diagonal/>
    </border>
    <border>
      <left/>
      <right style="medium">
        <color auto="1"/>
      </right>
      <top/>
      <bottom/>
      <diagonal/>
    </border>
    <border>
      <left/>
      <right style="medium">
        <color auto="1"/>
      </right>
      <top style="medium">
        <color auto="1"/>
      </top>
      <bottom/>
      <diagonal/>
    </border>
    <border>
      <left style="medium">
        <color indexed="64"/>
      </left>
      <right/>
      <top style="medium">
        <color indexed="64"/>
      </top>
      <bottom style="medium">
        <color indexed="64"/>
      </bottom>
      <diagonal/>
    </border>
    <border>
      <left style="thin">
        <color auto="1"/>
      </left>
      <right/>
      <top/>
      <bottom style="thin">
        <color auto="1"/>
      </bottom>
      <diagonal/>
    </border>
    <border>
      <left/>
      <right style="thin">
        <color auto="1"/>
      </right>
      <top/>
      <bottom/>
      <diagonal/>
    </border>
    <border>
      <left/>
      <right/>
      <top/>
      <bottom style="thin">
        <color indexed="64"/>
      </bottom>
      <diagonal/>
    </border>
    <border>
      <left style="medium">
        <color indexed="8"/>
      </left>
      <right/>
      <top/>
      <bottom style="thin">
        <color indexed="8"/>
      </bottom>
      <diagonal/>
    </border>
    <border>
      <left style="thin">
        <color indexed="64"/>
      </left>
      <right/>
      <top style="thin">
        <color indexed="8"/>
      </top>
      <bottom style="thin">
        <color indexed="64"/>
      </bottom>
      <diagonal/>
    </border>
  </borders>
  <cellStyleXfs count="442">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0" fontId="2" fillId="0" borderId="0"/>
    <xf numFmtId="0" fontId="1" fillId="0" borderId="0"/>
    <xf numFmtId="0" fontId="5" fillId="0" borderId="0"/>
    <xf numFmtId="0" fontId="6" fillId="0" borderId="0"/>
    <xf numFmtId="0" fontId="7" fillId="0" borderId="0"/>
    <xf numFmtId="44" fontId="2"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 fontId="10"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6" fontId="5" fillId="0" borderId="0" applyFill="0" applyBorder="0" applyAlignment="0" applyProtection="0"/>
    <xf numFmtId="4" fontId="10" fillId="0" borderId="0" applyFont="0" applyFill="0" applyBorder="0" applyAlignment="0" applyProtection="0"/>
    <xf numFmtId="4" fontId="10" fillId="0" borderId="0" applyFont="0" applyFill="0" applyBorder="0" applyAlignment="0" applyProtection="0"/>
    <xf numFmtId="4" fontId="10" fillId="0" borderId="0" applyFont="0" applyFill="0" applyBorder="0" applyAlignment="0" applyProtection="0"/>
    <xf numFmtId="4" fontId="10" fillId="0" borderId="0" applyFont="0" applyFill="0" applyBorder="0" applyAlignment="0" applyProtection="0"/>
    <xf numFmtId="3" fontId="5" fillId="0" borderId="0" applyFill="0" applyBorder="0" applyAlignment="0" applyProtection="0"/>
    <xf numFmtId="44" fontId="1" fillId="0" borderId="0" applyFont="0" applyFill="0" applyBorder="0" applyAlignment="0" applyProtection="0"/>
    <xf numFmtId="8" fontId="10" fillId="0" borderId="0" applyFont="0" applyFill="0" applyBorder="0" applyAlignment="0" applyProtection="0"/>
    <xf numFmtId="5" fontId="5" fillId="0" borderId="0" applyFill="0" applyBorder="0" applyAlignment="0" applyProtection="0"/>
    <xf numFmtId="167" fontId="5" fillId="0" borderId="0" applyFill="0" applyBorder="0" applyAlignment="0" applyProtection="0"/>
    <xf numFmtId="2" fontId="5" fillId="0" borderId="0" applyFill="0" applyBorder="0" applyAlignment="0" applyProtection="0"/>
    <xf numFmtId="2" fontId="5" fillId="3" borderId="0"/>
    <xf numFmtId="0" fontId="5" fillId="0" borderId="0"/>
    <xf numFmtId="0" fontId="5" fillId="0" borderId="0"/>
    <xf numFmtId="0" fontId="5" fillId="0" borderId="0"/>
    <xf numFmtId="0" fontId="10" fillId="0" borderId="0"/>
    <xf numFmtId="0" fontId="1" fillId="0" borderId="0"/>
    <xf numFmtId="0" fontId="5" fillId="0" borderId="0"/>
    <xf numFmtId="0" fontId="1" fillId="0" borderId="0"/>
    <xf numFmtId="0" fontId="10" fillId="0" borderId="0"/>
    <xf numFmtId="0" fontId="7" fillId="0" borderId="0"/>
    <xf numFmtId="0" fontId="2" fillId="0" borderId="0"/>
    <xf numFmtId="0" fontId="2" fillId="0" borderId="0"/>
    <xf numFmtId="0" fontId="5" fillId="0" borderId="0"/>
    <xf numFmtId="0" fontId="5" fillId="0" borderId="0" applyNumberFormat="0" applyFill="0" applyBorder="0" applyAlignment="0" applyProtection="0"/>
    <xf numFmtId="0" fontId="7" fillId="0" borderId="0"/>
    <xf numFmtId="0" fontId="10" fillId="0" borderId="0"/>
    <xf numFmtId="0" fontId="10" fillId="0" borderId="0"/>
    <xf numFmtId="0" fontId="10" fillId="0" borderId="0"/>
    <xf numFmtId="0" fontId="10"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xf numFmtId="0" fontId="5" fillId="0" borderId="0"/>
    <xf numFmtId="0" fontId="1" fillId="2" borderId="1" applyNumberFormat="0" applyFont="0" applyAlignment="0" applyProtection="0"/>
    <xf numFmtId="9" fontId="5" fillId="0" borderId="0" applyFont="0" applyFill="0" applyBorder="0" applyAlignment="0" applyProtection="0"/>
    <xf numFmtId="9" fontId="2" fillId="0" borderId="0" applyFont="0" applyFill="0" applyBorder="0" applyAlignment="0" applyProtection="0"/>
    <xf numFmtId="0" fontId="1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9" fontId="50" fillId="0" borderId="0" applyFont="0" applyFill="0" applyBorder="0" applyAlignment="0" applyProtection="0"/>
    <xf numFmtId="0" fontId="2" fillId="0" borderId="0"/>
    <xf numFmtId="0" fontId="2"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65"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5" fillId="0" borderId="0"/>
    <xf numFmtId="0" fontId="10" fillId="0" borderId="138"/>
    <xf numFmtId="43" fontId="10" fillId="0" borderId="0" applyFont="0" applyFill="0" applyBorder="0" applyAlignment="0" applyProtection="0"/>
    <xf numFmtId="37" fontId="6" fillId="0" borderId="0" applyFill="0" applyBorder="0" applyAlignment="0" applyProtection="0"/>
    <xf numFmtId="0" fontId="5" fillId="0" borderId="0"/>
    <xf numFmtId="9" fontId="10" fillId="0" borderId="0" applyFont="0" applyFill="0" applyBorder="0" applyAlignment="0" applyProtection="0"/>
    <xf numFmtId="0" fontId="66" fillId="0" borderId="0"/>
    <xf numFmtId="0" fontId="7" fillId="0" borderId="0"/>
    <xf numFmtId="0" fontId="5" fillId="0" borderId="0"/>
    <xf numFmtId="43" fontId="1" fillId="0" borderId="0" applyFont="0" applyFill="0" applyBorder="0" applyAlignment="0" applyProtection="0"/>
    <xf numFmtId="0" fontId="7" fillId="0" borderId="0"/>
    <xf numFmtId="43" fontId="1" fillId="0" borderId="0" applyFont="0" applyFill="0" applyBorder="0" applyAlignment="0" applyProtection="0"/>
    <xf numFmtId="43" fontId="69" fillId="0" borderId="0" applyFont="0" applyFill="0" applyBorder="0" applyAlignment="0" applyProtection="0"/>
    <xf numFmtId="0" fontId="70" fillId="0" borderId="0"/>
    <xf numFmtId="0" fontId="1" fillId="0" borderId="0"/>
    <xf numFmtId="0" fontId="67" fillId="0" borderId="0"/>
    <xf numFmtId="43" fontId="5" fillId="0" borderId="0" applyFont="0" applyFill="0" applyBorder="0" applyAlignment="0" applyProtection="0"/>
    <xf numFmtId="43" fontId="1" fillId="0" borderId="0" applyFont="0" applyFill="0" applyBorder="0" applyAlignment="0" applyProtection="0"/>
    <xf numFmtId="0" fontId="67" fillId="0" borderId="0"/>
    <xf numFmtId="0" fontId="70" fillId="0" borderId="0"/>
    <xf numFmtId="0" fontId="5" fillId="0" borderId="0"/>
    <xf numFmtId="43" fontId="1" fillId="0" borderId="0" applyFont="0" applyFill="0" applyBorder="0" applyAlignment="0" applyProtection="0"/>
    <xf numFmtId="0" fontId="7" fillId="0" borderId="0"/>
    <xf numFmtId="0" fontId="5"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7" fillId="0" borderId="0"/>
    <xf numFmtId="0" fontId="5" fillId="0" borderId="0"/>
    <xf numFmtId="0" fontId="5" fillId="0" borderId="0"/>
    <xf numFmtId="43" fontId="1" fillId="0" borderId="0" applyFont="0" applyFill="0" applyBorder="0" applyAlignment="0" applyProtection="0"/>
    <xf numFmtId="0" fontId="1" fillId="0" borderId="0"/>
    <xf numFmtId="0" fontId="1" fillId="0" borderId="0"/>
    <xf numFmtId="0" fontId="1" fillId="0" borderId="0"/>
    <xf numFmtId="0" fontId="5" fillId="0" borderId="0"/>
    <xf numFmtId="0" fontId="1" fillId="0" borderId="0"/>
    <xf numFmtId="43" fontId="1" fillId="0" borderId="0" applyFont="0" applyFill="0" applyBorder="0" applyAlignment="0" applyProtection="0"/>
    <xf numFmtId="0" fontId="67" fillId="0" borderId="0"/>
    <xf numFmtId="0" fontId="69" fillId="0" borderId="0"/>
    <xf numFmtId="0" fontId="1" fillId="0" borderId="0"/>
    <xf numFmtId="0" fontId="1" fillId="0" borderId="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7" fillId="0" borderId="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5" fillId="0" borderId="0"/>
    <xf numFmtId="0" fontId="5" fillId="0" borderId="0"/>
    <xf numFmtId="43" fontId="69" fillId="0" borderId="0" applyFont="0" applyFill="0" applyBorder="0" applyAlignment="0" applyProtection="0"/>
    <xf numFmtId="0" fontId="69" fillId="0" borderId="0"/>
    <xf numFmtId="0" fontId="67" fillId="0" borderId="0"/>
    <xf numFmtId="43" fontId="5" fillId="0" borderId="0" applyFont="0" applyFill="0" applyBorder="0" applyAlignment="0" applyProtection="0"/>
    <xf numFmtId="37" fontId="73" fillId="0" borderId="0"/>
    <xf numFmtId="20" fontId="68" fillId="0" borderId="0" applyFont="0" applyBorder="0"/>
    <xf numFmtId="46" fontId="68" fillId="0" borderId="0" applyFont="0" applyBorder="0"/>
    <xf numFmtId="44" fontId="5" fillId="0" borderId="0" applyFont="0" applyFill="0" applyBorder="0" applyAlignment="0" applyProtection="0"/>
    <xf numFmtId="0" fontId="72" fillId="0" borderId="0" applyNumberFormat="0" applyFill="0" applyBorder="0" applyAlignment="0" applyProtection="0"/>
    <xf numFmtId="0" fontId="71" fillId="0" borderId="0"/>
    <xf numFmtId="0" fontId="67"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1" fillId="0" borderId="0"/>
    <xf numFmtId="43" fontId="5" fillId="0" borderId="0" applyFont="0" applyFill="0" applyBorder="0" applyAlignment="0" applyProtection="0"/>
    <xf numFmtId="0" fontId="5" fillId="0" borderId="0"/>
    <xf numFmtId="0" fontId="7"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0" fillId="0" borderId="0"/>
    <xf numFmtId="37" fontId="73" fillId="0" borderId="0"/>
    <xf numFmtId="0" fontId="5" fillId="0" borderId="0"/>
    <xf numFmtId="0" fontId="67" fillId="0" borderId="0"/>
    <xf numFmtId="0" fontId="5" fillId="0" borderId="0"/>
    <xf numFmtId="0" fontId="5" fillId="0" borderId="0"/>
    <xf numFmtId="37" fontId="73" fillId="0" borderId="0"/>
    <xf numFmtId="0" fontId="67" fillId="0" borderId="0"/>
    <xf numFmtId="0" fontId="2" fillId="0" borderId="0"/>
    <xf numFmtId="0" fontId="2" fillId="0" borderId="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 fillId="0" borderId="0"/>
    <xf numFmtId="0" fontId="10" fillId="0" borderId="0"/>
    <xf numFmtId="0" fontId="5" fillId="0" borderId="0"/>
    <xf numFmtId="0" fontId="10" fillId="0" borderId="0"/>
    <xf numFmtId="0" fontId="7" fillId="0" borderId="0"/>
    <xf numFmtId="43" fontId="1" fillId="0" borderId="0" applyFont="0" applyFill="0" applyBorder="0" applyAlignment="0" applyProtection="0"/>
    <xf numFmtId="0" fontId="1" fillId="0" borderId="0"/>
    <xf numFmtId="0" fontId="1" fillId="0" borderId="0"/>
    <xf numFmtId="0" fontId="67" fillId="0" borderId="0"/>
    <xf numFmtId="0" fontId="5" fillId="0" borderId="0"/>
    <xf numFmtId="0" fontId="5" fillId="0" borderId="0"/>
    <xf numFmtId="0" fontId="5" fillId="0" borderId="0"/>
    <xf numFmtId="0" fontId="5" fillId="0" borderId="0"/>
    <xf numFmtId="0" fontId="1" fillId="0" borderId="0"/>
    <xf numFmtId="0" fontId="1" fillId="0" borderId="0"/>
    <xf numFmtId="43" fontId="1" fillId="0" borderId="0" applyFont="0" applyFill="0" applyBorder="0" applyAlignment="0" applyProtection="0"/>
    <xf numFmtId="0" fontId="5" fillId="0" borderId="0"/>
    <xf numFmtId="0" fontId="1"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 fillId="0" borderId="0"/>
  </cellStyleXfs>
  <cellXfs count="3499">
    <xf numFmtId="0" fontId="0" fillId="0" borderId="0" xfId="0"/>
    <xf numFmtId="0" fontId="3" fillId="0" borderId="0" xfId="3" applyFont="1"/>
    <xf numFmtId="0" fontId="4" fillId="0" borderId="0" xfId="3" applyFont="1"/>
    <xf numFmtId="37" fontId="3" fillId="0" borderId="0" xfId="3" applyNumberFormat="1" applyFont="1" applyAlignment="1">
      <alignment horizontal="center"/>
    </xf>
    <xf numFmtId="0" fontId="4" fillId="0" borderId="0" xfId="4" applyFont="1"/>
    <xf numFmtId="0" fontId="3" fillId="0" borderId="0" xfId="4" applyFont="1"/>
    <xf numFmtId="0" fontId="4" fillId="0" borderId="2" xfId="4" applyFont="1" applyBorder="1" applyAlignment="1">
      <alignment horizontal="centerContinuous"/>
    </xf>
    <xf numFmtId="0" fontId="4" fillId="0" borderId="3" xfId="4" applyFont="1" applyBorder="1" applyAlignment="1">
      <alignment horizontal="centerContinuous"/>
    </xf>
    <xf numFmtId="0" fontId="4" fillId="0" borderId="4" xfId="4" applyFont="1" applyBorder="1" applyAlignment="1">
      <alignment horizontal="centerContinuous"/>
    </xf>
    <xf numFmtId="0" fontId="3" fillId="0" borderId="5" xfId="4" applyFont="1" applyBorder="1"/>
    <xf numFmtId="0" fontId="3" fillId="0" borderId="6" xfId="4" applyFont="1" applyBorder="1" applyAlignment="1">
      <alignment horizontal="centerContinuous"/>
    </xf>
    <xf numFmtId="0" fontId="3" fillId="0" borderId="7" xfId="4" applyFont="1" applyBorder="1"/>
    <xf numFmtId="0" fontId="3" fillId="0" borderId="7" xfId="4" applyFont="1" applyBorder="1" applyAlignment="1">
      <alignment horizontal="center"/>
    </xf>
    <xf numFmtId="0" fontId="3" fillId="0" borderId="5" xfId="4" applyFont="1" applyBorder="1" applyAlignment="1">
      <alignment horizontal="center"/>
    </xf>
    <xf numFmtId="0" fontId="3" fillId="0" borderId="8" xfId="4" applyFont="1" applyBorder="1"/>
    <xf numFmtId="0" fontId="3" fillId="0" borderId="8" xfId="4" applyFont="1" applyBorder="1" applyAlignment="1">
      <alignment horizontal="center"/>
    </xf>
    <xf numFmtId="0" fontId="3" fillId="0" borderId="9" xfId="4" applyFont="1" applyBorder="1" applyAlignment="1">
      <alignment horizontal="center"/>
    </xf>
    <xf numFmtId="0" fontId="3" fillId="0" borderId="9" xfId="4" applyFont="1" applyBorder="1"/>
    <xf numFmtId="0" fontId="3" fillId="0" borderId="9" xfId="4" applyFont="1" applyBorder="1" applyAlignment="1">
      <alignment horizontal="centerContinuous"/>
    </xf>
    <xf numFmtId="0" fontId="3" fillId="0" borderId="10" xfId="4" applyFont="1" applyBorder="1"/>
    <xf numFmtId="0" fontId="4" fillId="0" borderId="7" xfId="4" applyFont="1" applyBorder="1"/>
    <xf numFmtId="0" fontId="3" fillId="0" borderId="0" xfId="4" applyFont="1" applyAlignment="1">
      <alignment horizontal="center"/>
    </xf>
    <xf numFmtId="0" fontId="3" fillId="0" borderId="11" xfId="4" applyFont="1" applyBorder="1"/>
    <xf numFmtId="0" fontId="3" fillId="0" borderId="2" xfId="4" applyFont="1" applyBorder="1"/>
    <xf numFmtId="0" fontId="3" fillId="0" borderId="3" xfId="4" applyFont="1" applyBorder="1"/>
    <xf numFmtId="0" fontId="3" fillId="0" borderId="4" xfId="4" applyFont="1" applyBorder="1"/>
    <xf numFmtId="0" fontId="3" fillId="0" borderId="0" xfId="4" applyFont="1" applyAlignment="1">
      <alignment horizontal="right"/>
    </xf>
    <xf numFmtId="0" fontId="4" fillId="0" borderId="0" xfId="3" applyFont="1" applyAlignment="1">
      <alignment horizontal="left"/>
    </xf>
    <xf numFmtId="0" fontId="3" fillId="0" borderId="0" xfId="3" applyFont="1" applyAlignment="1">
      <alignment horizontal="right"/>
    </xf>
    <xf numFmtId="0" fontId="3" fillId="0" borderId="12" xfId="4" applyFont="1" applyBorder="1"/>
    <xf numFmtId="0" fontId="3" fillId="0" borderId="6" xfId="4" applyFont="1" applyBorder="1"/>
    <xf numFmtId="0" fontId="3" fillId="0" borderId="13" xfId="4" applyFont="1" applyBorder="1"/>
    <xf numFmtId="0" fontId="4" fillId="0" borderId="14" xfId="4" applyFont="1" applyBorder="1" applyAlignment="1">
      <alignment horizontal="centerContinuous"/>
    </xf>
    <xf numFmtId="0" fontId="3" fillId="0" borderId="0" xfId="4" applyFont="1" applyAlignment="1">
      <alignment horizontal="centerContinuous"/>
    </xf>
    <xf numFmtId="0" fontId="3" fillId="0" borderId="15" xfId="4" applyFont="1" applyBorder="1" applyAlignment="1">
      <alignment horizontal="centerContinuous"/>
    </xf>
    <xf numFmtId="0" fontId="3" fillId="0" borderId="14" xfId="4" applyFont="1" applyBorder="1"/>
    <xf numFmtId="0" fontId="3" fillId="0" borderId="15" xfId="4" applyFont="1" applyBorder="1"/>
    <xf numFmtId="0" fontId="3" fillId="0" borderId="16" xfId="4" applyFont="1" applyBorder="1"/>
    <xf numFmtId="0" fontId="3" fillId="0" borderId="17" xfId="4" applyFont="1" applyBorder="1"/>
    <xf numFmtId="0" fontId="3" fillId="0" borderId="0" xfId="4" applyFont="1" applyAlignment="1">
      <alignment horizontal="left"/>
    </xf>
    <xf numFmtId="0" fontId="3" fillId="0" borderId="0" xfId="4" applyFont="1" applyAlignment="1">
      <alignment textRotation="180"/>
    </xf>
    <xf numFmtId="0" fontId="3" fillId="0" borderId="18" xfId="4" applyFont="1" applyBorder="1" applyAlignment="1">
      <alignment horizontal="centerContinuous"/>
    </xf>
    <xf numFmtId="0" fontId="3" fillId="0" borderId="19" xfId="4" applyFont="1" applyBorder="1" applyAlignment="1">
      <alignment horizontal="centerContinuous"/>
    </xf>
    <xf numFmtId="0" fontId="3" fillId="0" borderId="19" xfId="4" applyFont="1" applyBorder="1"/>
    <xf numFmtId="0" fontId="4" fillId="0" borderId="19" xfId="4" applyFont="1" applyBorder="1"/>
    <xf numFmtId="0" fontId="4" fillId="0" borderId="19" xfId="4" applyFont="1" applyBorder="1" applyAlignment="1">
      <alignment horizontal="centerContinuous"/>
    </xf>
    <xf numFmtId="0" fontId="3" fillId="0" borderId="20" xfId="4" applyFont="1" applyBorder="1" applyAlignment="1">
      <alignment horizontal="centerContinuous"/>
    </xf>
    <xf numFmtId="0" fontId="3" fillId="0" borderId="6" xfId="4" applyFont="1" applyBorder="1" applyAlignment="1">
      <alignment horizontal="center"/>
    </xf>
    <xf numFmtId="0" fontId="3" fillId="0" borderId="12" xfId="4" applyFont="1" applyBorder="1" applyAlignment="1">
      <alignment horizontal="centerContinuous"/>
    </xf>
    <xf numFmtId="0" fontId="3" fillId="0" borderId="3" xfId="4" applyFont="1" applyBorder="1" applyAlignment="1">
      <alignment horizontal="centerContinuous"/>
    </xf>
    <xf numFmtId="0" fontId="3" fillId="0" borderId="11" xfId="4" applyFont="1" applyBorder="1" applyAlignment="1">
      <alignment horizontal="centerContinuous"/>
    </xf>
    <xf numFmtId="0" fontId="3" fillId="0" borderId="17" xfId="4" applyFont="1" applyBorder="1" applyAlignment="1">
      <alignment horizontal="centerContinuous"/>
    </xf>
    <xf numFmtId="0" fontId="3" fillId="0" borderId="15" xfId="4" applyFont="1" applyBorder="1" applyAlignment="1">
      <alignment horizontal="center"/>
    </xf>
    <xf numFmtId="0" fontId="3" fillId="0" borderId="22" xfId="4" applyFont="1" applyBorder="1" applyAlignment="1">
      <alignment horizontal="center"/>
    </xf>
    <xf numFmtId="0" fontId="3" fillId="0" borderId="10" xfId="4" applyFont="1" applyBorder="1" applyAlignment="1">
      <alignment horizontal="center"/>
    </xf>
    <xf numFmtId="0" fontId="3" fillId="0" borderId="23" xfId="4" applyFont="1" applyBorder="1" applyAlignment="1">
      <alignment horizontal="center"/>
    </xf>
    <xf numFmtId="0" fontId="3" fillId="0" borderId="24" xfId="4" applyFont="1" applyBorder="1" applyAlignment="1">
      <alignment horizontal="center"/>
    </xf>
    <xf numFmtId="0" fontId="3" fillId="0" borderId="25" xfId="4" applyFont="1" applyBorder="1" applyAlignment="1">
      <alignment horizontal="center"/>
    </xf>
    <xf numFmtId="0" fontId="3" fillId="0" borderId="26" xfId="4" applyFont="1" applyBorder="1" applyAlignment="1">
      <alignment horizontal="center"/>
    </xf>
    <xf numFmtId="0" fontId="3" fillId="0" borderId="27" xfId="4" applyFont="1" applyBorder="1" applyAlignment="1">
      <alignment horizontal="center"/>
    </xf>
    <xf numFmtId="0" fontId="3" fillId="0" borderId="28" xfId="4" applyFont="1" applyBorder="1" applyAlignment="1">
      <alignment horizontal="center"/>
    </xf>
    <xf numFmtId="0" fontId="3" fillId="0" borderId="29" xfId="4" applyFont="1" applyBorder="1" applyAlignment="1">
      <alignment horizontal="center"/>
    </xf>
    <xf numFmtId="0" fontId="3" fillId="0" borderId="30" xfId="4" applyFont="1" applyBorder="1" applyAlignment="1">
      <alignment horizontal="center"/>
    </xf>
    <xf numFmtId="0" fontId="3" fillId="0" borderId="16" xfId="4" applyFont="1" applyBorder="1" applyAlignment="1">
      <alignment horizontal="center"/>
    </xf>
    <xf numFmtId="0" fontId="3" fillId="0" borderId="11" xfId="4" applyFont="1" applyBorder="1" applyAlignment="1">
      <alignment horizontal="center"/>
    </xf>
    <xf numFmtId="0" fontId="4" fillId="0" borderId="16" xfId="4" applyFont="1" applyBorder="1" applyAlignment="1">
      <alignment horizontal="centerContinuous"/>
    </xf>
    <xf numFmtId="0" fontId="3" fillId="0" borderId="7" xfId="4" applyFont="1" applyBorder="1" applyAlignment="1">
      <alignment horizontal="left"/>
    </xf>
    <xf numFmtId="0" fontId="3" fillId="0" borderId="14" xfId="4" applyFont="1" applyBorder="1" applyAlignment="1">
      <alignment horizontal="centerContinuous"/>
    </xf>
    <xf numFmtId="0" fontId="3" fillId="0" borderId="31" xfId="4" applyFont="1" applyBorder="1" applyAlignment="1">
      <alignment horizontal="center"/>
    </xf>
    <xf numFmtId="0" fontId="3" fillId="0" borderId="32" xfId="4" applyFont="1" applyBorder="1" applyAlignment="1">
      <alignment horizontal="center"/>
    </xf>
    <xf numFmtId="164" fontId="3" fillId="0" borderId="16" xfId="4" applyNumberFormat="1" applyFont="1" applyBorder="1"/>
    <xf numFmtId="0" fontId="4" fillId="0" borderId="12" xfId="4" applyFont="1" applyBorder="1" applyAlignment="1">
      <alignment horizontal="centerContinuous"/>
    </xf>
    <xf numFmtId="0" fontId="3" fillId="0" borderId="22" xfId="4" applyFont="1" applyBorder="1"/>
    <xf numFmtId="0" fontId="3" fillId="0" borderId="23" xfId="4" applyFont="1" applyBorder="1"/>
    <xf numFmtId="0" fontId="3" fillId="0" borderId="26" xfId="4" applyFont="1" applyBorder="1"/>
    <xf numFmtId="0" fontId="3" fillId="0" borderId="27" xfId="4" applyFont="1" applyBorder="1"/>
    <xf numFmtId="0" fontId="3" fillId="0" borderId="15" xfId="4" applyFont="1" applyBorder="1" applyAlignment="1">
      <alignment textRotation="180"/>
    </xf>
    <xf numFmtId="0" fontId="3" fillId="0" borderId="35" xfId="4" applyFont="1" applyBorder="1"/>
    <xf numFmtId="0" fontId="3" fillId="0" borderId="36" xfId="4" applyFont="1" applyBorder="1"/>
    <xf numFmtId="0" fontId="4" fillId="0" borderId="7" xfId="4" applyFont="1" applyBorder="1" applyAlignment="1">
      <alignment horizontal="center"/>
    </xf>
    <xf numFmtId="0" fontId="4" fillId="0" borderId="5" xfId="4" applyFont="1" applyBorder="1"/>
    <xf numFmtId="0" fontId="3" fillId="0" borderId="37" xfId="4" applyFont="1" applyBorder="1" applyAlignment="1">
      <alignment horizontal="center"/>
    </xf>
    <xf numFmtId="0" fontId="3" fillId="0" borderId="14" xfId="4" applyFont="1" applyBorder="1" applyAlignment="1">
      <alignment horizontal="center"/>
    </xf>
    <xf numFmtId="0" fontId="3" fillId="0" borderId="24" xfId="4" applyFont="1" applyBorder="1"/>
    <xf numFmtId="0" fontId="3" fillId="0" borderId="25" xfId="4" applyFont="1" applyBorder="1"/>
    <xf numFmtId="0" fontId="3" fillId="0" borderId="28" xfId="4" applyFont="1" applyBorder="1"/>
    <xf numFmtId="0" fontId="3" fillId="0" borderId="29" xfId="4" applyFont="1" applyBorder="1"/>
    <xf numFmtId="0" fontId="3" fillId="0" borderId="30" xfId="4" applyFont="1" applyBorder="1"/>
    <xf numFmtId="164" fontId="3" fillId="0" borderId="16" xfId="4" applyNumberFormat="1" applyFont="1" applyBorder="1" applyAlignment="1">
      <alignment horizontal="center"/>
    </xf>
    <xf numFmtId="0" fontId="4" fillId="0" borderId="0" xfId="4" applyFont="1" applyAlignment="1">
      <alignment horizontal="right"/>
    </xf>
    <xf numFmtId="0" fontId="4" fillId="0" borderId="18" xfId="4" applyFont="1" applyBorder="1" applyAlignment="1">
      <alignment horizontal="centerContinuous"/>
    </xf>
    <xf numFmtId="0" fontId="4" fillId="0" borderId="20" xfId="4" applyFont="1" applyBorder="1" applyAlignment="1">
      <alignment horizontal="centerContinuous"/>
    </xf>
    <xf numFmtId="0" fontId="3" fillId="0" borderId="21" xfId="4" applyFont="1" applyBorder="1"/>
    <xf numFmtId="0" fontId="3" fillId="0" borderId="38" xfId="4" applyFont="1" applyBorder="1"/>
    <xf numFmtId="0" fontId="3" fillId="0" borderId="21" xfId="4" applyFont="1" applyBorder="1" applyAlignment="1">
      <alignment horizontal="center"/>
    </xf>
    <xf numFmtId="0" fontId="3" fillId="0" borderId="21" xfId="4" applyFont="1" applyBorder="1" applyAlignment="1">
      <alignment horizontal="left" indent="3"/>
    </xf>
    <xf numFmtId="0" fontId="3" fillId="0" borderId="0" xfId="4" applyFont="1" applyAlignment="1">
      <alignment horizontal="left" indent="4"/>
    </xf>
    <xf numFmtId="0" fontId="3" fillId="0" borderId="39" xfId="4" applyFont="1" applyBorder="1"/>
    <xf numFmtId="0" fontId="3" fillId="0" borderId="40" xfId="4" applyFont="1" applyBorder="1"/>
    <xf numFmtId="0" fontId="3" fillId="0" borderId="41" xfId="4" applyFont="1" applyBorder="1" applyAlignment="1">
      <alignment horizontal="centerContinuous"/>
    </xf>
    <xf numFmtId="0" fontId="3" fillId="0" borderId="42" xfId="4" applyFont="1" applyBorder="1" applyAlignment="1">
      <alignment horizontal="centerContinuous"/>
    </xf>
    <xf numFmtId="0" fontId="3" fillId="0" borderId="43" xfId="4" applyFont="1" applyBorder="1"/>
    <xf numFmtId="0" fontId="3" fillId="0" borderId="13" xfId="4" applyFont="1" applyBorder="1" applyAlignment="1">
      <alignment horizontal="centerContinuous"/>
    </xf>
    <xf numFmtId="0" fontId="3" fillId="0" borderId="2" xfId="4" applyFont="1" applyBorder="1" applyAlignment="1">
      <alignment horizontal="centerContinuous"/>
    </xf>
    <xf numFmtId="0" fontId="3" fillId="0" borderId="44" xfId="4" applyFont="1" applyBorder="1"/>
    <xf numFmtId="0" fontId="3" fillId="0" borderId="42" xfId="4" applyFont="1" applyBorder="1"/>
    <xf numFmtId="0" fontId="3" fillId="0" borderId="16" xfId="4" applyFont="1" applyBorder="1" applyAlignment="1">
      <alignment horizontal="centerContinuous"/>
    </xf>
    <xf numFmtId="0" fontId="3" fillId="0" borderId="45" xfId="4" applyFont="1" applyBorder="1"/>
    <xf numFmtId="0" fontId="3" fillId="0" borderId="45" xfId="4" applyFont="1" applyBorder="1" applyAlignment="1">
      <alignment horizontal="center"/>
    </xf>
    <xf numFmtId="0" fontId="3" fillId="0" borderId="43" xfId="4" applyFont="1" applyBorder="1" applyAlignment="1">
      <alignment horizontal="center"/>
    </xf>
    <xf numFmtId="0" fontId="3" fillId="0" borderId="46" xfId="4" applyFont="1" applyBorder="1"/>
    <xf numFmtId="0" fontId="3" fillId="0" borderId="47" xfId="4" applyFont="1" applyBorder="1"/>
    <xf numFmtId="0" fontId="3" fillId="0" borderId="47" xfId="4" applyFont="1" applyBorder="1" applyAlignment="1">
      <alignment horizontal="center"/>
    </xf>
    <xf numFmtId="0" fontId="3" fillId="0" borderId="46" xfId="4" applyFont="1" applyBorder="1" applyAlignment="1">
      <alignment horizontal="center"/>
    </xf>
    <xf numFmtId="0" fontId="3" fillId="0" borderId="48" xfId="4" applyFont="1" applyBorder="1"/>
    <xf numFmtId="0" fontId="3" fillId="0" borderId="49" xfId="4" applyFont="1" applyBorder="1"/>
    <xf numFmtId="0" fontId="3" fillId="0" borderId="50" xfId="4" applyFont="1" applyBorder="1"/>
    <xf numFmtId="0" fontId="4" fillId="0" borderId="6" xfId="4" applyFont="1" applyBorder="1" applyAlignment="1">
      <alignment horizontal="centerContinuous"/>
    </xf>
    <xf numFmtId="0" fontId="4" fillId="0" borderId="13" xfId="4" applyFont="1" applyBorder="1" applyAlignment="1">
      <alignment horizontal="centerContinuous"/>
    </xf>
    <xf numFmtId="0" fontId="3" fillId="0" borderId="4" xfId="4" applyFont="1" applyBorder="1" applyAlignment="1">
      <alignment horizontal="centerContinuous"/>
    </xf>
    <xf numFmtId="0" fontId="3" fillId="0" borderId="12" xfId="4" applyFont="1" applyBorder="1" applyAlignment="1">
      <alignment horizontal="center"/>
    </xf>
    <xf numFmtId="0" fontId="5" fillId="0" borderId="0" xfId="6" applyAlignment="1">
      <alignment vertical="top"/>
    </xf>
    <xf numFmtId="0" fontId="5" fillId="0" borderId="0" xfId="6" applyAlignment="1">
      <alignment horizontal="center" vertical="top"/>
    </xf>
    <xf numFmtId="0" fontId="5" fillId="0" borderId="0" xfId="6"/>
    <xf numFmtId="0" fontId="5" fillId="0" borderId="0" xfId="6" applyAlignment="1">
      <alignment horizontal="center"/>
    </xf>
    <xf numFmtId="0" fontId="3" fillId="0" borderId="0" xfId="6" applyFont="1"/>
    <xf numFmtId="0" fontId="3" fillId="0" borderId="21" xfId="6" applyFont="1" applyBorder="1" applyAlignment="1">
      <alignment horizontal="centerContinuous"/>
    </xf>
    <xf numFmtId="0" fontId="3" fillId="0" borderId="0" xfId="6" applyFont="1" applyAlignment="1">
      <alignment horizontal="centerContinuous"/>
    </xf>
    <xf numFmtId="0" fontId="3" fillId="0" borderId="38" xfId="6" applyFont="1" applyBorder="1" applyAlignment="1">
      <alignment horizontal="centerContinuous"/>
    </xf>
    <xf numFmtId="0" fontId="3" fillId="0" borderId="21" xfId="6" applyFont="1" applyBorder="1"/>
    <xf numFmtId="0" fontId="3" fillId="0" borderId="38" xfId="6" applyFont="1" applyBorder="1"/>
    <xf numFmtId="49" fontId="3" fillId="0" borderId="21" xfId="6" applyNumberFormat="1" applyFont="1" applyBorder="1" applyAlignment="1">
      <alignment horizontal="right"/>
    </xf>
    <xf numFmtId="0" fontId="5" fillId="0" borderId="38" xfId="6" applyBorder="1"/>
    <xf numFmtId="0" fontId="5" fillId="0" borderId="21" xfId="6" applyBorder="1"/>
    <xf numFmtId="0" fontId="4" fillId="0" borderId="21" xfId="6" applyFont="1" applyBorder="1" applyAlignment="1">
      <alignment horizontal="centerContinuous"/>
    </xf>
    <xf numFmtId="0" fontId="2" fillId="0" borderId="0" xfId="6" applyFont="1" applyAlignment="1">
      <alignment horizontal="centerContinuous"/>
    </xf>
    <xf numFmtId="0" fontId="5" fillId="0" borderId="0" xfId="6" applyAlignment="1">
      <alignment horizontal="centerContinuous"/>
    </xf>
    <xf numFmtId="0" fontId="5" fillId="0" borderId="38" xfId="6" applyBorder="1" applyAlignment="1">
      <alignment horizontal="centerContinuous"/>
    </xf>
    <xf numFmtId="0" fontId="4" fillId="0" borderId="51" xfId="6" applyFont="1" applyBorder="1" applyAlignment="1">
      <alignment horizontal="centerContinuous"/>
    </xf>
    <xf numFmtId="0" fontId="2" fillId="0" borderId="52" xfId="6" applyFont="1" applyBorder="1" applyAlignment="1">
      <alignment horizontal="centerContinuous"/>
    </xf>
    <xf numFmtId="0" fontId="5" fillId="0" borderId="52" xfId="6" applyBorder="1" applyAlignment="1">
      <alignment horizontal="centerContinuous"/>
    </xf>
    <xf numFmtId="0" fontId="5" fillId="0" borderId="53" xfId="6" applyBorder="1" applyAlignment="1">
      <alignment horizontal="centerContinuous"/>
    </xf>
    <xf numFmtId="0" fontId="3" fillId="0" borderId="54" xfId="6" applyFont="1" applyBorder="1" applyAlignment="1">
      <alignment horizontal="right"/>
    </xf>
    <xf numFmtId="38" fontId="3" fillId="0" borderId="21" xfId="6" applyNumberFormat="1" applyFont="1" applyBorder="1"/>
    <xf numFmtId="38" fontId="3" fillId="0" borderId="54" xfId="6" applyNumberFormat="1" applyFont="1" applyBorder="1"/>
    <xf numFmtId="0" fontId="3" fillId="0" borderId="54" xfId="6" applyFont="1" applyBorder="1" applyAlignment="1">
      <alignment horizontal="center"/>
    </xf>
    <xf numFmtId="0" fontId="3" fillId="0" borderId="0" xfId="6" applyFont="1" applyAlignment="1">
      <alignment horizontal="center"/>
    </xf>
    <xf numFmtId="38" fontId="3" fillId="0" borderId="21" xfId="6" applyNumberFormat="1" applyFont="1" applyBorder="1" applyAlignment="1">
      <alignment horizontal="center"/>
    </xf>
    <xf numFmtId="38" fontId="3" fillId="0" borderId="54" xfId="6" applyNumberFormat="1" applyFont="1" applyBorder="1" applyAlignment="1">
      <alignment horizontal="center"/>
    </xf>
    <xf numFmtId="0" fontId="3" fillId="0" borderId="38" xfId="6" applyFont="1" applyBorder="1" applyAlignment="1">
      <alignment horizontal="center"/>
    </xf>
    <xf numFmtId="0" fontId="3" fillId="0" borderId="52" xfId="6" applyFont="1" applyBorder="1" applyAlignment="1">
      <alignment horizontal="center"/>
    </xf>
    <xf numFmtId="38" fontId="3" fillId="0" borderId="51" xfId="6" applyNumberFormat="1" applyFont="1" applyBorder="1" applyAlignment="1">
      <alignment horizontal="center"/>
    </xf>
    <xf numFmtId="38" fontId="3" fillId="0" borderId="55" xfId="6" applyNumberFormat="1" applyFont="1" applyBorder="1" applyAlignment="1">
      <alignment horizontal="center"/>
    </xf>
    <xf numFmtId="0" fontId="3" fillId="0" borderId="55" xfId="6" applyFont="1" applyBorder="1" applyAlignment="1">
      <alignment horizontal="center"/>
    </xf>
    <xf numFmtId="0" fontId="6" fillId="0" borderId="0" xfId="7" applyAlignment="1">
      <alignment horizontal="center"/>
    </xf>
    <xf numFmtId="0" fontId="3" fillId="0" borderId="56" xfId="6" applyFont="1" applyBorder="1" applyAlignment="1">
      <alignment horizontal="center"/>
    </xf>
    <xf numFmtId="0" fontId="3" fillId="0" borderId="57" xfId="6" applyFont="1" applyBorder="1"/>
    <xf numFmtId="37" fontId="3" fillId="0" borderId="52" xfId="6" applyNumberFormat="1" applyFont="1" applyBorder="1"/>
    <xf numFmtId="37" fontId="3" fillId="0" borderId="58" xfId="6" applyNumberFormat="1" applyFont="1" applyBorder="1"/>
    <xf numFmtId="37" fontId="3" fillId="0" borderId="56" xfId="6" applyNumberFormat="1" applyFont="1" applyBorder="1"/>
    <xf numFmtId="38" fontId="3" fillId="0" borderId="56" xfId="6" applyNumberFormat="1" applyFont="1" applyBorder="1" applyAlignment="1">
      <alignment horizontal="center"/>
    </xf>
    <xf numFmtId="0" fontId="3" fillId="0" borderId="56" xfId="6" applyFont="1" applyBorder="1"/>
    <xf numFmtId="0" fontId="4" fillId="0" borderId="57" xfId="6" applyFont="1" applyBorder="1" applyAlignment="1">
      <alignment horizontal="center"/>
    </xf>
    <xf numFmtId="0" fontId="3" fillId="0" borderId="57" xfId="6" applyFont="1" applyBorder="1" applyAlignment="1">
      <alignment horizontal="centerContinuous"/>
    </xf>
    <xf numFmtId="0" fontId="3" fillId="0" borderId="18" xfId="6" applyFont="1" applyBorder="1"/>
    <xf numFmtId="0" fontId="3" fillId="0" borderId="19" xfId="6" applyFont="1" applyBorder="1"/>
    <xf numFmtId="0" fontId="3" fillId="0" borderId="19" xfId="6" applyFont="1" applyBorder="1" applyAlignment="1">
      <alignment horizontal="right"/>
    </xf>
    <xf numFmtId="0" fontId="3" fillId="0" borderId="20" xfId="6" applyFont="1" applyBorder="1" applyAlignment="1">
      <alignment horizontal="right"/>
    </xf>
    <xf numFmtId="0" fontId="5" fillId="0" borderId="51" xfId="6" applyBorder="1"/>
    <xf numFmtId="0" fontId="5" fillId="0" borderId="52" xfId="6" applyBorder="1"/>
    <xf numFmtId="0" fontId="5" fillId="0" borderId="53" xfId="6" applyBorder="1"/>
    <xf numFmtId="0" fontId="7" fillId="0" borderId="0" xfId="8" applyProtection="1">
      <protection locked="0"/>
    </xf>
    <xf numFmtId="0" fontId="3" fillId="0" borderId="0" xfId="8" applyFont="1" applyAlignment="1" applyProtection="1">
      <alignment vertical="center"/>
      <protection locked="0"/>
    </xf>
    <xf numFmtId="0" fontId="3" fillId="0" borderId="18" xfId="8" applyFont="1" applyBorder="1" applyAlignment="1" applyProtection="1">
      <alignment vertical="center"/>
      <protection locked="0"/>
    </xf>
    <xf numFmtId="0" fontId="3" fillId="0" borderId="19" xfId="8" applyFont="1" applyBorder="1" applyAlignment="1" applyProtection="1">
      <alignment vertical="center"/>
      <protection locked="0"/>
    </xf>
    <xf numFmtId="0" fontId="3" fillId="0" borderId="20" xfId="8" applyFont="1" applyBorder="1" applyAlignment="1" applyProtection="1">
      <alignment vertical="center"/>
      <protection locked="0"/>
    </xf>
    <xf numFmtId="5" fontId="4" fillId="0" borderId="21" xfId="8" applyNumberFormat="1" applyFont="1" applyBorder="1" applyAlignment="1" applyProtection="1">
      <alignment horizontal="centerContinuous" vertical="center"/>
      <protection locked="0"/>
    </xf>
    <xf numFmtId="5" fontId="4" fillId="0" borderId="0" xfId="8" applyNumberFormat="1" applyFont="1" applyAlignment="1" applyProtection="1">
      <alignment horizontal="centerContinuous" vertical="center"/>
      <protection locked="0"/>
    </xf>
    <xf numFmtId="5" fontId="4" fillId="0" borderId="38" xfId="8" applyNumberFormat="1" applyFont="1" applyBorder="1" applyAlignment="1" applyProtection="1">
      <alignment horizontal="centerContinuous" vertical="center"/>
      <protection locked="0"/>
    </xf>
    <xf numFmtId="5" fontId="3" fillId="0" borderId="21" xfId="8" applyNumberFormat="1" applyFont="1" applyBorder="1" applyAlignment="1" applyProtection="1">
      <alignment vertical="center"/>
      <protection locked="0"/>
    </xf>
    <xf numFmtId="5" fontId="3" fillId="0" borderId="0" xfId="8" applyNumberFormat="1" applyFont="1" applyAlignment="1" applyProtection="1">
      <alignment vertical="center"/>
      <protection locked="0"/>
    </xf>
    <xf numFmtId="5" fontId="3" fillId="0" borderId="38" xfId="8" applyNumberFormat="1" applyFont="1" applyBorder="1" applyAlignment="1" applyProtection="1">
      <alignment vertical="center"/>
      <protection locked="0"/>
    </xf>
    <xf numFmtId="0" fontId="7" fillId="0" borderId="51" xfId="8" applyBorder="1" applyProtection="1">
      <protection locked="0"/>
    </xf>
    <xf numFmtId="5" fontId="3" fillId="0" borderId="52" xfId="8" applyNumberFormat="1" applyFont="1" applyBorder="1" applyAlignment="1" applyProtection="1">
      <alignment vertical="center"/>
      <protection locked="0"/>
    </xf>
    <xf numFmtId="5" fontId="3" fillId="0" borderId="53" xfId="8" applyNumberFormat="1" applyFont="1" applyBorder="1" applyAlignment="1" applyProtection="1">
      <alignment vertical="center"/>
      <protection locked="0"/>
    </xf>
    <xf numFmtId="5" fontId="3" fillId="0" borderId="59" xfId="8" applyNumberFormat="1" applyFont="1" applyBorder="1" applyAlignment="1" applyProtection="1">
      <alignment vertical="center"/>
      <protection locked="0"/>
    </xf>
    <xf numFmtId="5" fontId="3" fillId="0" borderId="60" xfId="8" applyNumberFormat="1" applyFont="1" applyBorder="1" applyAlignment="1" applyProtection="1">
      <alignment vertical="center"/>
      <protection locked="0"/>
    </xf>
    <xf numFmtId="5" fontId="3" fillId="0" borderId="61" xfId="8" applyNumberFormat="1" applyFont="1" applyBorder="1" applyAlignment="1" applyProtection="1">
      <alignment vertical="center"/>
      <protection locked="0"/>
    </xf>
    <xf numFmtId="0" fontId="3" fillId="0" borderId="54" xfId="8" applyFont="1" applyBorder="1" applyAlignment="1" applyProtection="1">
      <alignment horizontal="centerContinuous"/>
      <protection locked="0"/>
    </xf>
    <xf numFmtId="0" fontId="3" fillId="0" borderId="0" xfId="8" applyFont="1" applyProtection="1">
      <protection locked="0"/>
    </xf>
    <xf numFmtId="0" fontId="3" fillId="0" borderId="0" xfId="8" applyFont="1" applyAlignment="1" applyProtection="1">
      <alignment horizontal="centerContinuous"/>
      <protection locked="0"/>
    </xf>
    <xf numFmtId="0" fontId="3" fillId="0" borderId="38" xfId="8" applyFont="1" applyBorder="1" applyAlignment="1" applyProtection="1">
      <alignment horizontal="centerContinuous"/>
      <protection locked="0"/>
    </xf>
    <xf numFmtId="0" fontId="3" fillId="0" borderId="54" xfId="8" applyFont="1" applyBorder="1" applyAlignment="1" applyProtection="1">
      <alignment horizontal="centerContinuous" vertical="center"/>
      <protection locked="0"/>
    </xf>
    <xf numFmtId="0" fontId="3" fillId="0" borderId="0" xfId="8" applyFont="1" applyAlignment="1" applyProtection="1">
      <alignment horizontal="center" vertical="center"/>
      <protection locked="0"/>
    </xf>
    <xf numFmtId="0" fontId="3" fillId="0" borderId="0" xfId="8" applyFont="1" applyAlignment="1" applyProtection="1">
      <alignment horizontal="centerContinuous" vertical="center"/>
      <protection locked="0"/>
    </xf>
    <xf numFmtId="0" fontId="3" fillId="0" borderId="38" xfId="8" applyFont="1" applyBorder="1" applyAlignment="1" applyProtection="1">
      <alignment horizontal="centerContinuous" vertical="center"/>
      <protection locked="0"/>
    </xf>
    <xf numFmtId="0" fontId="3" fillId="0" borderId="54" xfId="8" applyFont="1" applyBorder="1" applyAlignment="1" applyProtection="1">
      <alignment vertical="center"/>
      <protection locked="0"/>
    </xf>
    <xf numFmtId="0" fontId="3" fillId="0" borderId="38" xfId="8" applyFont="1" applyBorder="1" applyAlignment="1" applyProtection="1">
      <alignment vertical="center"/>
      <protection locked="0"/>
    </xf>
    <xf numFmtId="0" fontId="3" fillId="0" borderId="55" xfId="8" applyFont="1" applyBorder="1" applyAlignment="1" applyProtection="1">
      <alignment vertical="center"/>
      <protection locked="0"/>
    </xf>
    <xf numFmtId="0" fontId="3" fillId="0" borderId="52" xfId="8" applyFont="1" applyBorder="1" applyAlignment="1" applyProtection="1">
      <alignment horizontal="center" vertical="center"/>
      <protection locked="0"/>
    </xf>
    <xf numFmtId="0" fontId="3" fillId="0" borderId="62" xfId="8" applyFont="1" applyBorder="1" applyAlignment="1" applyProtection="1">
      <alignment horizontal="center" vertical="center"/>
      <protection locked="0"/>
    </xf>
    <xf numFmtId="0" fontId="3" fillId="0" borderId="63" xfId="8" applyFont="1" applyBorder="1" applyAlignment="1" applyProtection="1">
      <alignment horizontal="center" vertical="center"/>
      <protection locked="0"/>
    </xf>
    <xf numFmtId="0" fontId="3" fillId="0" borderId="64" xfId="8" applyFont="1" applyBorder="1" applyAlignment="1" applyProtection="1">
      <alignment horizontal="center" vertical="center"/>
      <protection locked="0"/>
    </xf>
    <xf numFmtId="0" fontId="3" fillId="0" borderId="53" xfId="8" applyFont="1" applyBorder="1" applyAlignment="1" applyProtection="1">
      <alignment vertical="center"/>
      <protection locked="0"/>
    </xf>
    <xf numFmtId="0" fontId="3" fillId="0" borderId="55" xfId="8" applyFont="1" applyBorder="1" applyAlignment="1" applyProtection="1">
      <alignment horizontal="centerContinuous" vertical="center"/>
      <protection locked="0"/>
    </xf>
    <xf numFmtId="0" fontId="3" fillId="0" borderId="52" xfId="8" applyFont="1" applyBorder="1" applyAlignment="1" applyProtection="1">
      <alignment vertical="center"/>
      <protection locked="0"/>
    </xf>
    <xf numFmtId="0" fontId="3" fillId="0" borderId="53" xfId="8" applyFont="1" applyBorder="1" applyAlignment="1" applyProtection="1">
      <alignment horizontal="centerContinuous" vertical="center"/>
      <protection locked="0"/>
    </xf>
    <xf numFmtId="0" fontId="3" fillId="0" borderId="21" xfId="8" applyFont="1" applyBorder="1" applyAlignment="1" applyProtection="1">
      <alignment vertical="center"/>
      <protection locked="0"/>
    </xf>
    <xf numFmtId="3" fontId="3" fillId="0" borderId="0" xfId="8" applyNumberFormat="1" applyFont="1" applyAlignment="1" applyProtection="1">
      <alignment vertical="center"/>
      <protection locked="0"/>
    </xf>
    <xf numFmtId="0" fontId="3" fillId="0" borderId="51" xfId="8" applyFont="1" applyBorder="1" applyAlignment="1" applyProtection="1">
      <alignment vertical="center"/>
      <protection locked="0"/>
    </xf>
    <xf numFmtId="0" fontId="3" fillId="0" borderId="51" xfId="4" applyFont="1" applyBorder="1" applyAlignment="1">
      <alignment horizontal="center" wrapText="1"/>
    </xf>
    <xf numFmtId="0" fontId="3" fillId="0" borderId="52" xfId="4" applyFont="1" applyBorder="1" applyAlignment="1">
      <alignment horizontal="center" wrapText="1"/>
    </xf>
    <xf numFmtId="0" fontId="3" fillId="0" borderId="53" xfId="4" applyFont="1" applyBorder="1" applyAlignment="1">
      <alignment horizontal="center" wrapText="1"/>
    </xf>
    <xf numFmtId="0" fontId="3" fillId="0" borderId="18" xfId="4" applyFont="1" applyBorder="1" applyAlignment="1">
      <alignment horizontal="centerContinuous" wrapText="1"/>
    </xf>
    <xf numFmtId="0" fontId="3" fillId="0" borderId="19" xfId="4" applyFont="1" applyBorder="1" applyAlignment="1">
      <alignment horizontal="centerContinuous" wrapText="1"/>
    </xf>
    <xf numFmtId="0" fontId="3" fillId="0" borderId="20" xfId="4" applyFont="1" applyBorder="1" applyAlignment="1">
      <alignment horizontal="centerContinuous" wrapText="1"/>
    </xf>
    <xf numFmtId="0" fontId="3" fillId="0" borderId="0" xfId="4" applyFont="1" applyAlignment="1">
      <alignment wrapText="1"/>
    </xf>
    <xf numFmtId="0" fontId="3" fillId="0" borderId="69" xfId="4" applyFont="1" applyBorder="1"/>
    <xf numFmtId="0" fontId="3" fillId="0" borderId="5" xfId="4" applyFont="1" applyBorder="1" applyAlignment="1">
      <alignment wrapText="1"/>
    </xf>
    <xf numFmtId="0" fontId="3" fillId="0" borderId="5" xfId="4" applyFont="1" applyBorder="1" applyAlignment="1">
      <alignment horizontal="center" wrapText="1"/>
    </xf>
    <xf numFmtId="0" fontId="3" fillId="0" borderId="7" xfId="4" applyFont="1" applyBorder="1" applyAlignment="1">
      <alignment horizontal="center" wrapText="1"/>
    </xf>
    <xf numFmtId="0" fontId="3" fillId="0" borderId="70" xfId="4" applyFont="1" applyBorder="1" applyAlignment="1">
      <alignment horizontal="center"/>
    </xf>
    <xf numFmtId="0" fontId="3" fillId="0" borderId="9" xfId="4" applyFont="1" applyBorder="1" applyAlignment="1">
      <alignment horizontal="left" wrapText="1"/>
    </xf>
    <xf numFmtId="0" fontId="3" fillId="0" borderId="9" xfId="4" applyFont="1" applyBorder="1" applyAlignment="1">
      <alignment wrapText="1"/>
    </xf>
    <xf numFmtId="6" fontId="3" fillId="0" borderId="9" xfId="4" applyNumberFormat="1" applyFont="1" applyBorder="1" applyAlignment="1">
      <alignment wrapText="1"/>
    </xf>
    <xf numFmtId="0" fontId="3" fillId="0" borderId="71" xfId="4" applyFont="1" applyBorder="1" applyAlignment="1">
      <alignment horizontal="center"/>
    </xf>
    <xf numFmtId="0" fontId="3" fillId="0" borderId="69" xfId="4" applyFont="1" applyBorder="1" applyAlignment="1">
      <alignment horizontal="center"/>
    </xf>
    <xf numFmtId="0" fontId="3" fillId="0" borderId="44" xfId="4" applyFont="1" applyBorder="1" applyAlignment="1">
      <alignment horizontal="center"/>
    </xf>
    <xf numFmtId="0" fontId="3" fillId="0" borderId="18" xfId="4" applyFont="1" applyBorder="1"/>
    <xf numFmtId="0" fontId="3" fillId="0" borderId="20" xfId="4" applyFont="1" applyBorder="1"/>
    <xf numFmtId="0" fontId="3" fillId="0" borderId="38" xfId="4" applyFont="1" applyBorder="1" applyAlignment="1">
      <alignment horizontal="center"/>
    </xf>
    <xf numFmtId="0" fontId="9" fillId="0" borderId="0" xfId="4" applyFont="1" applyAlignment="1">
      <alignment horizontal="left"/>
    </xf>
    <xf numFmtId="0" fontId="3" fillId="0" borderId="51" xfId="4" applyFont="1" applyBorder="1"/>
    <xf numFmtId="0" fontId="3" fillId="0" borderId="52" xfId="4" applyFont="1" applyBorder="1"/>
    <xf numFmtId="0" fontId="3" fillId="0" borderId="53" xfId="4" applyFont="1" applyBorder="1"/>
    <xf numFmtId="168" fontId="3" fillId="0" borderId="0" xfId="45" applyNumberFormat="1" applyFont="1"/>
    <xf numFmtId="169" fontId="3" fillId="0" borderId="0" xfId="45" applyNumberFormat="1" applyFont="1"/>
    <xf numFmtId="0" fontId="3" fillId="0" borderId="0" xfId="45" applyFont="1"/>
    <xf numFmtId="0" fontId="3" fillId="0" borderId="0" xfId="45" applyFont="1" applyAlignment="1">
      <alignment horizontal="center"/>
    </xf>
    <xf numFmtId="0" fontId="11" fillId="0" borderId="0" xfId="45" applyFont="1"/>
    <xf numFmtId="0" fontId="10" fillId="0" borderId="0" xfId="45"/>
    <xf numFmtId="168" fontId="3" fillId="0" borderId="18" xfId="45" applyNumberFormat="1" applyFont="1" applyBorder="1"/>
    <xf numFmtId="169" fontId="3" fillId="0" borderId="19" xfId="45" applyNumberFormat="1" applyFont="1" applyBorder="1"/>
    <xf numFmtId="0" fontId="3" fillId="0" borderId="19" xfId="45" applyFont="1" applyBorder="1"/>
    <xf numFmtId="0" fontId="3" fillId="0" borderId="20" xfId="45" applyFont="1" applyBorder="1"/>
    <xf numFmtId="168" fontId="3" fillId="0" borderId="21" xfId="45" applyNumberFormat="1" applyFont="1" applyBorder="1"/>
    <xf numFmtId="0" fontId="3" fillId="0" borderId="38" xfId="45" applyFont="1" applyBorder="1"/>
    <xf numFmtId="168" fontId="3" fillId="0" borderId="58" xfId="45" applyNumberFormat="1" applyFont="1" applyBorder="1" applyAlignment="1">
      <alignment horizontal="center"/>
    </xf>
    <xf numFmtId="169" fontId="3" fillId="0" borderId="56" xfId="45" applyNumberFormat="1" applyFont="1" applyBorder="1"/>
    <xf numFmtId="0" fontId="3" fillId="0" borderId="72" xfId="45" applyFont="1" applyBorder="1"/>
    <xf numFmtId="0" fontId="3" fillId="0" borderId="72" xfId="45" applyFont="1" applyBorder="1" applyAlignment="1">
      <alignment horizontal="center"/>
    </xf>
    <xf numFmtId="169" fontId="3" fillId="0" borderId="72" xfId="45" applyNumberFormat="1" applyFont="1" applyBorder="1"/>
    <xf numFmtId="0" fontId="3" fillId="0" borderId="57" xfId="45" applyFont="1" applyBorder="1"/>
    <xf numFmtId="169" fontId="3" fillId="0" borderId="54" xfId="45" applyNumberFormat="1" applyFont="1" applyBorder="1"/>
    <xf numFmtId="0" fontId="4" fillId="0" borderId="0" xfId="45" applyFont="1"/>
    <xf numFmtId="168" fontId="3" fillId="0" borderId="51" xfId="45" applyNumberFormat="1" applyFont="1" applyBorder="1"/>
    <xf numFmtId="169" fontId="3" fillId="0" borderId="55" xfId="45" applyNumberFormat="1" applyFont="1" applyBorder="1"/>
    <xf numFmtId="0" fontId="3" fillId="0" borderId="52" xfId="45" applyFont="1" applyBorder="1"/>
    <xf numFmtId="169" fontId="3" fillId="0" borderId="52" xfId="45" applyNumberFormat="1" applyFont="1" applyBorder="1"/>
    <xf numFmtId="0" fontId="3" fillId="0" borderId="53" xfId="45" applyFont="1" applyBorder="1"/>
    <xf numFmtId="0" fontId="3" fillId="0" borderId="52" xfId="46" applyFont="1" applyBorder="1" applyAlignment="1">
      <alignment horizontal="left"/>
    </xf>
    <xf numFmtId="168" fontId="2" fillId="0" borderId="52" xfId="46" applyNumberFormat="1" applyFont="1" applyBorder="1" applyAlignment="1">
      <alignment horizontal="left"/>
    </xf>
    <xf numFmtId="0" fontId="2" fillId="0" borderId="52" xfId="46" applyFont="1" applyBorder="1"/>
    <xf numFmtId="0" fontId="2" fillId="0" borderId="52" xfId="46" applyFont="1" applyBorder="1" applyAlignment="1">
      <alignment horizontal="right"/>
    </xf>
    <xf numFmtId="0" fontId="3" fillId="0" borderId="52" xfId="46" applyFont="1" applyBorder="1" applyAlignment="1">
      <alignment horizontal="right"/>
    </xf>
    <xf numFmtId="0" fontId="5" fillId="0" borderId="0" xfId="46" applyFont="1"/>
    <xf numFmtId="0" fontId="2" fillId="0" borderId="21" xfId="46" applyFont="1" applyBorder="1"/>
    <xf numFmtId="0" fontId="2" fillId="0" borderId="0" xfId="46" applyFont="1"/>
    <xf numFmtId="0" fontId="2" fillId="0" borderId="38" xfId="46" applyFont="1" applyBorder="1"/>
    <xf numFmtId="168" fontId="2" fillId="0" borderId="0" xfId="46" applyNumberFormat="1" applyFont="1" applyAlignment="1">
      <alignment horizontal="left"/>
    </xf>
    <xf numFmtId="0" fontId="2" fillId="0" borderId="51" xfId="46" applyFont="1" applyBorder="1"/>
    <xf numFmtId="0" fontId="2" fillId="0" borderId="53" xfId="46" applyFont="1" applyBorder="1"/>
    <xf numFmtId="168" fontId="3" fillId="0" borderId="0" xfId="46" applyNumberFormat="1" applyFont="1" applyAlignment="1">
      <alignment horizontal="right"/>
    </xf>
    <xf numFmtId="0" fontId="10" fillId="0" borderId="0" xfId="47"/>
    <xf numFmtId="0" fontId="11" fillId="0" borderId="0" xfId="47" applyFont="1"/>
    <xf numFmtId="168" fontId="3" fillId="0" borderId="0" xfId="47" applyNumberFormat="1" applyFont="1"/>
    <xf numFmtId="1" fontId="3" fillId="0" borderId="0" xfId="47" applyNumberFormat="1" applyFont="1"/>
    <xf numFmtId="0" fontId="3" fillId="0" borderId="0" xfId="47" applyFont="1"/>
    <xf numFmtId="0" fontId="3" fillId="0" borderId="0" xfId="47" applyFont="1" applyAlignment="1">
      <alignment horizontal="right"/>
    </xf>
    <xf numFmtId="0" fontId="3" fillId="0" borderId="0" xfId="47" applyFont="1" applyAlignment="1">
      <alignment horizontal="left"/>
    </xf>
    <xf numFmtId="0" fontId="3" fillId="0" borderId="19" xfId="47" applyFont="1" applyBorder="1"/>
    <xf numFmtId="0" fontId="3" fillId="0" borderId="56" xfId="47" applyFont="1" applyBorder="1"/>
    <xf numFmtId="168" fontId="3" fillId="0" borderId="72" xfId="47" applyNumberFormat="1" applyFont="1" applyBorder="1"/>
    <xf numFmtId="0" fontId="3" fillId="0" borderId="72" xfId="47" applyFont="1" applyBorder="1"/>
    <xf numFmtId="0" fontId="3" fillId="0" borderId="57" xfId="47" applyFont="1" applyBorder="1"/>
    <xf numFmtId="0" fontId="3" fillId="0" borderId="53" xfId="47" applyFont="1" applyBorder="1"/>
    <xf numFmtId="168" fontId="4" fillId="0" borderId="72" xfId="47" applyNumberFormat="1" applyFont="1" applyBorder="1"/>
    <xf numFmtId="3" fontId="3" fillId="0" borderId="72" xfId="20" applyNumberFormat="1" applyFont="1" applyBorder="1"/>
    <xf numFmtId="3" fontId="3" fillId="0" borderId="57" xfId="20" applyNumberFormat="1" applyFont="1" applyBorder="1"/>
    <xf numFmtId="0" fontId="11" fillId="0" borderId="58" xfId="47" applyFont="1" applyBorder="1"/>
    <xf numFmtId="0" fontId="11" fillId="0" borderId="72" xfId="47" applyFont="1" applyBorder="1"/>
    <xf numFmtId="0" fontId="11" fillId="0" borderId="57" xfId="47" applyFont="1" applyBorder="1"/>
    <xf numFmtId="0" fontId="11" fillId="0" borderId="51" xfId="47" applyFont="1" applyBorder="1"/>
    <xf numFmtId="0" fontId="11" fillId="0" borderId="52" xfId="47" applyFont="1" applyBorder="1"/>
    <xf numFmtId="0" fontId="11" fillId="0" borderId="53" xfId="47" applyFont="1" applyBorder="1"/>
    <xf numFmtId="0" fontId="4" fillId="0" borderId="72" xfId="47" applyFont="1" applyBorder="1" applyAlignment="1">
      <alignment horizontal="right"/>
    </xf>
    <xf numFmtId="0" fontId="3" fillId="0" borderId="0" xfId="48" applyFont="1" applyAlignment="1">
      <alignment horizontal="left"/>
    </xf>
    <xf numFmtId="168" fontId="2" fillId="0" borderId="0" xfId="48" applyNumberFormat="1" applyFont="1" applyAlignment="1">
      <alignment horizontal="left"/>
    </xf>
    <xf numFmtId="0" fontId="2" fillId="0" borderId="0" xfId="48" applyFont="1"/>
    <xf numFmtId="0" fontId="2" fillId="0" borderId="0" xfId="48" applyFont="1" applyAlignment="1">
      <alignment horizontal="left"/>
    </xf>
    <xf numFmtId="0" fontId="2" fillId="0" borderId="0" xfId="48" applyFont="1" applyAlignment="1">
      <alignment horizontal="right"/>
    </xf>
    <xf numFmtId="0" fontId="3" fillId="0" borderId="0" xfId="48" applyFont="1" applyAlignment="1">
      <alignment horizontal="right"/>
    </xf>
    <xf numFmtId="0" fontId="10" fillId="0" borderId="0" xfId="48"/>
    <xf numFmtId="0" fontId="10" fillId="0" borderId="21" xfId="48" applyBorder="1"/>
    <xf numFmtId="0" fontId="3" fillId="0" borderId="0" xfId="49" applyFont="1"/>
    <xf numFmtId="170" fontId="3" fillId="0" borderId="0" xfId="49" applyNumberFormat="1" applyFont="1" applyAlignment="1">
      <alignment horizontal="center"/>
    </xf>
    <xf numFmtId="0" fontId="16" fillId="0" borderId="0" xfId="49" applyFont="1"/>
    <xf numFmtId="0" fontId="3" fillId="0" borderId="21" xfId="49" applyFont="1" applyBorder="1" applyAlignment="1">
      <alignment horizontal="center"/>
    </xf>
    <xf numFmtId="0" fontId="3" fillId="0" borderId="0" xfId="49" applyFont="1" applyAlignment="1">
      <alignment horizontal="center"/>
    </xf>
    <xf numFmtId="0" fontId="3" fillId="0" borderId="38" xfId="49" applyFont="1" applyBorder="1" applyAlignment="1">
      <alignment horizontal="center"/>
    </xf>
    <xf numFmtId="0" fontId="3" fillId="0" borderId="51" xfId="49" applyFont="1" applyBorder="1" applyAlignment="1">
      <alignment horizontal="center"/>
    </xf>
    <xf numFmtId="0" fontId="3" fillId="0" borderId="52" xfId="49" applyFont="1" applyBorder="1" applyAlignment="1">
      <alignment horizontal="center"/>
    </xf>
    <xf numFmtId="0" fontId="3" fillId="0" borderId="52" xfId="49" applyFont="1" applyBorder="1"/>
    <xf numFmtId="170" fontId="3" fillId="0" borderId="52" xfId="49" applyNumberFormat="1" applyFont="1" applyBorder="1" applyAlignment="1">
      <alignment horizontal="center"/>
    </xf>
    <xf numFmtId="0" fontId="16" fillId="0" borderId="38" xfId="49" applyFont="1" applyBorder="1"/>
    <xf numFmtId="0" fontId="3" fillId="0" borderId="18" xfId="49" applyFont="1" applyBorder="1" applyAlignment="1">
      <alignment horizontal="center"/>
    </xf>
    <xf numFmtId="0" fontId="3" fillId="0" borderId="20" xfId="49" applyFont="1" applyBorder="1" applyAlignment="1">
      <alignment horizontal="center"/>
    </xf>
    <xf numFmtId="0" fontId="3" fillId="0" borderId="19" xfId="49" applyFont="1" applyBorder="1" applyAlignment="1">
      <alignment horizontal="center"/>
    </xf>
    <xf numFmtId="0" fontId="3" fillId="0" borderId="73" xfId="49" applyFont="1" applyBorder="1" applyAlignment="1">
      <alignment horizontal="center"/>
    </xf>
    <xf numFmtId="0" fontId="3" fillId="0" borderId="19" xfId="49" applyFont="1" applyBorder="1"/>
    <xf numFmtId="170" fontId="3" fillId="0" borderId="18" xfId="49" applyNumberFormat="1" applyFont="1" applyBorder="1" applyAlignment="1">
      <alignment horizontal="center"/>
    </xf>
    <xf numFmtId="170" fontId="3" fillId="0" borderId="73" xfId="49" applyNumberFormat="1" applyFont="1" applyBorder="1" applyAlignment="1">
      <alignment horizontal="center"/>
    </xf>
    <xf numFmtId="0" fontId="16" fillId="0" borderId="20" xfId="49" applyFont="1" applyBorder="1"/>
    <xf numFmtId="0" fontId="3" fillId="0" borderId="54" xfId="49" applyFont="1" applyBorder="1"/>
    <xf numFmtId="170" fontId="3" fillId="0" borderId="21" xfId="49" applyNumberFormat="1" applyFont="1" applyBorder="1" applyAlignment="1">
      <alignment horizontal="center"/>
    </xf>
    <xf numFmtId="170" fontId="3" fillId="0" borderId="54" xfId="49" applyNumberFormat="1" applyFont="1" applyBorder="1" applyAlignment="1">
      <alignment horizontal="center"/>
    </xf>
    <xf numFmtId="0" fontId="3" fillId="0" borderId="21" xfId="49" applyFont="1" applyBorder="1"/>
    <xf numFmtId="0" fontId="3" fillId="0" borderId="53" xfId="49" applyFont="1" applyBorder="1" applyAlignment="1">
      <alignment horizontal="center"/>
    </xf>
    <xf numFmtId="0" fontId="3" fillId="0" borderId="55" xfId="49" applyFont="1" applyBorder="1"/>
    <xf numFmtId="170" fontId="3" fillId="0" borderId="51" xfId="49" applyNumberFormat="1" applyFont="1" applyBorder="1" applyAlignment="1">
      <alignment horizontal="center"/>
    </xf>
    <xf numFmtId="170" fontId="3" fillId="0" borderId="55" xfId="49" applyNumberFormat="1" applyFont="1" applyBorder="1" applyAlignment="1">
      <alignment horizontal="center"/>
    </xf>
    <xf numFmtId="0" fontId="3" fillId="0" borderId="38" xfId="49" applyFont="1" applyBorder="1"/>
    <xf numFmtId="0" fontId="3" fillId="0" borderId="54" xfId="49" applyFont="1" applyBorder="1" applyAlignment="1">
      <alignment horizontal="left"/>
    </xf>
    <xf numFmtId="170" fontId="3" fillId="0" borderId="54" xfId="49" applyNumberFormat="1" applyFont="1" applyBorder="1"/>
    <xf numFmtId="170" fontId="16" fillId="0" borderId="0" xfId="49" applyNumberFormat="1" applyFont="1"/>
    <xf numFmtId="170" fontId="3" fillId="0" borderId="56" xfId="49" applyNumberFormat="1" applyFont="1" applyBorder="1"/>
    <xf numFmtId="0" fontId="16" fillId="0" borderId="0" xfId="49" applyFont="1" applyAlignment="1">
      <alignment horizontal="center"/>
    </xf>
    <xf numFmtId="0" fontId="16" fillId="0" borderId="0" xfId="52" applyFont="1"/>
    <xf numFmtId="170" fontId="3" fillId="0" borderId="0" xfId="49" applyNumberFormat="1" applyFont="1"/>
    <xf numFmtId="170" fontId="3" fillId="0" borderId="55" xfId="49" applyNumberFormat="1" applyFont="1" applyBorder="1"/>
    <xf numFmtId="0" fontId="3" fillId="0" borderId="58" xfId="49" applyFont="1" applyBorder="1" applyAlignment="1">
      <alignment horizontal="center"/>
    </xf>
    <xf numFmtId="0" fontId="3" fillId="0" borderId="72" xfId="49" applyFont="1" applyBorder="1" applyAlignment="1">
      <alignment horizontal="center"/>
    </xf>
    <xf numFmtId="0" fontId="3" fillId="0" borderId="72" xfId="49" applyFont="1" applyBorder="1"/>
    <xf numFmtId="0" fontId="3" fillId="0" borderId="72" xfId="49" applyFont="1" applyBorder="1" applyAlignment="1">
      <alignment horizontal="left"/>
    </xf>
    <xf numFmtId="170" fontId="3" fillId="0" borderId="72" xfId="49" applyNumberFormat="1" applyFont="1" applyBorder="1"/>
    <xf numFmtId="0" fontId="16" fillId="0" borderId="57" xfId="49" applyFont="1" applyBorder="1"/>
    <xf numFmtId="0" fontId="3" fillId="0" borderId="19" xfId="49" applyFont="1" applyBorder="1" applyAlignment="1">
      <alignment horizontal="left"/>
    </xf>
    <xf numFmtId="170" fontId="3" fillId="0" borderId="19" xfId="49" applyNumberFormat="1" applyFont="1" applyBorder="1"/>
    <xf numFmtId="0" fontId="3" fillId="0" borderId="0" xfId="49" applyFont="1" applyAlignment="1">
      <alignment horizontal="left"/>
    </xf>
    <xf numFmtId="0" fontId="4" fillId="0" borderId="0" xfId="49" applyFont="1" applyAlignment="1">
      <alignment horizontal="center"/>
    </xf>
    <xf numFmtId="0" fontId="3" fillId="0" borderId="51" xfId="49" applyFont="1" applyBorder="1"/>
    <xf numFmtId="0" fontId="16" fillId="0" borderId="53" xfId="49" applyFont="1" applyBorder="1"/>
    <xf numFmtId="0" fontId="3" fillId="0" borderId="52" xfId="49" applyFont="1" applyBorder="1" applyAlignment="1">
      <alignment horizontal="left"/>
    </xf>
    <xf numFmtId="0" fontId="16" fillId="0" borderId="0" xfId="49" applyFont="1" applyAlignment="1">
      <alignment horizontal="left"/>
    </xf>
    <xf numFmtId="170" fontId="16" fillId="0" borderId="0" xfId="49" applyNumberFormat="1" applyFont="1" applyAlignment="1">
      <alignment horizontal="center"/>
    </xf>
    <xf numFmtId="0" fontId="3" fillId="0" borderId="0" xfId="51" applyFont="1" applyAlignment="1">
      <alignment horizontal="left"/>
    </xf>
    <xf numFmtId="0" fontId="3" fillId="0" borderId="0" xfId="51" applyFont="1"/>
    <xf numFmtId="0" fontId="3" fillId="0" borderId="0" xfId="51" applyFont="1" applyAlignment="1">
      <alignment horizontal="right"/>
    </xf>
    <xf numFmtId="0" fontId="16" fillId="0" borderId="0" xfId="51" applyFont="1"/>
    <xf numFmtId="0" fontId="4" fillId="0" borderId="18" xfId="51" applyFont="1" applyBorder="1" applyAlignment="1">
      <alignment horizontal="centerContinuous"/>
    </xf>
    <xf numFmtId="0" fontId="3" fillId="0" borderId="19" xfId="51" applyFont="1" applyBorder="1" applyAlignment="1">
      <alignment horizontal="centerContinuous"/>
    </xf>
    <xf numFmtId="0" fontId="3" fillId="0" borderId="20" xfId="51" applyFont="1" applyBorder="1"/>
    <xf numFmtId="0" fontId="17" fillId="0" borderId="21" xfId="51" applyFont="1" applyBorder="1" applyAlignment="1">
      <alignment horizontal="centerContinuous"/>
    </xf>
    <xf numFmtId="0" fontId="3" fillId="0" borderId="0" xfId="51" applyFont="1" applyAlignment="1">
      <alignment horizontal="centerContinuous"/>
    </xf>
    <xf numFmtId="0" fontId="3" fillId="0" borderId="0" xfId="51" applyFont="1" applyAlignment="1">
      <alignment horizontal="center"/>
    </xf>
    <xf numFmtId="0" fontId="3" fillId="0" borderId="38" xfId="51" applyFont="1" applyBorder="1"/>
    <xf numFmtId="0" fontId="5" fillId="0" borderId="21" xfId="51" applyFont="1" applyBorder="1"/>
    <xf numFmtId="0" fontId="5" fillId="0" borderId="51" xfId="51" applyFont="1" applyBorder="1"/>
    <xf numFmtId="0" fontId="3" fillId="0" borderId="52" xfId="51" applyFont="1" applyBorder="1"/>
    <xf numFmtId="0" fontId="3" fillId="0" borderId="53" xfId="51" applyFont="1" applyBorder="1"/>
    <xf numFmtId="0" fontId="5" fillId="0" borderId="18" xfId="51" applyFont="1" applyBorder="1" applyAlignment="1">
      <alignment horizontal="center"/>
    </xf>
    <xf numFmtId="0" fontId="3" fillId="0" borderId="73" xfId="51" applyFont="1" applyBorder="1" applyAlignment="1">
      <alignment horizontal="center"/>
    </xf>
    <xf numFmtId="0" fontId="3" fillId="0" borderId="19" xfId="51" applyFont="1" applyBorder="1"/>
    <xf numFmtId="0" fontId="3" fillId="0" borderId="19" xfId="51" applyFont="1" applyBorder="1" applyAlignment="1">
      <alignment horizontal="center"/>
    </xf>
    <xf numFmtId="0" fontId="3" fillId="0" borderId="18" xfId="51" applyFont="1" applyBorder="1" applyAlignment="1">
      <alignment horizontal="center"/>
    </xf>
    <xf numFmtId="0" fontId="5" fillId="0" borderId="21" xfId="51" applyFont="1" applyBorder="1" applyAlignment="1">
      <alignment horizontal="center"/>
    </xf>
    <xf numFmtId="0" fontId="3" fillId="0" borderId="54" xfId="51" applyFont="1" applyBorder="1" applyAlignment="1">
      <alignment horizontal="center"/>
    </xf>
    <xf numFmtId="0" fontId="3" fillId="0" borderId="54" xfId="51" applyFont="1" applyBorder="1"/>
    <xf numFmtId="0" fontId="3" fillId="0" borderId="21" xfId="51" applyFont="1" applyBorder="1" applyAlignment="1">
      <alignment horizontal="center"/>
    </xf>
    <xf numFmtId="0" fontId="3" fillId="0" borderId="55" xfId="51" applyFont="1" applyBorder="1"/>
    <xf numFmtId="0" fontId="3" fillId="0" borderId="52" xfId="51" applyFont="1" applyBorder="1" applyAlignment="1">
      <alignment horizontal="center"/>
    </xf>
    <xf numFmtId="0" fontId="3" fillId="0" borderId="55" xfId="51" applyFont="1" applyBorder="1" applyAlignment="1">
      <alignment horizontal="center"/>
    </xf>
    <xf numFmtId="0" fontId="3" fillId="0" borderId="51" xfId="51" applyFont="1" applyBorder="1"/>
    <xf numFmtId="0" fontId="3" fillId="0" borderId="21" xfId="51" applyFont="1" applyBorder="1"/>
    <xf numFmtId="170" fontId="3" fillId="0" borderId="54" xfId="51" applyNumberFormat="1" applyFont="1" applyBorder="1"/>
    <xf numFmtId="0" fontId="3" fillId="0" borderId="54" xfId="51" applyFont="1" applyBorder="1" applyAlignment="1">
      <alignment horizontal="left"/>
    </xf>
    <xf numFmtId="170" fontId="3" fillId="0" borderId="56" xfId="51" applyNumberFormat="1" applyFont="1" applyBorder="1"/>
    <xf numFmtId="170" fontId="3" fillId="0" borderId="54" xfId="51" applyNumberFormat="1" applyFont="1" applyBorder="1" applyAlignment="1">
      <alignment horizontal="center"/>
    </xf>
    <xf numFmtId="170" fontId="16" fillId="0" borderId="0" xfId="51" applyNumberFormat="1" applyFont="1"/>
    <xf numFmtId="0" fontId="3" fillId="0" borderId="55" xfId="51" applyFont="1" applyBorder="1" applyAlignment="1">
      <alignment horizontal="left"/>
    </xf>
    <xf numFmtId="170" fontId="3" fillId="0" borderId="55" xfId="51" applyNumberFormat="1" applyFont="1" applyBorder="1"/>
    <xf numFmtId="0" fontId="5" fillId="0" borderId="58" xfId="51" applyFont="1" applyBorder="1"/>
    <xf numFmtId="0" fontId="3" fillId="0" borderId="72" xfId="51" applyFont="1" applyBorder="1"/>
    <xf numFmtId="170" fontId="3" fillId="0" borderId="72" xfId="51" applyNumberFormat="1" applyFont="1" applyBorder="1"/>
    <xf numFmtId="0" fontId="3" fillId="0" borderId="57" xfId="51" applyFont="1" applyBorder="1"/>
    <xf numFmtId="0" fontId="16" fillId="0" borderId="72" xfId="51" applyFont="1" applyBorder="1"/>
    <xf numFmtId="0" fontId="5" fillId="0" borderId="18" xfId="51" applyFont="1" applyBorder="1"/>
    <xf numFmtId="170" fontId="3" fillId="0" borderId="19" xfId="51" applyNumberFormat="1" applyFont="1" applyBorder="1"/>
    <xf numFmtId="0" fontId="4" fillId="0" borderId="0" xfId="51" applyFont="1" applyAlignment="1">
      <alignment horizontal="center"/>
    </xf>
    <xf numFmtId="170" fontId="3" fillId="0" borderId="0" xfId="51" applyNumberFormat="1" applyFont="1"/>
    <xf numFmtId="170" fontId="3" fillId="0" borderId="52" xfId="51" applyNumberFormat="1" applyFont="1" applyBorder="1"/>
    <xf numFmtId="0" fontId="5" fillId="0" borderId="0" xfId="51" applyFont="1"/>
    <xf numFmtId="0" fontId="3" fillId="0" borderId="52" xfId="52" applyFont="1" applyBorder="1" applyAlignment="1">
      <alignment horizontal="left"/>
    </xf>
    <xf numFmtId="0" fontId="3" fillId="0" borderId="52" xfId="52" applyFont="1" applyBorder="1"/>
    <xf numFmtId="0" fontId="16" fillId="0" borderId="52" xfId="52" applyFont="1" applyBorder="1"/>
    <xf numFmtId="0" fontId="4" fillId="0" borderId="18" xfId="52" applyFont="1" applyBorder="1" applyAlignment="1">
      <alignment horizontal="centerContinuous"/>
    </xf>
    <xf numFmtId="0" fontId="3" fillId="0" borderId="19" xfId="52" applyFont="1" applyBorder="1" applyAlignment="1">
      <alignment horizontal="centerContinuous"/>
    </xf>
    <xf numFmtId="0" fontId="16" fillId="0" borderId="20" xfId="52" applyFont="1" applyBorder="1" applyAlignment="1">
      <alignment horizontal="centerContinuous"/>
    </xf>
    <xf numFmtId="0" fontId="3" fillId="0" borderId="21" xfId="52" applyFont="1" applyBorder="1" applyAlignment="1">
      <alignment horizontal="centerContinuous"/>
    </xf>
    <xf numFmtId="0" fontId="3" fillId="0" borderId="0" xfId="52" applyFont="1" applyAlignment="1">
      <alignment horizontal="centerContinuous"/>
    </xf>
    <xf numFmtId="0" fontId="16" fillId="0" borderId="38" xfId="52" applyFont="1" applyBorder="1" applyAlignment="1">
      <alignment horizontal="centerContinuous"/>
    </xf>
    <xf numFmtId="0" fontId="3" fillId="0" borderId="21" xfId="52" applyFont="1" applyBorder="1"/>
    <xf numFmtId="0" fontId="3" fillId="0" borderId="0" xfId="52" applyFont="1"/>
    <xf numFmtId="0" fontId="16" fillId="0" borderId="38" xfId="52" applyFont="1" applyBorder="1"/>
    <xf numFmtId="0" fontId="16" fillId="0" borderId="21" xfId="52" applyFont="1" applyBorder="1"/>
    <xf numFmtId="0" fontId="3" fillId="0" borderId="51" xfId="52" applyFont="1" applyBorder="1"/>
    <xf numFmtId="0" fontId="16" fillId="0" borderId="53" xfId="52" applyFont="1" applyBorder="1"/>
    <xf numFmtId="0" fontId="3" fillId="0" borderId="18" xfId="52" applyFont="1" applyBorder="1" applyAlignment="1">
      <alignment horizontal="center"/>
    </xf>
    <xf numFmtId="0" fontId="3" fillId="0" borderId="20" xfId="52" applyFont="1" applyBorder="1" applyAlignment="1">
      <alignment horizontal="center"/>
    </xf>
    <xf numFmtId="0" fontId="3" fillId="0" borderId="73" xfId="52" applyFont="1" applyBorder="1" applyAlignment="1">
      <alignment horizontal="center"/>
    </xf>
    <xf numFmtId="0" fontId="3" fillId="0" borderId="19" xfId="52" applyFont="1" applyBorder="1" applyAlignment="1">
      <alignment horizontal="center"/>
    </xf>
    <xf numFmtId="0" fontId="3" fillId="0" borderId="19" xfId="52" applyFont="1" applyBorder="1"/>
    <xf numFmtId="0" fontId="16" fillId="0" borderId="20" xfId="52" applyFont="1" applyBorder="1" applyAlignment="1">
      <alignment horizontal="center"/>
    </xf>
    <xf numFmtId="0" fontId="3" fillId="0" borderId="21" xfId="52" applyFont="1" applyBorder="1" applyAlignment="1">
      <alignment horizontal="center"/>
    </xf>
    <xf numFmtId="0" fontId="3" fillId="0" borderId="38" xfId="52" applyFont="1" applyBorder="1" applyAlignment="1">
      <alignment horizontal="center"/>
    </xf>
    <xf numFmtId="0" fontId="3" fillId="0" borderId="54" xfId="52" applyFont="1" applyBorder="1" applyAlignment="1">
      <alignment horizontal="center"/>
    </xf>
    <xf numFmtId="0" fontId="3" fillId="0" borderId="0" xfId="52" applyFont="1" applyAlignment="1">
      <alignment horizontal="center"/>
    </xf>
    <xf numFmtId="0" fontId="16" fillId="0" borderId="38" xfId="52" applyFont="1" applyBorder="1" applyAlignment="1">
      <alignment horizontal="center"/>
    </xf>
    <xf numFmtId="0" fontId="3" fillId="0" borderId="51" xfId="52" applyFont="1" applyBorder="1" applyAlignment="1">
      <alignment horizontal="center"/>
    </xf>
    <xf numFmtId="0" fontId="3" fillId="0" borderId="53" xfId="52" applyFont="1" applyBorder="1" applyAlignment="1">
      <alignment horizontal="center"/>
    </xf>
    <xf numFmtId="0" fontId="3" fillId="0" borderId="55" xfId="52" applyFont="1" applyBorder="1" applyAlignment="1">
      <alignment horizontal="center"/>
    </xf>
    <xf numFmtId="0" fontId="3" fillId="0" borderId="52" xfId="52" applyFont="1" applyBorder="1" applyAlignment="1">
      <alignment horizontal="center"/>
    </xf>
    <xf numFmtId="0" fontId="16" fillId="0" borderId="53" xfId="52" applyFont="1" applyBorder="1" applyAlignment="1">
      <alignment horizontal="center"/>
    </xf>
    <xf numFmtId="0" fontId="3" fillId="0" borderId="38" xfId="52" applyFont="1" applyBorder="1"/>
    <xf numFmtId="0" fontId="3" fillId="0" borderId="54" xfId="52" applyFont="1" applyBorder="1"/>
    <xf numFmtId="170" fontId="16" fillId="0" borderId="0" xfId="52" applyNumberFormat="1" applyFont="1"/>
    <xf numFmtId="0" fontId="16" fillId="0" borderId="0" xfId="52" applyFont="1" applyAlignment="1">
      <alignment horizontal="center"/>
    </xf>
    <xf numFmtId="170" fontId="3" fillId="1" borderId="21" xfId="52" applyNumberFormat="1" applyFont="1" applyFill="1" applyBorder="1"/>
    <xf numFmtId="170" fontId="3" fillId="1" borderId="38" xfId="52" applyNumberFormat="1" applyFont="1" applyFill="1" applyBorder="1"/>
    <xf numFmtId="0" fontId="3" fillId="1" borderId="21" xfId="52" applyFont="1" applyFill="1" applyBorder="1"/>
    <xf numFmtId="0" fontId="3" fillId="1" borderId="38" xfId="52" applyFont="1" applyFill="1" applyBorder="1"/>
    <xf numFmtId="0" fontId="3" fillId="0" borderId="53" xfId="52" applyFont="1" applyBorder="1"/>
    <xf numFmtId="0" fontId="3" fillId="0" borderId="55" xfId="52" applyFont="1" applyBorder="1"/>
    <xf numFmtId="0" fontId="3" fillId="1" borderId="51" xfId="52" applyFont="1" applyFill="1" applyBorder="1"/>
    <xf numFmtId="0" fontId="3" fillId="1" borderId="53" xfId="52" applyFont="1" applyFill="1" applyBorder="1"/>
    <xf numFmtId="170" fontId="3" fillId="0" borderId="0" xfId="52" applyNumberFormat="1" applyFont="1"/>
    <xf numFmtId="0" fontId="3" fillId="0" borderId="0" xfId="52" applyFont="1" applyAlignment="1">
      <alignment horizontal="right"/>
    </xf>
    <xf numFmtId="170" fontId="3" fillId="0" borderId="0" xfId="52" applyNumberFormat="1" applyFont="1" applyAlignment="1">
      <alignment horizontal="centerContinuous"/>
    </xf>
    <xf numFmtId="170" fontId="3" fillId="0" borderId="73" xfId="52" applyNumberFormat="1" applyFont="1" applyBorder="1" applyAlignment="1">
      <alignment horizontal="center"/>
    </xf>
    <xf numFmtId="0" fontId="3" fillId="0" borderId="0" xfId="31" applyFont="1" applyAlignment="1">
      <alignment horizontal="left"/>
    </xf>
    <xf numFmtId="0" fontId="3" fillId="0" borderId="0" xfId="31" applyFont="1"/>
    <xf numFmtId="0" fontId="3" fillId="0" borderId="0" xfId="31" applyFont="1" applyAlignment="1">
      <alignment horizontal="right"/>
    </xf>
    <xf numFmtId="0" fontId="17" fillId="0" borderId="0" xfId="31" applyFont="1"/>
    <xf numFmtId="0" fontId="17" fillId="0" borderId="21" xfId="31" applyFont="1" applyBorder="1"/>
    <xf numFmtId="0" fontId="17" fillId="0" borderId="38" xfId="31" applyFont="1" applyBorder="1"/>
    <xf numFmtId="0" fontId="17" fillId="0" borderId="51" xfId="31" applyFont="1" applyBorder="1"/>
    <xf numFmtId="0" fontId="17" fillId="0" borderId="52" xfId="31" applyFont="1" applyBorder="1"/>
    <xf numFmtId="0" fontId="17" fillId="0" borderId="53" xfId="31" applyFont="1" applyBorder="1"/>
    <xf numFmtId="0" fontId="3" fillId="0" borderId="0" xfId="53" applyFont="1"/>
    <xf numFmtId="171" fontId="3" fillId="0" borderId="0" xfId="53" applyNumberFormat="1" applyFont="1"/>
    <xf numFmtId="170" fontId="3" fillId="0" borderId="0" xfId="53" applyNumberFormat="1" applyFont="1"/>
    <xf numFmtId="0" fontId="16" fillId="0" borderId="0" xfId="53" applyFont="1"/>
    <xf numFmtId="0" fontId="4" fillId="0" borderId="18" xfId="53" applyFont="1" applyBorder="1" applyAlignment="1">
      <alignment horizontal="centerContinuous"/>
    </xf>
    <xf numFmtId="0" fontId="3" fillId="0" borderId="19" xfId="53" applyFont="1" applyBorder="1" applyAlignment="1">
      <alignment horizontal="centerContinuous"/>
    </xf>
    <xf numFmtId="171" fontId="3" fillId="0" borderId="19" xfId="53" applyNumberFormat="1" applyFont="1" applyBorder="1" applyAlignment="1">
      <alignment horizontal="centerContinuous"/>
    </xf>
    <xf numFmtId="170" fontId="3" fillId="0" borderId="19" xfId="53" applyNumberFormat="1" applyFont="1" applyBorder="1" applyAlignment="1">
      <alignment horizontal="centerContinuous"/>
    </xf>
    <xf numFmtId="0" fontId="3" fillId="0" borderId="20" xfId="53" applyFont="1" applyBorder="1" applyAlignment="1">
      <alignment horizontal="centerContinuous"/>
    </xf>
    <xf numFmtId="0" fontId="3" fillId="0" borderId="21" xfId="53" applyFont="1" applyBorder="1" applyAlignment="1">
      <alignment horizontal="centerContinuous"/>
    </xf>
    <xf numFmtId="0" fontId="3" fillId="0" borderId="0" xfId="53" applyFont="1" applyAlignment="1">
      <alignment horizontal="centerContinuous"/>
    </xf>
    <xf numFmtId="171" fontId="3" fillId="0" borderId="0" xfId="53" applyNumberFormat="1" applyFont="1" applyAlignment="1">
      <alignment horizontal="centerContinuous"/>
    </xf>
    <xf numFmtId="170" fontId="3" fillId="0" borderId="0" xfId="53" applyNumberFormat="1" applyFont="1" applyAlignment="1">
      <alignment horizontal="centerContinuous"/>
    </xf>
    <xf numFmtId="0" fontId="3" fillId="0" borderId="38" xfId="53" applyFont="1" applyBorder="1" applyAlignment="1">
      <alignment horizontal="centerContinuous"/>
    </xf>
    <xf numFmtId="0" fontId="16" fillId="0" borderId="21" xfId="53" applyFont="1" applyBorder="1"/>
    <xf numFmtId="171" fontId="16" fillId="0" borderId="0" xfId="53" applyNumberFormat="1" applyFont="1"/>
    <xf numFmtId="170" fontId="16" fillId="0" borderId="0" xfId="53" applyNumberFormat="1" applyFont="1"/>
    <xf numFmtId="0" fontId="16" fillId="0" borderId="38" xfId="53" applyFont="1" applyBorder="1"/>
    <xf numFmtId="0" fontId="3" fillId="0" borderId="21" xfId="53" applyFont="1" applyBorder="1"/>
    <xf numFmtId="0" fontId="3" fillId="0" borderId="38" xfId="53" applyFont="1" applyBorder="1"/>
    <xf numFmtId="0" fontId="3" fillId="0" borderId="51" xfId="53" applyFont="1" applyBorder="1"/>
    <xf numFmtId="0" fontId="3" fillId="0" borderId="52" xfId="53" applyFont="1" applyBorder="1"/>
    <xf numFmtId="171" fontId="3" fillId="0" borderId="52" xfId="53" applyNumberFormat="1" applyFont="1" applyBorder="1"/>
    <xf numFmtId="170" fontId="3" fillId="0" borderId="52" xfId="53" applyNumberFormat="1" applyFont="1" applyBorder="1"/>
    <xf numFmtId="0" fontId="3" fillId="0" borderId="53" xfId="53" applyFont="1" applyBorder="1"/>
    <xf numFmtId="0" fontId="3" fillId="0" borderId="58" xfId="53" applyFont="1" applyBorder="1"/>
    <xf numFmtId="0" fontId="3" fillId="0" borderId="72" xfId="53" applyFont="1" applyBorder="1"/>
    <xf numFmtId="171" fontId="3" fillId="0" borderId="72" xfId="53" applyNumberFormat="1" applyFont="1" applyBorder="1"/>
    <xf numFmtId="170" fontId="3" fillId="0" borderId="72" xfId="53" applyNumberFormat="1" applyFont="1" applyBorder="1"/>
    <xf numFmtId="0" fontId="3" fillId="0" borderId="57" xfId="53" applyFont="1" applyBorder="1"/>
    <xf numFmtId="0" fontId="3" fillId="0" borderId="18" xfId="53" applyFont="1" applyBorder="1" applyAlignment="1">
      <alignment horizontal="center"/>
    </xf>
    <xf numFmtId="0" fontId="3" fillId="0" borderId="20" xfId="53" applyFont="1" applyBorder="1"/>
    <xf numFmtId="0" fontId="3" fillId="0" borderId="20" xfId="53" applyFont="1" applyBorder="1" applyAlignment="1">
      <alignment horizontal="center"/>
    </xf>
    <xf numFmtId="171" fontId="3" fillId="0" borderId="19" xfId="53" applyNumberFormat="1" applyFont="1" applyBorder="1"/>
    <xf numFmtId="0" fontId="3" fillId="0" borderId="19" xfId="53" applyFont="1" applyBorder="1"/>
    <xf numFmtId="170" fontId="3" fillId="0" borderId="18" xfId="53" applyNumberFormat="1" applyFont="1" applyBorder="1" applyAlignment="1">
      <alignment horizontal="center"/>
    </xf>
    <xf numFmtId="170" fontId="3" fillId="0" borderId="20" xfId="53" applyNumberFormat="1" applyFont="1" applyBorder="1" applyAlignment="1">
      <alignment horizontal="center"/>
    </xf>
    <xf numFmtId="0" fontId="3" fillId="0" borderId="21" xfId="53" applyFont="1" applyBorder="1" applyAlignment="1">
      <alignment horizontal="center"/>
    </xf>
    <xf numFmtId="0" fontId="3" fillId="0" borderId="38" xfId="53" applyFont="1" applyBorder="1" applyAlignment="1">
      <alignment horizontal="center"/>
    </xf>
    <xf numFmtId="170" fontId="3" fillId="0" borderId="21" xfId="53" applyNumberFormat="1" applyFont="1" applyBorder="1" applyAlignment="1">
      <alignment horizontal="center"/>
    </xf>
    <xf numFmtId="170" fontId="3" fillId="0" borderId="38" xfId="53" applyNumberFormat="1" applyFont="1" applyBorder="1" applyAlignment="1">
      <alignment horizontal="center"/>
    </xf>
    <xf numFmtId="0" fontId="16" fillId="0" borderId="0" xfId="53" applyFont="1" applyAlignment="1">
      <alignment horizontal="center"/>
    </xf>
    <xf numFmtId="170" fontId="3" fillId="0" borderId="21" xfId="53" applyNumberFormat="1" applyFont="1" applyBorder="1"/>
    <xf numFmtId="170" fontId="3" fillId="0" borderId="38" xfId="53" applyNumberFormat="1" applyFont="1" applyBorder="1"/>
    <xf numFmtId="171" fontId="3" fillId="0" borderId="0" xfId="53" applyNumberFormat="1" applyFont="1" applyAlignment="1">
      <alignment horizontal="left"/>
    </xf>
    <xf numFmtId="170" fontId="3" fillId="0" borderId="0" xfId="53" applyNumberFormat="1" applyFont="1" applyAlignment="1">
      <alignment horizontal="left"/>
    </xf>
    <xf numFmtId="170" fontId="3" fillId="5" borderId="0" xfId="53" applyNumberFormat="1" applyFont="1" applyFill="1"/>
    <xf numFmtId="170" fontId="3" fillId="5" borderId="0" xfId="53" applyNumberFormat="1" applyFont="1" applyFill="1" applyAlignment="1">
      <alignment horizontal="center"/>
    </xf>
    <xf numFmtId="170" fontId="3" fillId="5" borderId="21" xfId="53" applyNumberFormat="1" applyFont="1" applyFill="1" applyBorder="1"/>
    <xf numFmtId="6" fontId="3" fillId="0" borderId="0" xfId="26" applyNumberFormat="1" applyFont="1" applyAlignment="1">
      <alignment horizontal="left"/>
    </xf>
    <xf numFmtId="170" fontId="3" fillId="5" borderId="51" xfId="53" applyNumberFormat="1" applyFont="1" applyFill="1" applyBorder="1"/>
    <xf numFmtId="170" fontId="3" fillId="5" borderId="52" xfId="53" applyNumberFormat="1" applyFont="1" applyFill="1" applyBorder="1"/>
    <xf numFmtId="3" fontId="3" fillId="0" borderId="0" xfId="53" applyNumberFormat="1" applyFont="1"/>
    <xf numFmtId="170" fontId="3" fillId="0" borderId="0" xfId="31" applyNumberFormat="1" applyFont="1"/>
    <xf numFmtId="0" fontId="18" fillId="0" borderId="0" xfId="31" applyFont="1"/>
    <xf numFmtId="0" fontId="3" fillId="0" borderId="21" xfId="31" applyFont="1" applyBorder="1"/>
    <xf numFmtId="0" fontId="3" fillId="0" borderId="38" xfId="31" applyFont="1" applyBorder="1"/>
    <xf numFmtId="0" fontId="18" fillId="0" borderId="0" xfId="31" applyFont="1" applyAlignment="1">
      <alignment horizontal="center"/>
    </xf>
    <xf numFmtId="0" fontId="3" fillId="0" borderId="73" xfId="31" applyFont="1" applyBorder="1" applyAlignment="1">
      <alignment horizontal="center"/>
    </xf>
    <xf numFmtId="0" fontId="3" fillId="0" borderId="18" xfId="31" applyFont="1" applyBorder="1"/>
    <xf numFmtId="0" fontId="3" fillId="0" borderId="20" xfId="31" applyFont="1" applyBorder="1"/>
    <xf numFmtId="0" fontId="3" fillId="0" borderId="19" xfId="31" applyFont="1" applyBorder="1"/>
    <xf numFmtId="0" fontId="3" fillId="0" borderId="19" xfId="31" applyFont="1" applyBorder="1" applyAlignment="1">
      <alignment horizontal="center"/>
    </xf>
    <xf numFmtId="170" fontId="3" fillId="0" borderId="18" xfId="31" applyNumberFormat="1" applyFont="1" applyBorder="1" applyAlignment="1">
      <alignment horizontal="center"/>
    </xf>
    <xf numFmtId="0" fontId="3" fillId="0" borderId="55" xfId="31" applyFont="1" applyBorder="1" applyAlignment="1">
      <alignment horizontal="center"/>
    </xf>
    <xf numFmtId="0" fontId="3" fillId="0" borderId="51" xfId="31" applyFont="1" applyBorder="1"/>
    <xf numFmtId="0" fontId="3" fillId="0" borderId="53" xfId="31" applyFont="1" applyBorder="1"/>
    <xf numFmtId="0" fontId="3" fillId="0" borderId="52" xfId="31" applyFont="1" applyBorder="1"/>
    <xf numFmtId="0" fontId="3" fillId="0" borderId="52" xfId="31" applyFont="1" applyBorder="1" applyAlignment="1">
      <alignment horizontal="center"/>
    </xf>
    <xf numFmtId="170" fontId="3" fillId="0" borderId="51" xfId="31" applyNumberFormat="1" applyFont="1" applyBorder="1" applyAlignment="1">
      <alignment horizontal="center"/>
    </xf>
    <xf numFmtId="0" fontId="3" fillId="0" borderId="54" xfId="31" applyFont="1" applyBorder="1" applyAlignment="1">
      <alignment horizontal="center"/>
    </xf>
    <xf numFmtId="0" fontId="3" fillId="0" borderId="0" xfId="31" applyFont="1" applyAlignment="1">
      <alignment horizontal="center"/>
    </xf>
    <xf numFmtId="0" fontId="3" fillId="0" borderId="57" xfId="31" applyFont="1" applyBorder="1"/>
    <xf numFmtId="0" fontId="3" fillId="0" borderId="21" xfId="31" applyFont="1" applyBorder="1" applyAlignment="1">
      <alignment horizontal="center"/>
    </xf>
    <xf numFmtId="170" fontId="3" fillId="0" borderId="52" xfId="31" applyNumberFormat="1" applyFont="1" applyBorder="1"/>
    <xf numFmtId="0" fontId="19" fillId="0" borderId="0" xfId="31" applyFont="1" applyAlignment="1">
      <alignment horizontal="center"/>
    </xf>
    <xf numFmtId="170" fontId="3" fillId="0" borderId="72" xfId="31" applyNumberFormat="1" applyFont="1" applyBorder="1"/>
    <xf numFmtId="0" fontId="3" fillId="0" borderId="38" xfId="31" applyFont="1" applyBorder="1" applyAlignment="1">
      <alignment horizontal="center"/>
    </xf>
    <xf numFmtId="170" fontId="18" fillId="0" borderId="0" xfId="31" applyNumberFormat="1" applyFont="1"/>
    <xf numFmtId="0" fontId="16" fillId="0" borderId="0" xfId="31" applyFont="1" applyAlignment="1">
      <alignment horizontal="center"/>
    </xf>
    <xf numFmtId="0" fontId="16" fillId="0" borderId="0" xfId="31" applyFont="1"/>
    <xf numFmtId="0" fontId="4" fillId="0" borderId="0" xfId="31" applyFont="1"/>
    <xf numFmtId="170" fontId="3" fillId="0" borderId="0" xfId="31" applyNumberFormat="1" applyFont="1" applyAlignment="1">
      <alignment horizontal="center"/>
    </xf>
    <xf numFmtId="170" fontId="16" fillId="0" borderId="0" xfId="31" applyNumberFormat="1" applyFont="1"/>
    <xf numFmtId="0" fontId="3" fillId="0" borderId="0" xfId="54" applyFont="1"/>
    <xf numFmtId="170" fontId="3" fillId="0" borderId="0" xfId="54" applyNumberFormat="1" applyFont="1"/>
    <xf numFmtId="0" fontId="10" fillId="0" borderId="0" xfId="54"/>
    <xf numFmtId="0" fontId="10" fillId="0" borderId="0" xfId="54" applyAlignment="1">
      <alignment horizontal="center"/>
    </xf>
    <xf numFmtId="0" fontId="16" fillId="0" borderId="0" xfId="54" applyFont="1"/>
    <xf numFmtId="0" fontId="4" fillId="0" borderId="18" xfId="54" applyFont="1" applyBorder="1" applyAlignment="1">
      <alignment horizontal="centerContinuous"/>
    </xf>
    <xf numFmtId="0" fontId="3" fillId="0" borderId="19" xfId="54" applyFont="1" applyBorder="1" applyAlignment="1">
      <alignment horizontal="centerContinuous"/>
    </xf>
    <xf numFmtId="170" fontId="3" fillId="0" borderId="19" xfId="54" applyNumberFormat="1" applyFont="1" applyBorder="1" applyAlignment="1">
      <alignment horizontal="centerContinuous"/>
    </xf>
    <xf numFmtId="0" fontId="3" fillId="0" borderId="38" xfId="54" applyFont="1" applyBorder="1" applyAlignment="1">
      <alignment horizontal="centerContinuous"/>
    </xf>
    <xf numFmtId="0" fontId="3" fillId="0" borderId="21" xfId="54" applyFont="1" applyBorder="1" applyAlignment="1">
      <alignment horizontal="centerContinuous"/>
    </xf>
    <xf numFmtId="0" fontId="3" fillId="0" borderId="0" xfId="54" applyFont="1" applyAlignment="1">
      <alignment horizontal="centerContinuous"/>
    </xf>
    <xf numFmtId="170" fontId="3" fillId="0" borderId="0" xfId="54" applyNumberFormat="1" applyFont="1" applyAlignment="1">
      <alignment horizontal="centerContinuous"/>
    </xf>
    <xf numFmtId="0" fontId="3" fillId="0" borderId="21" xfId="54" applyFont="1" applyBorder="1"/>
    <xf numFmtId="0" fontId="3" fillId="0" borderId="38" xfId="54" applyFont="1" applyBorder="1"/>
    <xf numFmtId="0" fontId="3" fillId="0" borderId="51" xfId="54" applyFont="1" applyBorder="1"/>
    <xf numFmtId="0" fontId="3" fillId="0" borderId="52" xfId="54" applyFont="1" applyBorder="1"/>
    <xf numFmtId="170" fontId="3" fillId="0" borderId="52" xfId="54" applyNumberFormat="1" applyFont="1" applyBorder="1"/>
    <xf numFmtId="0" fontId="3" fillId="0" borderId="53" xfId="54" applyFont="1" applyBorder="1"/>
    <xf numFmtId="0" fontId="3" fillId="0" borderId="18" xfId="54" applyFont="1" applyBorder="1"/>
    <xf numFmtId="0" fontId="3" fillId="0" borderId="20" xfId="54" applyFont="1" applyBorder="1"/>
    <xf numFmtId="170" fontId="3" fillId="0" borderId="73" xfId="54" applyNumberFormat="1" applyFont="1" applyBorder="1" applyAlignment="1">
      <alignment horizontal="center"/>
    </xf>
    <xf numFmtId="0" fontId="3" fillId="0" borderId="0" xfId="54" applyFont="1" applyAlignment="1">
      <alignment horizontal="center"/>
    </xf>
    <xf numFmtId="170" fontId="3" fillId="0" borderId="54" xfId="54" applyNumberFormat="1" applyFont="1" applyBorder="1"/>
    <xf numFmtId="0" fontId="3" fillId="0" borderId="19" xfId="54" applyFont="1" applyBorder="1"/>
    <xf numFmtId="170" fontId="16" fillId="0" borderId="0" xfId="54" applyNumberFormat="1" applyFont="1"/>
    <xf numFmtId="0" fontId="15" fillId="0" borderId="0" xfId="55" applyFont="1"/>
    <xf numFmtId="168" fontId="3" fillId="0" borderId="0" xfId="55" applyNumberFormat="1" applyFont="1"/>
    <xf numFmtId="169" fontId="3" fillId="0" borderId="0" xfId="55" applyNumberFormat="1" applyFont="1"/>
    <xf numFmtId="0" fontId="3" fillId="0" borderId="0" xfId="55" applyFont="1"/>
    <xf numFmtId="0" fontId="3" fillId="0" borderId="0" xfId="55" applyFont="1" applyAlignment="1">
      <alignment horizontal="center"/>
    </xf>
    <xf numFmtId="0" fontId="20" fillId="0" borderId="0" xfId="55" applyFont="1"/>
    <xf numFmtId="0" fontId="6" fillId="0" borderId="0" xfId="55" applyFont="1"/>
    <xf numFmtId="168" fontId="2" fillId="0" borderId="18" xfId="55" applyNumberFormat="1" applyFont="1" applyBorder="1"/>
    <xf numFmtId="169" fontId="2" fillId="0" borderId="19" xfId="55" applyNumberFormat="1" applyFont="1" applyBorder="1"/>
    <xf numFmtId="0" fontId="2" fillId="0" borderId="19" xfId="55" applyFont="1" applyBorder="1"/>
    <xf numFmtId="0" fontId="2" fillId="0" borderId="20" xfId="55" applyFont="1" applyBorder="1"/>
    <xf numFmtId="0" fontId="21" fillId="0" borderId="0" xfId="55" applyFont="1"/>
    <xf numFmtId="168" fontId="2" fillId="0" borderId="21" xfId="55" applyNumberFormat="1" applyFont="1" applyBorder="1"/>
    <xf numFmtId="169" fontId="2" fillId="0" borderId="0" xfId="55" applyNumberFormat="1" applyFont="1"/>
    <xf numFmtId="0" fontId="2" fillId="0" borderId="0" xfId="55" applyFont="1"/>
    <xf numFmtId="0" fontId="2" fillId="0" borderId="38" xfId="55" applyFont="1" applyBorder="1"/>
    <xf numFmtId="168" fontId="2" fillId="0" borderId="21" xfId="55" applyNumberFormat="1" applyFont="1" applyBorder="1" applyAlignment="1">
      <alignment horizontal="center"/>
    </xf>
    <xf numFmtId="0" fontId="2" fillId="0" borderId="0" xfId="55" applyFont="1" applyAlignment="1">
      <alignment horizontal="center"/>
    </xf>
    <xf numFmtId="0" fontId="12" fillId="0" borderId="0" xfId="55" applyFont="1"/>
    <xf numFmtId="0" fontId="15" fillId="0" borderId="21" xfId="55" applyFont="1" applyBorder="1"/>
    <xf numFmtId="0" fontId="15" fillId="0" borderId="38" xfId="55" applyFont="1" applyBorder="1"/>
    <xf numFmtId="169" fontId="2" fillId="0" borderId="0" xfId="55" applyNumberFormat="1" applyFont="1" applyAlignment="1">
      <alignment horizontal="center"/>
    </xf>
    <xf numFmtId="169" fontId="2" fillId="0" borderId="0" xfId="55" applyNumberFormat="1" applyFont="1" applyAlignment="1">
      <alignment horizontal="right"/>
    </xf>
    <xf numFmtId="168" fontId="2" fillId="0" borderId="51" xfId="55" applyNumberFormat="1" applyFont="1" applyBorder="1"/>
    <xf numFmtId="169" fontId="2" fillId="0" borderId="52" xfId="55" applyNumberFormat="1" applyFont="1" applyBorder="1"/>
    <xf numFmtId="0" fontId="2" fillId="0" borderId="52" xfId="55" applyFont="1" applyBorder="1"/>
    <xf numFmtId="0" fontId="2" fillId="0" borderId="53" xfId="55" applyFont="1" applyBorder="1"/>
    <xf numFmtId="0" fontId="3" fillId="0" borderId="0" xfId="55" applyFont="1" applyAlignment="1">
      <alignment horizontal="left"/>
    </xf>
    <xf numFmtId="0" fontId="16" fillId="0" borderId="0" xfId="55" applyFont="1"/>
    <xf numFmtId="0" fontId="3" fillId="0" borderId="0" xfId="55" applyFont="1" applyAlignment="1">
      <alignment horizontal="right"/>
    </xf>
    <xf numFmtId="0" fontId="4" fillId="0" borderId="18" xfId="55" applyFont="1" applyBorder="1" applyAlignment="1">
      <alignment horizontal="centerContinuous"/>
    </xf>
    <xf numFmtId="0" fontId="3" fillId="0" borderId="19" xfId="55" applyFont="1" applyBorder="1" applyAlignment="1">
      <alignment horizontal="centerContinuous"/>
    </xf>
    <xf numFmtId="0" fontId="3" fillId="0" borderId="20" xfId="55" applyFont="1" applyBorder="1" applyAlignment="1">
      <alignment horizontal="centerContinuous"/>
    </xf>
    <xf numFmtId="0" fontId="4" fillId="0" borderId="21" xfId="55" applyFont="1" applyBorder="1" applyAlignment="1">
      <alignment horizontal="centerContinuous"/>
    </xf>
    <xf numFmtId="0" fontId="3" fillId="0" borderId="0" xfId="55" applyFont="1" applyAlignment="1">
      <alignment horizontal="centerContinuous"/>
    </xf>
    <xf numFmtId="0" fontId="3" fillId="0" borderId="38" xfId="55" applyFont="1" applyBorder="1" applyAlignment="1">
      <alignment horizontal="centerContinuous"/>
    </xf>
    <xf numFmtId="0" fontId="3" fillId="0" borderId="21" xfId="55" applyFont="1" applyBorder="1"/>
    <xf numFmtId="0" fontId="3" fillId="0" borderId="38" xfId="55" applyFont="1" applyBorder="1"/>
    <xf numFmtId="0" fontId="16" fillId="0" borderId="21" xfId="55" applyFont="1" applyBorder="1"/>
    <xf numFmtId="0" fontId="3" fillId="0" borderId="0" xfId="55" applyFont="1" applyAlignment="1">
      <alignment horizontal="left" indent="1"/>
    </xf>
    <xf numFmtId="0" fontId="3" fillId="0" borderId="51" xfId="55" applyFont="1" applyBorder="1"/>
    <xf numFmtId="0" fontId="3" fillId="0" borderId="52" xfId="55" applyFont="1" applyBorder="1"/>
    <xf numFmtId="0" fontId="3" fillId="0" borderId="53" xfId="55" applyFont="1" applyBorder="1"/>
    <xf numFmtId="0" fontId="3" fillId="0" borderId="18" xfId="55" applyFont="1" applyBorder="1"/>
    <xf numFmtId="0" fontId="3" fillId="0" borderId="20" xfId="55" applyFont="1" applyBorder="1"/>
    <xf numFmtId="0" fontId="3" fillId="0" borderId="73" xfId="55" applyFont="1" applyBorder="1" applyAlignment="1">
      <alignment horizontal="center"/>
    </xf>
    <xf numFmtId="0" fontId="3" fillId="0" borderId="19" xfId="55" applyFont="1" applyBorder="1"/>
    <xf numFmtId="0" fontId="3" fillId="0" borderId="19" xfId="55" applyFont="1" applyBorder="1" applyAlignment="1">
      <alignment horizontal="center"/>
    </xf>
    <xf numFmtId="0" fontId="3" fillId="0" borderId="21" xfId="55" applyFont="1" applyBorder="1" applyAlignment="1">
      <alignment horizontal="center"/>
    </xf>
    <xf numFmtId="0" fontId="3" fillId="0" borderId="54" xfId="55" applyFont="1" applyBorder="1" applyAlignment="1">
      <alignment horizontal="center"/>
    </xf>
    <xf numFmtId="0" fontId="3" fillId="0" borderId="54" xfId="55" applyFont="1" applyBorder="1"/>
    <xf numFmtId="0" fontId="3" fillId="0" borderId="55" xfId="55" applyFont="1" applyBorder="1" applyAlignment="1">
      <alignment horizontal="center"/>
    </xf>
    <xf numFmtId="0" fontId="3" fillId="0" borderId="52" xfId="55" applyFont="1" applyBorder="1" applyAlignment="1">
      <alignment horizontal="center"/>
    </xf>
    <xf numFmtId="170" fontId="3" fillId="0" borderId="19" xfId="55" applyNumberFormat="1" applyFont="1" applyBorder="1"/>
    <xf numFmtId="170" fontId="3" fillId="0" borderId="0" xfId="55" applyNumberFormat="1" applyFont="1"/>
    <xf numFmtId="2" fontId="3" fillId="0" borderId="54" xfId="55" applyNumberFormat="1" applyFont="1" applyBorder="1"/>
    <xf numFmtId="0" fontId="16" fillId="0" borderId="38" xfId="55" applyFont="1" applyBorder="1"/>
    <xf numFmtId="2" fontId="3" fillId="0" borderId="0" xfId="55" applyNumberFormat="1" applyFont="1"/>
    <xf numFmtId="0" fontId="3" fillId="0" borderId="55" xfId="55" applyFont="1" applyBorder="1"/>
    <xf numFmtId="0" fontId="4" fillId="0" borderId="21" xfId="55" applyFont="1" applyBorder="1" applyAlignment="1">
      <alignment horizontal="center"/>
    </xf>
    <xf numFmtId="0" fontId="4" fillId="0" borderId="0" xfId="55" applyFont="1" applyAlignment="1">
      <alignment horizontal="center"/>
    </xf>
    <xf numFmtId="0" fontId="4" fillId="0" borderId="38" xfId="55" applyFont="1" applyBorder="1" applyAlignment="1">
      <alignment horizontal="center"/>
    </xf>
    <xf numFmtId="0" fontId="18" fillId="0" borderId="0" xfId="55" applyFont="1"/>
    <xf numFmtId="0" fontId="16" fillId="0" borderId="0" xfId="55" applyFont="1" applyAlignment="1">
      <alignment horizontal="center"/>
    </xf>
    <xf numFmtId="0" fontId="16" fillId="0" borderId="38" xfId="55" applyFont="1" applyBorder="1" applyAlignment="1">
      <alignment horizontal="centerContinuous"/>
    </xf>
    <xf numFmtId="0" fontId="3" fillId="0" borderId="21" xfId="55" applyFont="1" applyBorder="1" applyAlignment="1">
      <alignment horizontal="centerContinuous"/>
    </xf>
    <xf numFmtId="0" fontId="16" fillId="0" borderId="20" xfId="55" applyFont="1" applyBorder="1"/>
    <xf numFmtId="0" fontId="3" fillId="0" borderId="18" xfId="55" applyFont="1" applyBorder="1" applyAlignment="1">
      <alignment horizontal="center"/>
    </xf>
    <xf numFmtId="0" fontId="3" fillId="0" borderId="51" xfId="55" applyFont="1" applyBorder="1" applyAlignment="1">
      <alignment horizontal="center"/>
    </xf>
    <xf numFmtId="0" fontId="16" fillId="0" borderId="53" xfId="55" applyFont="1" applyBorder="1"/>
    <xf numFmtId="3" fontId="3" fillId="0" borderId="18" xfId="55" applyNumberFormat="1" applyFont="1" applyBorder="1"/>
    <xf numFmtId="172" fontId="3" fillId="0" borderId="54" xfId="1" applyNumberFormat="1" applyFont="1" applyBorder="1"/>
    <xf numFmtId="172" fontId="3" fillId="0" borderId="21" xfId="1" applyNumberFormat="1" applyFont="1" applyBorder="1"/>
    <xf numFmtId="3" fontId="3" fillId="0" borderId="21" xfId="55" applyNumberFormat="1" applyFont="1" applyBorder="1"/>
    <xf numFmtId="172" fontId="3" fillId="0" borderId="54" xfId="1" applyNumberFormat="1" applyFont="1" applyBorder="1" applyAlignment="1">
      <alignment horizontal="center"/>
    </xf>
    <xf numFmtId="0" fontId="16" fillId="0" borderId="54" xfId="55" applyFont="1" applyBorder="1"/>
    <xf numFmtId="172" fontId="3" fillId="0" borderId="56" xfId="1" applyNumberFormat="1" applyFont="1" applyBorder="1"/>
    <xf numFmtId="3" fontId="3" fillId="0" borderId="56" xfId="55" applyNumberFormat="1" applyFont="1" applyBorder="1"/>
    <xf numFmtId="0" fontId="16" fillId="0" borderId="73" xfId="55" applyFont="1" applyBorder="1"/>
    <xf numFmtId="0" fontId="16" fillId="0" borderId="55" xfId="55" applyFont="1" applyBorder="1"/>
    <xf numFmtId="3" fontId="3" fillId="0" borderId="58" xfId="55" applyNumberFormat="1" applyFont="1" applyBorder="1"/>
    <xf numFmtId="3" fontId="3" fillId="0" borderId="54" xfId="55" applyNumberFormat="1" applyFont="1" applyBorder="1"/>
    <xf numFmtId="3" fontId="3" fillId="0" borderId="54" xfId="55" applyNumberFormat="1" applyFont="1" applyBorder="1" applyAlignment="1">
      <alignment horizontal="right"/>
    </xf>
    <xf numFmtId="3" fontId="3" fillId="0" borderId="55" xfId="55" applyNumberFormat="1" applyFont="1" applyBorder="1"/>
    <xf numFmtId="3" fontId="3" fillId="0" borderId="51" xfId="55" applyNumberFormat="1" applyFont="1" applyBorder="1"/>
    <xf numFmtId="3" fontId="3" fillId="0" borderId="0" xfId="55" applyNumberFormat="1" applyFont="1"/>
    <xf numFmtId="3" fontId="3" fillId="0" borderId="52" xfId="55" applyNumberFormat="1" applyFont="1" applyBorder="1"/>
    <xf numFmtId="0" fontId="22" fillId="0" borderId="0" xfId="0" applyFont="1"/>
    <xf numFmtId="0" fontId="5" fillId="0" borderId="0" xfId="55" applyFont="1"/>
    <xf numFmtId="0" fontId="3" fillId="0" borderId="38" xfId="55" applyFont="1" applyBorder="1" applyAlignment="1">
      <alignment horizontal="center"/>
    </xf>
    <xf numFmtId="2" fontId="3" fillId="0" borderId="54" xfId="55" applyNumberFormat="1" applyFont="1" applyBorder="1" applyAlignment="1">
      <alignment horizontal="center"/>
    </xf>
    <xf numFmtId="170" fontId="3" fillId="0" borderId="52" xfId="55" applyNumberFormat="1" applyFont="1" applyBorder="1"/>
    <xf numFmtId="170" fontId="4" fillId="0" borderId="21" xfId="55" applyNumberFormat="1" applyFont="1" applyBorder="1" applyAlignment="1">
      <alignment horizontal="centerContinuous"/>
    </xf>
    <xf numFmtId="170" fontId="3" fillId="0" borderId="0" xfId="55" applyNumberFormat="1" applyFont="1" applyAlignment="1">
      <alignment horizontal="centerContinuous"/>
    </xf>
    <xf numFmtId="0" fontId="5" fillId="0" borderId="38" xfId="55" applyFont="1" applyBorder="1" applyAlignment="1">
      <alignment horizontal="centerContinuous"/>
    </xf>
    <xf numFmtId="170" fontId="3" fillId="0" borderId="21" xfId="55" applyNumberFormat="1" applyFont="1" applyBorder="1" applyAlignment="1">
      <alignment horizontal="centerContinuous"/>
    </xf>
    <xf numFmtId="0" fontId="5" fillId="0" borderId="53" xfId="55" applyFont="1" applyBorder="1"/>
    <xf numFmtId="170" fontId="3" fillId="0" borderId="73" xfId="55" applyNumberFormat="1" applyFont="1" applyBorder="1"/>
    <xf numFmtId="0" fontId="5" fillId="0" borderId="38" xfId="55" applyFont="1" applyBorder="1"/>
    <xf numFmtId="170" fontId="3" fillId="0" borderId="54" xfId="55" applyNumberFormat="1" applyFont="1" applyBorder="1" applyAlignment="1">
      <alignment horizontal="center"/>
    </xf>
    <xf numFmtId="170" fontId="3" fillId="0" borderId="73" xfId="55" applyNumberFormat="1" applyFont="1" applyBorder="1" applyAlignment="1">
      <alignment horizontal="center"/>
    </xf>
    <xf numFmtId="170" fontId="3" fillId="0" borderId="55" xfId="55" applyNumberFormat="1" applyFont="1" applyBorder="1" applyAlignment="1">
      <alignment horizontal="center"/>
    </xf>
    <xf numFmtId="170" fontId="3" fillId="0" borderId="54" xfId="55" applyNumberFormat="1" applyFont="1" applyBorder="1"/>
    <xf numFmtId="0" fontId="5" fillId="0" borderId="20" xfId="55" applyFont="1" applyBorder="1"/>
    <xf numFmtId="170" fontId="3" fillId="0" borderId="56" xfId="55" applyNumberFormat="1" applyFont="1" applyBorder="1"/>
    <xf numFmtId="172" fontId="3" fillId="0" borderId="74" xfId="1" applyNumberFormat="1" applyFont="1" applyBorder="1" applyAlignment="1">
      <alignment horizontal="right"/>
    </xf>
    <xf numFmtId="170" fontId="3" fillId="0" borderId="74" xfId="55" applyNumberFormat="1" applyFont="1" applyBorder="1" applyAlignment="1">
      <alignment horizontal="right"/>
    </xf>
    <xf numFmtId="170" fontId="3" fillId="0" borderId="38" xfId="55" applyNumberFormat="1" applyFont="1" applyBorder="1"/>
    <xf numFmtId="170" fontId="16" fillId="0" borderId="0" xfId="55" applyNumberFormat="1" applyFont="1"/>
    <xf numFmtId="170" fontId="5" fillId="0" borderId="0" xfId="55" applyNumberFormat="1" applyFont="1"/>
    <xf numFmtId="0" fontId="3" fillId="0" borderId="0" xfId="56" applyFont="1"/>
    <xf numFmtId="0" fontId="3" fillId="0" borderId="18" xfId="56" applyFont="1" applyBorder="1" applyAlignment="1">
      <alignment horizontal="center"/>
    </xf>
    <xf numFmtId="0" fontId="3" fillId="0" borderId="19" xfId="56" applyFont="1" applyBorder="1"/>
    <xf numFmtId="0" fontId="4" fillId="0" borderId="19" xfId="56" applyFont="1" applyBorder="1"/>
    <xf numFmtId="170" fontId="3" fillId="0" borderId="19" xfId="56" applyNumberFormat="1" applyFont="1" applyBorder="1"/>
    <xf numFmtId="0" fontId="3" fillId="0" borderId="20" xfId="56" applyFont="1" applyBorder="1" applyAlignment="1">
      <alignment horizontal="center"/>
    </xf>
    <xf numFmtId="0" fontId="3" fillId="0" borderId="0" xfId="56" applyFont="1" applyAlignment="1">
      <alignment horizontal="left" textRotation="180"/>
    </xf>
    <xf numFmtId="0" fontId="16" fillId="0" borderId="0" xfId="56" applyFont="1"/>
    <xf numFmtId="0" fontId="16" fillId="0" borderId="0" xfId="56" applyFont="1" applyAlignment="1">
      <alignment horizontal="center"/>
    </xf>
    <xf numFmtId="0" fontId="3" fillId="0" borderId="21" xfId="56" applyFont="1" applyBorder="1" applyAlignment="1">
      <alignment horizontal="center"/>
    </xf>
    <xf numFmtId="170" fontId="3" fillId="0" borderId="0" xfId="56" applyNumberFormat="1" applyFont="1"/>
    <xf numFmtId="0" fontId="3" fillId="0" borderId="38" xfId="56" applyFont="1" applyBorder="1" applyAlignment="1">
      <alignment horizontal="center"/>
    </xf>
    <xf numFmtId="170" fontId="3" fillId="0" borderId="73" xfId="56" applyNumberFormat="1" applyFont="1" applyBorder="1" applyAlignment="1">
      <alignment horizontal="center"/>
    </xf>
    <xf numFmtId="170" fontId="3" fillId="0" borderId="20" xfId="56" applyNumberFormat="1" applyFont="1" applyBorder="1" applyAlignment="1">
      <alignment horizontal="center"/>
    </xf>
    <xf numFmtId="0" fontId="3" fillId="0" borderId="0" xfId="56" applyFont="1" applyAlignment="1">
      <alignment horizontal="centerContinuous"/>
    </xf>
    <xf numFmtId="170" fontId="3" fillId="0" borderId="54" xfId="56" applyNumberFormat="1" applyFont="1" applyBorder="1" applyAlignment="1">
      <alignment horizontal="center"/>
    </xf>
    <xf numFmtId="170" fontId="3" fillId="0" borderId="38" xfId="56" applyNumberFormat="1" applyFont="1" applyBorder="1" applyAlignment="1">
      <alignment horizontal="center"/>
    </xf>
    <xf numFmtId="0" fontId="3" fillId="0" borderId="52" xfId="56" applyFont="1" applyBorder="1"/>
    <xf numFmtId="170" fontId="3" fillId="0" borderId="55" xfId="56" applyNumberFormat="1" applyFont="1" applyBorder="1" applyAlignment="1">
      <alignment horizontal="center"/>
    </xf>
    <xf numFmtId="170" fontId="3" fillId="0" borderId="53" xfId="56" applyNumberFormat="1" applyFont="1" applyBorder="1" applyAlignment="1">
      <alignment horizontal="center"/>
    </xf>
    <xf numFmtId="0" fontId="3" fillId="0" borderId="53" xfId="56" applyFont="1" applyBorder="1" applyAlignment="1">
      <alignment horizontal="center"/>
    </xf>
    <xf numFmtId="0" fontId="3" fillId="0" borderId="72" xfId="56" applyFont="1" applyBorder="1" applyAlignment="1">
      <alignment horizontal="left"/>
    </xf>
    <xf numFmtId="0" fontId="3" fillId="0" borderId="72" xfId="56" applyFont="1" applyBorder="1"/>
    <xf numFmtId="170" fontId="3" fillId="0" borderId="73" xfId="56" applyNumberFormat="1" applyFont="1" applyBorder="1"/>
    <xf numFmtId="0" fontId="3" fillId="0" borderId="56" xfId="56" applyFont="1" applyBorder="1"/>
    <xf numFmtId="170" fontId="3" fillId="0" borderId="56" xfId="56" applyNumberFormat="1" applyFont="1" applyBorder="1"/>
    <xf numFmtId="170" fontId="3" fillId="0" borderId="20" xfId="56" applyNumberFormat="1" applyFont="1" applyBorder="1"/>
    <xf numFmtId="0" fontId="3" fillId="0" borderId="56" xfId="56" applyFont="1" applyBorder="1" applyAlignment="1">
      <alignment horizontal="center"/>
    </xf>
    <xf numFmtId="0" fontId="4" fillId="0" borderId="0" xfId="56" applyFont="1"/>
    <xf numFmtId="0" fontId="4" fillId="0" borderId="72" xfId="56" applyFont="1" applyBorder="1"/>
    <xf numFmtId="0" fontId="23" fillId="0" borderId="0" xfId="56" applyFont="1"/>
    <xf numFmtId="0" fontId="23" fillId="0" borderId="0" xfId="56" applyFont="1" applyAlignment="1">
      <alignment horizontal="center"/>
    </xf>
    <xf numFmtId="0" fontId="4" fillId="0" borderId="52" xfId="56" applyFont="1" applyBorder="1"/>
    <xf numFmtId="0" fontId="3" fillId="0" borderId="19" xfId="56" applyFont="1" applyBorder="1" applyAlignment="1">
      <alignment horizontal="center"/>
    </xf>
    <xf numFmtId="0" fontId="3" fillId="0" borderId="0" xfId="56" applyFont="1" applyAlignment="1">
      <alignment horizontal="center"/>
    </xf>
    <xf numFmtId="170" fontId="16" fillId="0" borderId="0" xfId="56" applyNumberFormat="1" applyFont="1"/>
    <xf numFmtId="0" fontId="5" fillId="0" borderId="0" xfId="31" applyAlignment="1">
      <alignment vertical="center"/>
    </xf>
    <xf numFmtId="0" fontId="3" fillId="0" borderId="0" xfId="31" applyFont="1" applyAlignment="1">
      <alignment horizontal="left" vertical="center"/>
    </xf>
    <xf numFmtId="0" fontId="2" fillId="0" borderId="0" xfId="31" applyFont="1" applyAlignment="1">
      <alignment vertical="center"/>
    </xf>
    <xf numFmtId="0" fontId="24" fillId="0" borderId="0" xfId="31" applyFont="1"/>
    <xf numFmtId="0" fontId="5" fillId="0" borderId="0" xfId="31"/>
    <xf numFmtId="0" fontId="2" fillId="0" borderId="18" xfId="31" applyFont="1" applyBorder="1" applyAlignment="1">
      <alignment vertical="center"/>
    </xf>
    <xf numFmtId="0" fontId="2" fillId="0" borderId="19" xfId="31" applyFont="1" applyBorder="1" applyAlignment="1">
      <alignment vertical="center"/>
    </xf>
    <xf numFmtId="0" fontId="24" fillId="0" borderId="19" xfId="31" applyFont="1" applyBorder="1"/>
    <xf numFmtId="0" fontId="24" fillId="0" borderId="20" xfId="31" applyFont="1" applyBorder="1"/>
    <xf numFmtId="0" fontId="4" fillId="0" borderId="21" xfId="31" applyFont="1" applyBorder="1" applyAlignment="1">
      <alignment horizontal="centerContinuous" vertical="center"/>
    </xf>
    <xf numFmtId="0" fontId="3" fillId="0" borderId="0" xfId="31" applyFont="1" applyAlignment="1">
      <alignment horizontal="centerContinuous" vertical="center"/>
    </xf>
    <xf numFmtId="0" fontId="24" fillId="0" borderId="38" xfId="31" applyFont="1" applyBorder="1"/>
    <xf numFmtId="0" fontId="25" fillId="0" borderId="21" xfId="31" applyFont="1" applyBorder="1" applyAlignment="1">
      <alignment horizontal="centerContinuous" vertical="center"/>
    </xf>
    <xf numFmtId="0" fontId="26" fillId="0" borderId="0" xfId="31" applyFont="1" applyAlignment="1">
      <alignment horizontal="centerContinuous" vertical="center"/>
    </xf>
    <xf numFmtId="0" fontId="27" fillId="0" borderId="21" xfId="31" applyFont="1" applyBorder="1" applyAlignment="1">
      <alignment vertical="center"/>
    </xf>
    <xf numFmtId="0" fontId="8" fillId="0" borderId="0" xfId="31" applyFont="1" applyAlignment="1">
      <alignment horizontal="left" vertical="center"/>
    </xf>
    <xf numFmtId="0" fontId="8" fillId="0" borderId="0" xfId="31" applyFont="1" applyAlignment="1">
      <alignment horizontal="centerContinuous" vertical="center"/>
    </xf>
    <xf numFmtId="0" fontId="8" fillId="0" borderId="0" xfId="31" quotePrefix="1" applyFont="1" applyAlignment="1">
      <alignment horizontal="left" vertical="center"/>
    </xf>
    <xf numFmtId="0" fontId="8" fillId="0" borderId="0" xfId="31" applyFont="1" applyAlignment="1">
      <alignment vertical="center"/>
    </xf>
    <xf numFmtId="0" fontId="24" fillId="0" borderId="0" xfId="31" applyFont="1" applyAlignment="1">
      <alignment vertical="center"/>
    </xf>
    <xf numFmtId="0" fontId="24" fillId="0" borderId="38" xfId="31" applyFont="1" applyBorder="1" applyAlignment="1">
      <alignment vertical="center"/>
    </xf>
    <xf numFmtId="0" fontId="28" fillId="0" borderId="0" xfId="31" applyFont="1" applyAlignment="1">
      <alignment horizontal="left" vertical="center"/>
    </xf>
    <xf numFmtId="0" fontId="28" fillId="0" borderId="0" xfId="31" applyFont="1" applyAlignment="1">
      <alignment vertical="center"/>
    </xf>
    <xf numFmtId="0" fontId="28" fillId="0" borderId="0" xfId="31" quotePrefix="1" applyFont="1" applyAlignment="1">
      <alignment horizontal="left" vertical="center"/>
    </xf>
    <xf numFmtId="0" fontId="27" fillId="0" borderId="39" xfId="31" applyFont="1" applyBorder="1" applyAlignment="1">
      <alignment vertical="center"/>
    </xf>
    <xf numFmtId="0" fontId="27" fillId="0" borderId="11" xfId="31" applyFont="1" applyBorder="1" applyAlignment="1">
      <alignment vertical="center"/>
    </xf>
    <xf numFmtId="0" fontId="24" fillId="0" borderId="52" xfId="31" applyFont="1" applyBorder="1"/>
    <xf numFmtId="0" fontId="24" fillId="0" borderId="53" xfId="31" applyFont="1" applyBorder="1"/>
    <xf numFmtId="0" fontId="27" fillId="0" borderId="0" xfId="31" applyFont="1" applyAlignment="1">
      <alignment vertical="center"/>
    </xf>
    <xf numFmtId="0" fontId="4" fillId="0" borderId="21" xfId="31" applyFont="1" applyBorder="1" applyAlignment="1">
      <alignment horizontal="center" vertical="center"/>
    </xf>
    <xf numFmtId="0" fontId="4" fillId="0" borderId="0" xfId="31" applyFont="1" applyAlignment="1">
      <alignment horizontal="center" vertical="center"/>
    </xf>
    <xf numFmtId="0" fontId="3" fillId="0" borderId="0" xfId="64" applyFont="1" applyAlignment="1">
      <alignment horizontal="centerContinuous"/>
    </xf>
    <xf numFmtId="0" fontId="4" fillId="0" borderId="38" xfId="31" applyFont="1" applyBorder="1" applyAlignment="1">
      <alignment horizontal="center" vertical="center"/>
    </xf>
    <xf numFmtId="0" fontId="27" fillId="0" borderId="21" xfId="31" applyFont="1" applyBorder="1" applyAlignment="1">
      <alignment horizontal="centerContinuous" vertical="center"/>
    </xf>
    <xf numFmtId="0" fontId="27" fillId="0" borderId="0" xfId="31" applyFont="1" applyAlignment="1">
      <alignment horizontal="centerContinuous" vertical="center"/>
    </xf>
    <xf numFmtId="0" fontId="29" fillId="0" borderId="0" xfId="31" applyFont="1"/>
    <xf numFmtId="0" fontId="20" fillId="0" borderId="0" xfId="31" applyFont="1"/>
    <xf numFmtId="0" fontId="30" fillId="0" borderId="0" xfId="31" applyFont="1" applyAlignment="1">
      <alignment horizontal="center"/>
    </xf>
    <xf numFmtId="0" fontId="31" fillId="0" borderId="0" xfId="31" applyFont="1" applyAlignment="1">
      <alignment horizontal="center"/>
    </xf>
    <xf numFmtId="0" fontId="32" fillId="0" borderId="38" xfId="31" applyFont="1" applyBorder="1" applyAlignment="1">
      <alignment horizontal="center"/>
    </xf>
    <xf numFmtId="38" fontId="30" fillId="0" borderId="0" xfId="31" applyNumberFormat="1" applyFont="1"/>
    <xf numFmtId="0" fontId="11" fillId="0" borderId="0" xfId="31" applyFont="1"/>
    <xf numFmtId="1" fontId="3" fillId="0" borderId="0" xfId="31" applyNumberFormat="1" applyFont="1"/>
    <xf numFmtId="0" fontId="33" fillId="0" borderId="0" xfId="31" applyFont="1"/>
    <xf numFmtId="0" fontId="3" fillId="0" borderId="0" xfId="31" quotePrefix="1" applyFont="1" applyAlignment="1">
      <alignment horizontal="left"/>
    </xf>
    <xf numFmtId="0" fontId="27" fillId="0" borderId="51" xfId="31" applyFont="1" applyBorder="1" applyAlignment="1">
      <alignment vertical="center"/>
    </xf>
    <xf numFmtId="0" fontId="27" fillId="0" borderId="52" xfId="31" applyFont="1" applyBorder="1" applyAlignment="1">
      <alignment vertical="center"/>
    </xf>
    <xf numFmtId="0" fontId="34" fillId="0" borderId="0" xfId="31" applyFont="1"/>
    <xf numFmtId="0" fontId="24" fillId="0" borderId="0" xfId="31" applyFont="1" applyAlignment="1">
      <alignment horizontal="left"/>
    </xf>
    <xf numFmtId="0" fontId="5" fillId="0" borderId="0" xfId="31" applyAlignment="1">
      <alignment horizontal="left"/>
    </xf>
    <xf numFmtId="0" fontId="35" fillId="0" borderId="0" xfId="31" applyFont="1" applyProtection="1">
      <protection locked="0"/>
    </xf>
    <xf numFmtId="0" fontId="3" fillId="0" borderId="0" xfId="64" applyFont="1" applyAlignment="1">
      <alignment horizontal="left"/>
    </xf>
    <xf numFmtId="0" fontId="3" fillId="0" borderId="0" xfId="64" applyFont="1"/>
    <xf numFmtId="0" fontId="3" fillId="0" borderId="0" xfId="64" applyFont="1" applyAlignment="1">
      <alignment horizontal="right"/>
    </xf>
    <xf numFmtId="0" fontId="3" fillId="0" borderId="0" xfId="64" applyFont="1" applyAlignment="1">
      <alignment horizontal="center"/>
    </xf>
    <xf numFmtId="0" fontId="12" fillId="0" borderId="18" xfId="64" applyFont="1" applyBorder="1" applyAlignment="1">
      <alignment horizontal="centerContinuous"/>
    </xf>
    <xf numFmtId="0" fontId="3" fillId="0" borderId="19" xfId="64" applyFont="1" applyBorder="1" applyAlignment="1">
      <alignment horizontal="centerContinuous"/>
    </xf>
    <xf numFmtId="0" fontId="3" fillId="0" borderId="20" xfId="64" applyFont="1" applyBorder="1" applyAlignment="1">
      <alignment horizontal="centerContinuous"/>
    </xf>
    <xf numFmtId="0" fontId="5" fillId="0" borderId="0" xfId="64"/>
    <xf numFmtId="0" fontId="5" fillId="0" borderId="0" xfId="64" applyAlignment="1">
      <alignment horizontal="center"/>
    </xf>
    <xf numFmtId="0" fontId="3" fillId="0" borderId="21" xfId="64" applyFont="1" applyBorder="1" applyAlignment="1">
      <alignment horizontal="centerContinuous"/>
    </xf>
    <xf numFmtId="0" fontId="3" fillId="0" borderId="38" xfId="64" applyFont="1" applyBorder="1" applyAlignment="1">
      <alignment horizontal="centerContinuous"/>
    </xf>
    <xf numFmtId="0" fontId="2" fillId="0" borderId="0" xfId="64" applyFont="1" applyAlignment="1">
      <alignment horizontal="centerContinuous"/>
    </xf>
    <xf numFmtId="0" fontId="3" fillId="0" borderId="51" xfId="64" applyFont="1" applyBorder="1"/>
    <xf numFmtId="0" fontId="3" fillId="0" borderId="52" xfId="64" applyFont="1" applyBorder="1"/>
    <xf numFmtId="0" fontId="3" fillId="0" borderId="53" xfId="64" applyFont="1" applyBorder="1"/>
    <xf numFmtId="0" fontId="3" fillId="0" borderId="58" xfId="64" applyFont="1" applyBorder="1"/>
    <xf numFmtId="0" fontId="3" fillId="0" borderId="72" xfId="64" applyFont="1" applyBorder="1"/>
    <xf numFmtId="0" fontId="3" fillId="0" borderId="57" xfId="64" applyFont="1" applyBorder="1"/>
    <xf numFmtId="0" fontId="5" fillId="0" borderId="73" xfId="64" applyBorder="1" applyAlignment="1">
      <alignment horizontal="center"/>
    </xf>
    <xf numFmtId="0" fontId="5" fillId="0" borderId="18" xfId="64" applyBorder="1" applyAlignment="1">
      <alignment horizontal="center"/>
    </xf>
    <xf numFmtId="0" fontId="5" fillId="0" borderId="19" xfId="64" applyBorder="1" applyAlignment="1">
      <alignment horizontal="center"/>
    </xf>
    <xf numFmtId="0" fontId="5" fillId="0" borderId="20" xfId="64" applyBorder="1" applyAlignment="1">
      <alignment horizontal="center"/>
    </xf>
    <xf numFmtId="0" fontId="8" fillId="0" borderId="73" xfId="64" applyFont="1" applyBorder="1" applyAlignment="1">
      <alignment horizontal="center"/>
    </xf>
    <xf numFmtId="0" fontId="2" fillId="0" borderId="73" xfId="64" applyFont="1" applyBorder="1" applyAlignment="1">
      <alignment horizontal="center"/>
    </xf>
    <xf numFmtId="0" fontId="5" fillId="0" borderId="54" xfId="64" applyBorder="1" applyAlignment="1">
      <alignment horizontal="center"/>
    </xf>
    <xf numFmtId="0" fontId="5" fillId="0" borderId="38" xfId="64" applyBorder="1" applyAlignment="1">
      <alignment horizontal="center"/>
    </xf>
    <xf numFmtId="0" fontId="8" fillId="0" borderId="54" xfId="64" applyFont="1" applyBorder="1" applyAlignment="1">
      <alignment horizontal="center"/>
    </xf>
    <xf numFmtId="0" fontId="2" fillId="0" borderId="0" xfId="64" applyFont="1" applyAlignment="1">
      <alignment horizontal="center"/>
    </xf>
    <xf numFmtId="0" fontId="2" fillId="0" borderId="54" xfId="64" applyFont="1" applyBorder="1" applyAlignment="1">
      <alignment horizontal="center"/>
    </xf>
    <xf numFmtId="0" fontId="3" fillId="0" borderId="54" xfId="64" applyFont="1" applyBorder="1" applyAlignment="1">
      <alignment horizontal="center"/>
    </xf>
    <xf numFmtId="0" fontId="5" fillId="0" borderId="0" xfId="64" applyAlignment="1">
      <alignment horizontal="centerContinuous"/>
    </xf>
    <xf numFmtId="0" fontId="5" fillId="0" borderId="55" xfId="64" applyBorder="1" applyAlignment="1">
      <alignment horizontal="center"/>
    </xf>
    <xf numFmtId="0" fontId="5" fillId="0" borderId="52" xfId="64" applyBorder="1" applyAlignment="1">
      <alignment horizontal="centerContinuous"/>
    </xf>
    <xf numFmtId="0" fontId="2" fillId="0" borderId="55" xfId="64" applyFont="1" applyBorder="1" applyAlignment="1">
      <alignment horizontal="center"/>
    </xf>
    <xf numFmtId="49" fontId="3" fillId="0" borderId="52" xfId="64" applyNumberFormat="1" applyFont="1" applyBorder="1" applyAlignment="1">
      <alignment horizontal="right"/>
    </xf>
    <xf numFmtId="37" fontId="3" fillId="0" borderId="76" xfId="64" applyNumberFormat="1" applyFont="1" applyBorder="1"/>
    <xf numFmtId="37" fontId="3" fillId="0" borderId="77" xfId="64" applyNumberFormat="1" applyFont="1" applyBorder="1"/>
    <xf numFmtId="37" fontId="3" fillId="0" borderId="78" xfId="64" applyNumberFormat="1" applyFont="1" applyBorder="1"/>
    <xf numFmtId="38" fontId="3" fillId="0" borderId="0" xfId="64" applyNumberFormat="1" applyFont="1"/>
    <xf numFmtId="37" fontId="3" fillId="0" borderId="80" xfId="64" applyNumberFormat="1" applyFont="1" applyBorder="1"/>
    <xf numFmtId="37" fontId="3" fillId="0" borderId="57" xfId="64" applyNumberFormat="1" applyFont="1" applyBorder="1"/>
    <xf numFmtId="37" fontId="3" fillId="0" borderId="81" xfId="64" applyNumberFormat="1" applyFont="1" applyBorder="1"/>
    <xf numFmtId="37" fontId="3" fillId="0" borderId="82" xfId="64" applyNumberFormat="1" applyFont="1" applyBorder="1"/>
    <xf numFmtId="37" fontId="3" fillId="0" borderId="56" xfId="64" applyNumberFormat="1" applyFont="1" applyBorder="1"/>
    <xf numFmtId="49" fontId="3" fillId="0" borderId="52" xfId="64" applyNumberFormat="1" applyFont="1" applyBorder="1"/>
    <xf numFmtId="49" fontId="3" fillId="0" borderId="0" xfId="64" applyNumberFormat="1" applyFont="1" applyAlignment="1">
      <alignment horizontal="right"/>
    </xf>
    <xf numFmtId="49" fontId="3" fillId="0" borderId="0" xfId="64" applyNumberFormat="1" applyFont="1" applyAlignment="1">
      <alignment horizontal="left"/>
    </xf>
    <xf numFmtId="37" fontId="3" fillId="0" borderId="84" xfId="64" applyNumberFormat="1" applyFont="1" applyBorder="1"/>
    <xf numFmtId="37" fontId="3" fillId="0" borderId="85" xfId="64" applyNumberFormat="1" applyFont="1" applyBorder="1"/>
    <xf numFmtId="37" fontId="3" fillId="0" borderId="86" xfId="64" applyNumberFormat="1" applyFont="1" applyBorder="1"/>
    <xf numFmtId="0" fontId="3" fillId="0" borderId="18" xfId="64" applyFont="1" applyBorder="1"/>
    <xf numFmtId="0" fontId="3" fillId="0" borderId="19" xfId="64" applyFont="1" applyBorder="1" applyAlignment="1">
      <alignment horizontal="center"/>
    </xf>
    <xf numFmtId="0" fontId="2" fillId="0" borderId="19" xfId="64" applyFont="1" applyBorder="1"/>
    <xf numFmtId="0" fontId="3" fillId="0" borderId="19" xfId="64" applyFont="1" applyBorder="1"/>
    <xf numFmtId="0" fontId="3" fillId="0" borderId="20" xfId="64" applyFont="1" applyBorder="1"/>
    <xf numFmtId="0" fontId="7" fillId="0" borderId="0" xfId="44"/>
    <xf numFmtId="0" fontId="3" fillId="0" borderId="21" xfId="64" applyFont="1" applyBorder="1"/>
    <xf numFmtId="0" fontId="2" fillId="0" borderId="0" xfId="64" applyFont="1"/>
    <xf numFmtId="0" fontId="3" fillId="0" borderId="38" xfId="64" applyFont="1" applyBorder="1"/>
    <xf numFmtId="0" fontId="2" fillId="0" borderId="52" xfId="64" applyFont="1" applyBorder="1"/>
    <xf numFmtId="0" fontId="3" fillId="0" borderId="52" xfId="31" applyFont="1" applyBorder="1" applyAlignment="1">
      <alignment horizontal="left"/>
    </xf>
    <xf numFmtId="0" fontId="5" fillId="0" borderId="52" xfId="31" applyBorder="1"/>
    <xf numFmtId="0" fontId="5" fillId="0" borderId="52" xfId="31" applyBorder="1" applyAlignment="1">
      <alignment horizontal="right"/>
    </xf>
    <xf numFmtId="0" fontId="3" fillId="0" borderId="52" xfId="31" applyFont="1" applyBorder="1" applyAlignment="1">
      <alignment horizontal="right"/>
    </xf>
    <xf numFmtId="0" fontId="5" fillId="0" borderId="0" xfId="31" applyAlignment="1">
      <alignment horizontal="center"/>
    </xf>
    <xf numFmtId="0" fontId="4" fillId="0" borderId="18" xfId="31" applyFont="1" applyBorder="1" applyAlignment="1">
      <alignment horizontal="centerContinuous"/>
    </xf>
    <xf numFmtId="0" fontId="3" fillId="0" borderId="19" xfId="31" applyFont="1" applyBorder="1" applyAlignment="1">
      <alignment horizontal="centerContinuous"/>
    </xf>
    <xf numFmtId="0" fontId="5" fillId="0" borderId="20" xfId="31" applyBorder="1" applyAlignment="1">
      <alignment horizontal="left"/>
    </xf>
    <xf numFmtId="0" fontId="5" fillId="0" borderId="21" xfId="31" applyBorder="1" applyAlignment="1">
      <alignment horizontal="centerContinuous"/>
    </xf>
    <xf numFmtId="0" fontId="5" fillId="0" borderId="0" xfId="31" applyAlignment="1">
      <alignment horizontal="centerContinuous"/>
    </xf>
    <xf numFmtId="0" fontId="5" fillId="0" borderId="38" xfId="31" applyBorder="1" applyAlignment="1">
      <alignment horizontal="left"/>
    </xf>
    <xf numFmtId="0" fontId="3" fillId="0" borderId="21" xfId="31" applyFont="1" applyBorder="1" applyAlignment="1">
      <alignment horizontal="centerContinuous"/>
    </xf>
    <xf numFmtId="0" fontId="3" fillId="0" borderId="0" xfId="31" applyFont="1" applyAlignment="1">
      <alignment horizontal="centerContinuous"/>
    </xf>
    <xf numFmtId="0" fontId="3" fillId="0" borderId="38" xfId="31" applyFont="1" applyBorder="1" applyAlignment="1">
      <alignment horizontal="centerContinuous"/>
    </xf>
    <xf numFmtId="0" fontId="2" fillId="0" borderId="21" xfId="31" applyFont="1" applyBorder="1" applyAlignment="1">
      <alignment horizontal="left" indent="1"/>
    </xf>
    <xf numFmtId="0" fontId="5" fillId="0" borderId="0" xfId="31" applyAlignment="1">
      <alignment horizontal="right"/>
    </xf>
    <xf numFmtId="0" fontId="5" fillId="0" borderId="38" xfId="31" applyBorder="1"/>
    <xf numFmtId="0" fontId="2" fillId="0" borderId="21" xfId="31" applyFont="1" applyBorder="1" applyAlignment="1">
      <alignment horizontal="left" indent="2"/>
    </xf>
    <xf numFmtId="0" fontId="2" fillId="0" borderId="0" xfId="31" applyFont="1" applyAlignment="1">
      <alignment horizontal="left" indent="1"/>
    </xf>
    <xf numFmtId="0" fontId="3" fillId="0" borderId="51" xfId="31" applyFont="1" applyBorder="1" applyAlignment="1">
      <alignment horizontal="centerContinuous"/>
    </xf>
    <xf numFmtId="0" fontId="8" fillId="0" borderId="52" xfId="31" applyFont="1" applyBorder="1"/>
    <xf numFmtId="0" fontId="3" fillId="0" borderId="52" xfId="31" applyFont="1" applyBorder="1" applyAlignment="1">
      <alignment horizontal="centerContinuous"/>
    </xf>
    <xf numFmtId="0" fontId="3" fillId="0" borderId="53" xfId="31" applyFont="1" applyBorder="1" applyAlignment="1">
      <alignment horizontal="centerContinuous"/>
    </xf>
    <xf numFmtId="0" fontId="3" fillId="0" borderId="58" xfId="31" applyFont="1" applyBorder="1"/>
    <xf numFmtId="0" fontId="3" fillId="0" borderId="72" xfId="31" applyFont="1" applyBorder="1"/>
    <xf numFmtId="0" fontId="3" fillId="0" borderId="72" xfId="31" applyFont="1" applyBorder="1" applyAlignment="1">
      <alignment horizontal="right"/>
    </xf>
    <xf numFmtId="0" fontId="3" fillId="0" borderId="51" xfId="31" applyFont="1" applyBorder="1" applyAlignment="1">
      <alignment horizontal="right"/>
    </xf>
    <xf numFmtId="0" fontId="3" fillId="0" borderId="54" xfId="31" applyFont="1" applyBorder="1"/>
    <xf numFmtId="0" fontId="3" fillId="0" borderId="88" xfId="31" applyFont="1" applyBorder="1" applyAlignment="1">
      <alignment horizontal="centerContinuous"/>
    </xf>
    <xf numFmtId="0" fontId="3" fillId="0" borderId="77" xfId="31" applyFont="1" applyBorder="1" applyAlignment="1">
      <alignment horizontal="centerContinuous"/>
    </xf>
    <xf numFmtId="0" fontId="3" fillId="0" borderId="89" xfId="31" applyFont="1" applyBorder="1" applyAlignment="1">
      <alignment horizontal="center"/>
    </xf>
    <xf numFmtId="0" fontId="3" fillId="0" borderId="90" xfId="31" applyFont="1" applyBorder="1" applyAlignment="1">
      <alignment horizontal="center"/>
    </xf>
    <xf numFmtId="0" fontId="3" fillId="0" borderId="91" xfId="31" quotePrefix="1" applyFont="1" applyBorder="1" applyAlignment="1">
      <alignment horizontal="center"/>
    </xf>
    <xf numFmtId="0" fontId="3" fillId="0" borderId="54" xfId="31" quotePrefix="1" applyFont="1" applyBorder="1" applyAlignment="1">
      <alignment horizontal="center"/>
    </xf>
    <xf numFmtId="0" fontId="3" fillId="0" borderId="92" xfId="31" applyFont="1" applyBorder="1" applyAlignment="1">
      <alignment horizontal="center"/>
    </xf>
    <xf numFmtId="0" fontId="3" fillId="0" borderId="93" xfId="31" applyFont="1" applyBorder="1" applyAlignment="1">
      <alignment horizontal="center"/>
    </xf>
    <xf numFmtId="0" fontId="3" fillId="0" borderId="91" xfId="31" applyFont="1" applyBorder="1" applyAlignment="1">
      <alignment horizontal="center"/>
    </xf>
    <xf numFmtId="0" fontId="3" fillId="0" borderId="80" xfId="31" applyFont="1" applyBorder="1" applyAlignment="1">
      <alignment horizontal="center"/>
    </xf>
    <xf numFmtId="0" fontId="3" fillId="0" borderId="94" xfId="31" applyFont="1" applyBorder="1" applyAlignment="1">
      <alignment horizontal="center"/>
    </xf>
    <xf numFmtId="0" fontId="3" fillId="0" borderId="83" xfId="31" applyFont="1" applyBorder="1" applyAlignment="1">
      <alignment horizontal="center"/>
    </xf>
    <xf numFmtId="10" fontId="3" fillId="0" borderId="92" xfId="31" applyNumberFormat="1" applyFont="1" applyBorder="1" applyAlignment="1">
      <alignment horizontal="right"/>
    </xf>
    <xf numFmtId="0" fontId="3" fillId="0" borderId="95" xfId="31" applyFont="1" applyBorder="1" applyAlignment="1">
      <alignment horizontal="center"/>
    </xf>
    <xf numFmtId="0" fontId="3" fillId="0" borderId="55" xfId="31" applyFont="1" applyBorder="1" applyAlignment="1">
      <alignment horizontal="right"/>
    </xf>
    <xf numFmtId="49" fontId="3" fillId="0" borderId="52" xfId="31" applyNumberFormat="1" applyFont="1" applyBorder="1" applyAlignment="1">
      <alignment horizontal="right"/>
    </xf>
    <xf numFmtId="38" fontId="3" fillId="0" borderId="80" xfId="31" applyNumberFormat="1" applyFont="1" applyBorder="1"/>
    <xf numFmtId="38" fontId="3" fillId="0" borderId="55" xfId="31" applyNumberFormat="1" applyFont="1" applyBorder="1"/>
    <xf numFmtId="38" fontId="3" fillId="0" borderId="83" xfId="31" applyNumberFormat="1" applyFont="1" applyBorder="1"/>
    <xf numFmtId="0" fontId="3" fillId="0" borderId="55" xfId="31" applyFont="1" applyBorder="1"/>
    <xf numFmtId="0" fontId="3" fillId="0" borderId="56" xfId="31" applyFont="1" applyBorder="1" applyAlignment="1">
      <alignment horizontal="right"/>
    </xf>
    <xf numFmtId="49" fontId="3" fillId="0" borderId="72" xfId="31" applyNumberFormat="1" applyFont="1" applyBorder="1" applyAlignment="1">
      <alignment horizontal="right"/>
    </xf>
    <xf numFmtId="38" fontId="3" fillId="0" borderId="81" xfId="31" applyNumberFormat="1" applyFont="1" applyBorder="1"/>
    <xf numFmtId="0" fontId="3" fillId="0" borderId="56" xfId="31" applyFont="1" applyBorder="1"/>
    <xf numFmtId="38" fontId="3" fillId="0" borderId="81" xfId="31" applyNumberFormat="1" applyFont="1" applyBorder="1" applyAlignment="1">
      <alignment horizontal="centerContinuous"/>
    </xf>
    <xf numFmtId="49" fontId="3" fillId="0" borderId="72" xfId="31" applyNumberFormat="1" applyFont="1" applyBorder="1" applyAlignment="1">
      <alignment horizontal="left"/>
    </xf>
    <xf numFmtId="0" fontId="3" fillId="0" borderId="57" xfId="31" applyFont="1" applyBorder="1" applyAlignment="1">
      <alignment horizontal="left"/>
    </xf>
    <xf numFmtId="38" fontId="3" fillId="0" borderId="82" xfId="31" applyNumberFormat="1" applyFont="1" applyBorder="1"/>
    <xf numFmtId="38" fontId="3" fillId="0" borderId="57" xfId="31" applyNumberFormat="1" applyFont="1" applyBorder="1"/>
    <xf numFmtId="0" fontId="3" fillId="0" borderId="73" xfId="31" applyFont="1" applyBorder="1" applyAlignment="1">
      <alignment horizontal="right"/>
    </xf>
    <xf numFmtId="49" fontId="3" fillId="0" borderId="19" xfId="31" applyNumberFormat="1" applyFont="1" applyBorder="1" applyAlignment="1">
      <alignment horizontal="right"/>
    </xf>
    <xf numFmtId="38" fontId="3" fillId="0" borderId="54" xfId="31" applyNumberFormat="1" applyFont="1" applyBorder="1"/>
    <xf numFmtId="38" fontId="3" fillId="0" borderId="98" xfId="31" applyNumberFormat="1" applyFont="1" applyBorder="1"/>
    <xf numFmtId="38" fontId="3" fillId="0" borderId="20" xfId="31" applyNumberFormat="1" applyFont="1" applyBorder="1"/>
    <xf numFmtId="38" fontId="3" fillId="0" borderId="99" xfId="31" applyNumberFormat="1" applyFont="1" applyBorder="1"/>
    <xf numFmtId="0" fontId="3" fillId="0" borderId="54" xfId="31" applyFont="1" applyBorder="1" applyAlignment="1">
      <alignment horizontal="right"/>
    </xf>
    <xf numFmtId="0" fontId="3" fillId="0" borderId="73" xfId="31" applyFont="1" applyBorder="1"/>
    <xf numFmtId="49" fontId="3" fillId="0" borderId="58" xfId="31" applyNumberFormat="1" applyFont="1" applyBorder="1" applyAlignment="1">
      <alignment horizontal="right"/>
    </xf>
    <xf numFmtId="0" fontId="3" fillId="0" borderId="97" xfId="31" applyFont="1" applyBorder="1"/>
    <xf numFmtId="0" fontId="3" fillId="0" borderId="82" xfId="31" applyFont="1" applyBorder="1"/>
    <xf numFmtId="49" fontId="3" fillId="0" borderId="52" xfId="31" applyNumberFormat="1" applyFont="1" applyBorder="1"/>
    <xf numFmtId="38" fontId="3" fillId="0" borderId="56" xfId="31" applyNumberFormat="1" applyFont="1" applyBorder="1"/>
    <xf numFmtId="38" fontId="3" fillId="0" borderId="84" xfId="31" applyNumberFormat="1" applyFont="1" applyBorder="1"/>
    <xf numFmtId="38" fontId="3" fillId="0" borderId="86" xfId="31" applyNumberFormat="1" applyFont="1" applyBorder="1"/>
    <xf numFmtId="10" fontId="3" fillId="0" borderId="103" xfId="31" applyNumberFormat="1" applyFont="1" applyBorder="1"/>
    <xf numFmtId="38" fontId="3" fillId="0" borderId="85" xfId="31" applyNumberFormat="1" applyFont="1" applyBorder="1"/>
    <xf numFmtId="0" fontId="4" fillId="0" borderId="51" xfId="31" applyFont="1" applyBorder="1" applyAlignment="1">
      <alignment horizontal="right"/>
    </xf>
    <xf numFmtId="49" fontId="4" fillId="0" borderId="52" xfId="31" applyNumberFormat="1" applyFont="1" applyBorder="1" applyAlignment="1">
      <alignment horizontal="left"/>
    </xf>
    <xf numFmtId="49" fontId="2" fillId="0" borderId="52" xfId="31" applyNumberFormat="1" applyFont="1" applyBorder="1" applyAlignment="1">
      <alignment horizontal="right"/>
    </xf>
    <xf numFmtId="49" fontId="2" fillId="0" borderId="52" xfId="31" applyNumberFormat="1" applyFont="1" applyBorder="1" applyAlignment="1">
      <alignment horizontal="left"/>
    </xf>
    <xf numFmtId="0" fontId="2" fillId="0" borderId="52" xfId="31" applyFont="1" applyBorder="1"/>
    <xf numFmtId="38" fontId="2" fillId="0" borderId="52" xfId="31" applyNumberFormat="1" applyFont="1" applyBorder="1"/>
    <xf numFmtId="10" fontId="2" fillId="0" borderId="52" xfId="31" applyNumberFormat="1" applyFont="1" applyBorder="1"/>
    <xf numFmtId="0" fontId="2" fillId="0" borderId="53" xfId="31" applyFont="1" applyBorder="1"/>
    <xf numFmtId="0" fontId="2" fillId="0" borderId="0" xfId="31" applyFont="1"/>
    <xf numFmtId="0" fontId="2" fillId="0" borderId="0" xfId="31" applyFont="1" applyAlignment="1">
      <alignment horizontal="center"/>
    </xf>
    <xf numFmtId="38" fontId="5" fillId="0" borderId="0" xfId="31" applyNumberFormat="1"/>
    <xf numFmtId="0" fontId="4" fillId="0" borderId="21" xfId="31" applyFont="1" applyBorder="1" applyAlignment="1">
      <alignment horizontal="centerContinuous"/>
    </xf>
    <xf numFmtId="0" fontId="5" fillId="0" borderId="38" xfId="31" applyBorder="1" applyAlignment="1">
      <alignment horizontal="centerContinuous"/>
    </xf>
    <xf numFmtId="0" fontId="2" fillId="0" borderId="0" xfId="31" applyFont="1" applyAlignment="1">
      <alignment horizontal="left"/>
    </xf>
    <xf numFmtId="0" fontId="8" fillId="0" borderId="0" xfId="31" applyFont="1"/>
    <xf numFmtId="0" fontId="3" fillId="0" borderId="55" xfId="31" applyFont="1" applyBorder="1" applyAlignment="1">
      <alignment horizontal="centerContinuous"/>
    </xf>
    <xf numFmtId="0" fontId="3" fillId="0" borderId="53" xfId="31" applyFont="1" applyBorder="1" applyAlignment="1">
      <alignment horizontal="center"/>
    </xf>
    <xf numFmtId="0" fontId="3" fillId="0" borderId="58" xfId="31" applyFont="1" applyBorder="1" applyAlignment="1">
      <alignment horizontal="centerContinuous"/>
    </xf>
    <xf numFmtId="0" fontId="3" fillId="0" borderId="72" xfId="31" applyFont="1" applyBorder="1" applyAlignment="1">
      <alignment horizontal="centerContinuous"/>
    </xf>
    <xf numFmtId="0" fontId="3" fillId="0" borderId="18" xfId="31" applyFont="1" applyBorder="1" applyAlignment="1">
      <alignment horizontal="center"/>
    </xf>
    <xf numFmtId="0" fontId="3" fillId="0" borderId="76" xfId="31" applyFont="1" applyBorder="1" applyAlignment="1">
      <alignment horizontal="center"/>
    </xf>
    <xf numFmtId="0" fontId="3" fillId="0" borderId="79" xfId="31" applyFont="1" applyBorder="1" applyAlignment="1">
      <alignment horizontal="center"/>
    </xf>
    <xf numFmtId="0" fontId="3" fillId="0" borderId="78" xfId="31" applyFont="1" applyBorder="1" applyAlignment="1">
      <alignment horizontal="center"/>
    </xf>
    <xf numFmtId="0" fontId="3" fillId="0" borderId="20" xfId="31" applyFont="1" applyBorder="1" applyAlignment="1">
      <alignment horizontal="center"/>
    </xf>
    <xf numFmtId="37" fontId="5" fillId="0" borderId="0" xfId="31" applyNumberFormat="1"/>
    <xf numFmtId="49" fontId="3" fillId="0" borderId="19" xfId="31" applyNumberFormat="1" applyFont="1" applyBorder="1" applyAlignment="1">
      <alignment horizontal="centerContinuous"/>
    </xf>
    <xf numFmtId="3" fontId="3" fillId="0" borderId="54" xfId="31" applyNumberFormat="1" applyFont="1" applyBorder="1"/>
    <xf numFmtId="3" fontId="3" fillId="0" borderId="73" xfId="31" applyNumberFormat="1" applyFont="1" applyBorder="1"/>
    <xf numFmtId="3" fontId="3" fillId="0" borderId="99" xfId="31" applyNumberFormat="1" applyFont="1" applyBorder="1"/>
    <xf numFmtId="0" fontId="3" fillId="0" borderId="57" xfId="31" applyFont="1" applyBorder="1" applyAlignment="1">
      <alignment horizontal="center"/>
    </xf>
    <xf numFmtId="49" fontId="3" fillId="0" borderId="19" xfId="31" applyNumberFormat="1" applyFont="1" applyBorder="1" applyAlignment="1">
      <alignment horizontal="left"/>
    </xf>
    <xf numFmtId="0" fontId="5" fillId="0" borderId="19" xfId="31" applyBorder="1"/>
    <xf numFmtId="0" fontId="5" fillId="0" borderId="20" xfId="31" applyBorder="1"/>
    <xf numFmtId="0" fontId="5" fillId="0" borderId="21" xfId="31" applyBorder="1"/>
    <xf numFmtId="0" fontId="5" fillId="0" borderId="51" xfId="31" applyBorder="1"/>
    <xf numFmtId="0" fontId="5" fillId="0" borderId="53" xfId="31" applyBorder="1"/>
    <xf numFmtId="0" fontId="5" fillId="0" borderId="54" xfId="31" applyBorder="1"/>
    <xf numFmtId="0" fontId="5" fillId="0" borderId="54" xfId="31" applyBorder="1" applyAlignment="1">
      <alignment horizontal="center"/>
    </xf>
    <xf numFmtId="0" fontId="5" fillId="0" borderId="21" xfId="31" applyBorder="1" applyAlignment="1">
      <alignment horizontal="center"/>
    </xf>
    <xf numFmtId="0" fontId="5" fillId="0" borderId="38" xfId="31" applyBorder="1" applyAlignment="1">
      <alignment horizontal="center"/>
    </xf>
    <xf numFmtId="49" fontId="3" fillId="0" borderId="51" xfId="31" applyNumberFormat="1" applyFont="1" applyBorder="1" applyAlignment="1">
      <alignment horizontal="right"/>
    </xf>
    <xf numFmtId="0" fontId="3" fillId="0" borderId="18" xfId="31" applyFont="1" applyBorder="1" applyAlignment="1">
      <alignment horizontal="right"/>
    </xf>
    <xf numFmtId="0" fontId="3" fillId="0" borderId="21" xfId="31" applyFont="1" applyBorder="1" applyAlignment="1">
      <alignment horizontal="left"/>
    </xf>
    <xf numFmtId="49" fontId="3" fillId="0" borderId="52" xfId="31" applyNumberFormat="1" applyFont="1" applyBorder="1" applyAlignment="1">
      <alignment horizontal="left"/>
    </xf>
    <xf numFmtId="0" fontId="5" fillId="0" borderId="0" xfId="31" applyAlignment="1">
      <alignment vertical="top"/>
    </xf>
    <xf numFmtId="0" fontId="5" fillId="0" borderId="55" xfId="31" applyBorder="1" applyAlignment="1">
      <alignment horizontal="center"/>
    </xf>
    <xf numFmtId="0" fontId="5" fillId="0" borderId="52" xfId="31" applyBorder="1" applyAlignment="1">
      <alignment horizontal="centerContinuous"/>
    </xf>
    <xf numFmtId="3" fontId="3" fillId="0" borderId="104" xfId="31" applyNumberFormat="1" applyFont="1" applyBorder="1" applyAlignment="1">
      <alignment horizontal="center"/>
    </xf>
    <xf numFmtId="3" fontId="3" fillId="0" borderId="105" xfId="31" applyNumberFormat="1" applyFont="1" applyBorder="1" applyAlignment="1">
      <alignment horizontal="center"/>
    </xf>
    <xf numFmtId="3" fontId="3" fillId="0" borderId="105" xfId="31" applyNumberFormat="1" applyFont="1" applyBorder="1"/>
    <xf numFmtId="3" fontId="3" fillId="0" borderId="106" xfId="31" applyNumberFormat="1" applyFont="1" applyBorder="1" applyAlignment="1">
      <alignment horizontal="center"/>
    </xf>
    <xf numFmtId="3" fontId="3" fillId="0" borderId="80" xfId="31" applyNumberFormat="1" applyFont="1" applyBorder="1"/>
    <xf numFmtId="3" fontId="3" fillId="0" borderId="55" xfId="31" applyNumberFormat="1" applyFont="1" applyBorder="1"/>
    <xf numFmtId="3" fontId="3" fillId="0" borderId="55" xfId="10" applyNumberFormat="1" applyFont="1" applyBorder="1"/>
    <xf numFmtId="3" fontId="3" fillId="0" borderId="83" xfId="31" applyNumberFormat="1" applyFont="1" applyBorder="1"/>
    <xf numFmtId="38" fontId="17" fillId="0" borderId="56" xfId="31" applyNumberFormat="1" applyFont="1" applyBorder="1"/>
    <xf numFmtId="3" fontId="3" fillId="0" borderId="56" xfId="31" applyNumberFormat="1" applyFont="1" applyBorder="1"/>
    <xf numFmtId="3" fontId="3" fillId="0" borderId="56" xfId="10" applyNumberFormat="1" applyFont="1" applyBorder="1"/>
    <xf numFmtId="3" fontId="3" fillId="0" borderId="82" xfId="31" applyNumberFormat="1" applyFont="1" applyBorder="1"/>
    <xf numFmtId="3" fontId="3" fillId="0" borderId="81" xfId="31" applyNumberFormat="1" applyFont="1" applyBorder="1"/>
    <xf numFmtId="3" fontId="3" fillId="0" borderId="98" xfId="31" applyNumberFormat="1" applyFont="1" applyBorder="1"/>
    <xf numFmtId="3" fontId="3" fillId="0" borderId="53" xfId="31" applyNumberFormat="1" applyFont="1" applyBorder="1"/>
    <xf numFmtId="49" fontId="3" fillId="0" borderId="0" xfId="31" applyNumberFormat="1" applyFont="1"/>
    <xf numFmtId="0" fontId="3" fillId="0" borderId="19" xfId="31" applyFont="1" applyBorder="1" applyAlignment="1">
      <alignment horizontal="right"/>
    </xf>
    <xf numFmtId="38" fontId="3" fillId="0" borderId="19" xfId="31" applyNumberFormat="1" applyFont="1" applyBorder="1"/>
    <xf numFmtId="10" fontId="3" fillId="0" borderId="19" xfId="31" applyNumberFormat="1" applyFont="1" applyBorder="1" applyAlignment="1">
      <alignment horizontal="center"/>
    </xf>
    <xf numFmtId="49" fontId="3" fillId="0" borderId="0" xfId="31" applyNumberFormat="1" applyFont="1" applyAlignment="1">
      <alignment horizontal="right"/>
    </xf>
    <xf numFmtId="49" fontId="3" fillId="0" borderId="0" xfId="31" applyNumberFormat="1" applyFont="1" applyAlignment="1">
      <alignment horizontal="left"/>
    </xf>
    <xf numFmtId="38" fontId="3" fillId="0" borderId="0" xfId="31" applyNumberFormat="1" applyFont="1"/>
    <xf numFmtId="10" fontId="3" fillId="0" borderId="0" xfId="31" applyNumberFormat="1" applyFont="1" applyAlignment="1">
      <alignment horizontal="center"/>
    </xf>
    <xf numFmtId="0" fontId="3" fillId="0" borderId="51" xfId="31" applyFont="1" applyBorder="1" applyAlignment="1">
      <alignment horizontal="left"/>
    </xf>
    <xf numFmtId="38" fontId="3" fillId="0" borderId="52" xfId="31" applyNumberFormat="1" applyFont="1" applyBorder="1"/>
    <xf numFmtId="10" fontId="3" fillId="0" borderId="52" xfId="31" applyNumberFormat="1" applyFont="1" applyBorder="1" applyAlignment="1">
      <alignment horizontal="center"/>
    </xf>
    <xf numFmtId="0" fontId="36" fillId="0" borderId="0" xfId="31" applyFont="1"/>
    <xf numFmtId="40" fontId="2" fillId="0" borderId="0" xfId="31" applyNumberFormat="1" applyFont="1"/>
    <xf numFmtId="49" fontId="2" fillId="0" borderId="0" xfId="31" applyNumberFormat="1" applyFont="1" applyAlignment="1">
      <alignment horizontal="left" vertical="top"/>
    </xf>
    <xf numFmtId="0" fontId="2" fillId="0" borderId="21" xfId="31" applyFont="1" applyBorder="1"/>
    <xf numFmtId="49" fontId="2" fillId="0" borderId="0" xfId="50" applyNumberFormat="1" applyFont="1" applyAlignment="1">
      <alignment horizontal="left" vertical="top"/>
    </xf>
    <xf numFmtId="40" fontId="2" fillId="0" borderId="0" xfId="10" applyNumberFormat="1" applyFont="1"/>
    <xf numFmtId="40" fontId="5" fillId="0" borderId="0" xfId="31" applyNumberFormat="1"/>
    <xf numFmtId="0" fontId="3" fillId="4" borderId="0" xfId="31" applyFont="1" applyFill="1"/>
    <xf numFmtId="0" fontId="3" fillId="4" borderId="38" xfId="31" applyFont="1" applyFill="1" applyBorder="1"/>
    <xf numFmtId="0" fontId="5" fillId="4" borderId="0" xfId="31" applyFill="1"/>
    <xf numFmtId="3" fontId="3" fillId="0" borderId="0" xfId="31" applyNumberFormat="1" applyFont="1"/>
    <xf numFmtId="40" fontId="5" fillId="0" borderId="0" xfId="31" applyNumberFormat="1" applyAlignment="1">
      <alignment vertical="center"/>
    </xf>
    <xf numFmtId="172" fontId="3" fillId="0" borderId="52" xfId="10" applyNumberFormat="1" applyFont="1" applyBorder="1"/>
    <xf numFmtId="172" fontId="3" fillId="0" borderId="19" xfId="10" applyNumberFormat="1" applyFont="1" applyBorder="1"/>
    <xf numFmtId="172" fontId="5" fillId="0" borderId="0" xfId="10" applyNumberFormat="1"/>
    <xf numFmtId="43" fontId="5" fillId="0" borderId="0" xfId="10"/>
    <xf numFmtId="0" fontId="5" fillId="0" borderId="53" xfId="31" applyBorder="1" applyAlignment="1">
      <alignment horizontal="centerContinuous"/>
    </xf>
    <xf numFmtId="0" fontId="5" fillId="0" borderId="52" xfId="31" applyBorder="1" applyProtection="1">
      <protection locked="0"/>
    </xf>
    <xf numFmtId="0" fontId="3" fillId="0" borderId="0" xfId="31" applyFont="1" applyAlignment="1" applyProtection="1">
      <alignment horizontal="centerContinuous"/>
      <protection locked="0"/>
    </xf>
    <xf numFmtId="0" fontId="8" fillId="0" borderId="0" xfId="31" applyFont="1" applyProtection="1">
      <protection locked="0"/>
    </xf>
    <xf numFmtId="0" fontId="8" fillId="0" borderId="38" xfId="31" applyFont="1" applyBorder="1"/>
    <xf numFmtId="0" fontId="8" fillId="0" borderId="0" xfId="31" applyFont="1" applyAlignment="1">
      <alignment horizontal="left" indent="1"/>
    </xf>
    <xf numFmtId="0" fontId="3" fillId="0" borderId="72" xfId="31" applyFont="1" applyBorder="1" applyProtection="1">
      <protection locked="0"/>
    </xf>
    <xf numFmtId="0" fontId="2" fillId="0" borderId="73" xfId="31" applyFont="1" applyBorder="1" applyAlignment="1">
      <alignment horizontal="center"/>
    </xf>
    <xf numFmtId="0" fontId="2" fillId="0" borderId="18" xfId="31" applyFont="1" applyBorder="1" applyAlignment="1">
      <alignment horizontal="center"/>
    </xf>
    <xf numFmtId="0" fontId="2" fillId="0" borderId="19" xfId="31" applyFont="1" applyBorder="1" applyAlignment="1">
      <alignment horizontal="center"/>
    </xf>
    <xf numFmtId="0" fontId="2" fillId="0" borderId="20" xfId="31" applyFont="1" applyBorder="1" applyAlignment="1">
      <alignment horizontal="center"/>
    </xf>
    <xf numFmtId="0" fontId="2" fillId="0" borderId="73" xfId="31" applyFont="1" applyBorder="1" applyAlignment="1" applyProtection="1">
      <alignment horizontal="center"/>
      <protection locked="0"/>
    </xf>
    <xf numFmtId="0" fontId="2" fillId="0" borderId="54" xfId="31" applyFont="1" applyBorder="1" applyAlignment="1">
      <alignment horizontal="center"/>
    </xf>
    <xf numFmtId="0" fontId="2" fillId="0" borderId="38" xfId="31" applyFont="1" applyBorder="1" applyAlignment="1">
      <alignment horizontal="center"/>
    </xf>
    <xf numFmtId="0" fontId="2" fillId="0" borderId="54" xfId="31" applyFont="1" applyBorder="1" applyAlignment="1" applyProtection="1">
      <alignment horizontal="center"/>
      <protection locked="0"/>
    </xf>
    <xf numFmtId="0" fontId="2" fillId="0" borderId="0" xfId="31" applyFont="1" applyAlignment="1">
      <alignment horizontal="centerContinuous"/>
    </xf>
    <xf numFmtId="0" fontId="2" fillId="0" borderId="55" xfId="31" applyFont="1" applyBorder="1" applyAlignment="1">
      <alignment horizontal="center"/>
    </xf>
    <xf numFmtId="0" fontId="2" fillId="0" borderId="52" xfId="31" applyFont="1" applyBorder="1" applyAlignment="1">
      <alignment horizontal="centerContinuous"/>
    </xf>
    <xf numFmtId="0" fontId="2" fillId="0" borderId="55" xfId="31" applyFont="1" applyBorder="1" applyAlignment="1" applyProtection="1">
      <alignment horizontal="center"/>
      <protection locked="0"/>
    </xf>
    <xf numFmtId="3" fontId="2" fillId="6" borderId="56" xfId="31" applyNumberFormat="1" applyFont="1" applyFill="1" applyBorder="1"/>
    <xf numFmtId="0" fontId="2" fillId="0" borderId="57" xfId="31" applyFont="1" applyBorder="1" applyAlignment="1">
      <alignment horizontal="center"/>
    </xf>
    <xf numFmtId="3" fontId="2" fillId="0" borderId="56" xfId="31" applyNumberFormat="1" applyFont="1" applyBorder="1"/>
    <xf numFmtId="3" fontId="2" fillId="0" borderId="56" xfId="31" applyNumberFormat="1" applyFont="1" applyBorder="1" applyProtection="1">
      <protection locked="0"/>
    </xf>
    <xf numFmtId="0" fontId="2" fillId="6" borderId="52" xfId="31" applyFont="1" applyFill="1" applyBorder="1" applyAlignment="1">
      <alignment horizontal="right"/>
    </xf>
    <xf numFmtId="0" fontId="2" fillId="6" borderId="52" xfId="31" applyFont="1" applyFill="1" applyBorder="1"/>
    <xf numFmtId="0" fontId="2" fillId="0" borderId="0" xfId="31" applyFont="1" applyAlignment="1" applyProtection="1">
      <alignment horizontal="right"/>
      <protection locked="0"/>
    </xf>
    <xf numFmtId="0" fontId="3" fillId="0" borderId="0" xfId="31" applyFont="1" applyProtection="1">
      <protection locked="0"/>
    </xf>
    <xf numFmtId="0" fontId="3" fillId="0" borderId="0" xfId="31" quotePrefix="1" applyFont="1" applyAlignment="1">
      <alignment horizontal="right"/>
    </xf>
    <xf numFmtId="0" fontId="12" fillId="0" borderId="58" xfId="31" applyFont="1" applyBorder="1" applyAlignment="1">
      <alignment horizontal="centerContinuous"/>
    </xf>
    <xf numFmtId="0" fontId="2" fillId="0" borderId="72" xfId="31" applyFont="1" applyBorder="1" applyAlignment="1">
      <alignment horizontal="centerContinuous"/>
    </xf>
    <xf numFmtId="0" fontId="2" fillId="0" borderId="72" xfId="31" applyFont="1" applyBorder="1" applyAlignment="1" applyProtection="1">
      <alignment horizontal="centerContinuous"/>
      <protection locked="0"/>
    </xf>
    <xf numFmtId="0" fontId="2" fillId="0" borderId="57" xfId="31" applyFont="1" applyBorder="1" applyAlignment="1">
      <alignment horizontal="centerContinuous"/>
    </xf>
    <xf numFmtId="0" fontId="5" fillId="0" borderId="0" xfId="31" applyProtection="1">
      <protection locked="0"/>
    </xf>
    <xf numFmtId="0" fontId="2" fillId="0" borderId="56" xfId="31" applyFont="1" applyBorder="1" applyAlignment="1">
      <alignment horizontal="center"/>
    </xf>
    <xf numFmtId="0" fontId="2" fillId="0" borderId="53" xfId="31" applyFont="1" applyBorder="1" applyAlignment="1">
      <alignment horizontal="center"/>
    </xf>
    <xf numFmtId="0" fontId="2" fillId="0" borderId="18" xfId="31" applyFont="1" applyBorder="1"/>
    <xf numFmtId="0" fontId="2" fillId="0" borderId="20" xfId="31" applyFont="1" applyBorder="1"/>
    <xf numFmtId="0" fontId="2" fillId="0" borderId="73" xfId="31" applyFont="1" applyBorder="1"/>
    <xf numFmtId="4" fontId="5" fillId="0" borderId="0" xfId="31" applyNumberFormat="1" applyAlignment="1">
      <alignment horizontal="center"/>
    </xf>
    <xf numFmtId="0" fontId="3" fillId="0" borderId="0" xfId="31" applyFont="1" applyAlignment="1">
      <alignment horizontal="left" indent="1"/>
    </xf>
    <xf numFmtId="0" fontId="5" fillId="0" borderId="19" xfId="31" applyBorder="1" applyAlignment="1">
      <alignment horizontal="centerContinuous"/>
    </xf>
    <xf numFmtId="0" fontId="5" fillId="0" borderId="20" xfId="31" applyBorder="1" applyAlignment="1">
      <alignment horizontal="centerContinuous"/>
    </xf>
    <xf numFmtId="0" fontId="3" fillId="6" borderId="57" xfId="31" applyFont="1" applyFill="1" applyBorder="1"/>
    <xf numFmtId="37" fontId="3" fillId="0" borderId="79" xfId="31" applyNumberFormat="1" applyFont="1" applyBorder="1"/>
    <xf numFmtId="37" fontId="3" fillId="0" borderId="78" xfId="31" applyNumberFormat="1" applyFont="1" applyBorder="1"/>
    <xf numFmtId="0" fontId="3" fillId="0" borderId="108" xfId="31" applyFont="1" applyBorder="1"/>
    <xf numFmtId="37" fontId="3" fillId="0" borderId="56" xfId="31" applyNumberFormat="1" applyFont="1" applyBorder="1"/>
    <xf numFmtId="37" fontId="3" fillId="0" borderId="81" xfId="31" applyNumberFormat="1" applyFont="1" applyBorder="1"/>
    <xf numFmtId="37" fontId="3" fillId="0" borderId="21" xfId="31" applyNumberFormat="1" applyFont="1" applyBorder="1"/>
    <xf numFmtId="49" fontId="3" fillId="6" borderId="72" xfId="31" applyNumberFormat="1" applyFont="1" applyFill="1" applyBorder="1" applyAlignment="1">
      <alignment horizontal="right"/>
    </xf>
    <xf numFmtId="0" fontId="3" fillId="0" borderId="93" xfId="31" applyFont="1" applyBorder="1"/>
    <xf numFmtId="49" fontId="3" fillId="6" borderId="72" xfId="31" applyNumberFormat="1" applyFont="1" applyFill="1" applyBorder="1" applyAlignment="1">
      <alignment horizontal="left"/>
    </xf>
    <xf numFmtId="0" fontId="3" fillId="6" borderId="97" xfId="31" applyFont="1" applyFill="1" applyBorder="1"/>
    <xf numFmtId="37" fontId="3" fillId="0" borderId="87" xfId="31" applyNumberFormat="1" applyFont="1" applyBorder="1"/>
    <xf numFmtId="37" fontId="3" fillId="0" borderId="86" xfId="31" applyNumberFormat="1" applyFont="1" applyBorder="1"/>
    <xf numFmtId="0" fontId="2" fillId="0" borderId="0" xfId="40"/>
    <xf numFmtId="0" fontId="2" fillId="0" borderId="14" xfId="40" applyBorder="1" applyAlignment="1">
      <alignment horizontal="centerContinuous"/>
    </xf>
    <xf numFmtId="0" fontId="2" fillId="0" borderId="0" xfId="40" applyAlignment="1">
      <alignment horizontal="centerContinuous"/>
    </xf>
    <xf numFmtId="0" fontId="2" fillId="0" borderId="15" xfId="40" applyBorder="1" applyAlignment="1">
      <alignment horizontal="centerContinuous"/>
    </xf>
    <xf numFmtId="0" fontId="3" fillId="0" borderId="0" xfId="40" applyFont="1" applyAlignment="1">
      <alignment textRotation="180"/>
    </xf>
    <xf numFmtId="0" fontId="8" fillId="0" borderId="14" xfId="40" applyFont="1" applyBorder="1"/>
    <xf numFmtId="0" fontId="8" fillId="0" borderId="0" xfId="40" applyFont="1"/>
    <xf numFmtId="0" fontId="8" fillId="0" borderId="15" xfId="40" applyFont="1" applyBorder="1"/>
    <xf numFmtId="0" fontId="8" fillId="0" borderId="14" xfId="40" applyFont="1" applyBorder="1" applyAlignment="1">
      <alignment horizontal="left"/>
    </xf>
    <xf numFmtId="0" fontId="37" fillId="0" borderId="0" xfId="40" applyFont="1" applyAlignment="1">
      <alignment horizontal="left"/>
    </xf>
    <xf numFmtId="0" fontId="2" fillId="0" borderId="0" xfId="40" applyAlignment="1">
      <alignment horizontal="left"/>
    </xf>
    <xf numFmtId="0" fontId="37" fillId="0" borderId="15" xfId="40" applyFont="1" applyBorder="1" applyAlignment="1">
      <alignment horizontal="left"/>
    </xf>
    <xf numFmtId="0" fontId="2" fillId="0" borderId="15" xfId="40" applyBorder="1"/>
    <xf numFmtId="0" fontId="2" fillId="0" borderId="0" xfId="40" applyAlignment="1">
      <alignment horizontal="center"/>
    </xf>
    <xf numFmtId="0" fontId="37" fillId="0" borderId="0" xfId="40" applyFont="1"/>
    <xf numFmtId="0" fontId="2" fillId="0" borderId="15" xfId="40" applyBorder="1" applyAlignment="1">
      <alignment horizontal="center"/>
    </xf>
    <xf numFmtId="0" fontId="37" fillId="0" borderId="15" xfId="40" applyFont="1" applyBorder="1"/>
    <xf numFmtId="0" fontId="8" fillId="0" borderId="16" xfId="40" applyFont="1" applyBorder="1"/>
    <xf numFmtId="0" fontId="2" fillId="0" borderId="11" xfId="40" applyBorder="1"/>
    <xf numFmtId="0" fontId="2" fillId="0" borderId="17" xfId="40" applyBorder="1"/>
    <xf numFmtId="164" fontId="2" fillId="0" borderId="0" xfId="40" applyNumberFormat="1"/>
    <xf numFmtId="170" fontId="4" fillId="0" borderId="18" xfId="0" applyNumberFormat="1" applyFont="1" applyBorder="1" applyAlignment="1">
      <alignment horizontal="centerContinuous"/>
    </xf>
    <xf numFmtId="0" fontId="3" fillId="0" borderId="19" xfId="0" applyFont="1" applyBorder="1" applyAlignment="1">
      <alignment horizontal="centerContinuous"/>
    </xf>
    <xf numFmtId="170" fontId="3" fillId="0" borderId="19" xfId="0" applyNumberFormat="1" applyFont="1" applyBorder="1" applyAlignment="1">
      <alignment horizontal="centerContinuous"/>
    </xf>
    <xf numFmtId="0" fontId="3" fillId="0" borderId="20" xfId="0" applyFont="1" applyBorder="1"/>
    <xf numFmtId="0" fontId="38" fillId="0" borderId="0" xfId="0" applyFont="1"/>
    <xf numFmtId="0" fontId="38" fillId="0" borderId="0" xfId="0" applyFont="1" applyAlignment="1">
      <alignment horizontal="center"/>
    </xf>
    <xf numFmtId="170" fontId="3" fillId="0" borderId="21" xfId="0" applyNumberFormat="1" applyFont="1" applyBorder="1" applyAlignment="1">
      <alignment horizontal="centerContinuous"/>
    </xf>
    <xf numFmtId="0" fontId="3" fillId="0" borderId="0" xfId="0" applyFont="1" applyAlignment="1">
      <alignment horizontal="centerContinuous"/>
    </xf>
    <xf numFmtId="14" fontId="3" fillId="0" borderId="0" xfId="0" applyNumberFormat="1" applyFont="1" applyAlignment="1">
      <alignment horizontal="centerContinuous"/>
    </xf>
    <xf numFmtId="170" fontId="3" fillId="0" borderId="0" xfId="0" applyNumberFormat="1" applyFont="1" applyAlignment="1">
      <alignment horizontal="centerContinuous"/>
    </xf>
    <xf numFmtId="0" fontId="3" fillId="0" borderId="38" xfId="0" applyFont="1" applyBorder="1"/>
    <xf numFmtId="0" fontId="3" fillId="0" borderId="21" xfId="0" applyFont="1" applyBorder="1" applyAlignment="1">
      <alignment horizontal="center"/>
    </xf>
    <xf numFmtId="0" fontId="3" fillId="0" borderId="0" xfId="0" applyFont="1" applyAlignment="1">
      <alignment horizontal="center"/>
    </xf>
    <xf numFmtId="0" fontId="39" fillId="0" borderId="0" xfId="0" applyFont="1"/>
    <xf numFmtId="170" fontId="3" fillId="0" borderId="0" xfId="0" applyNumberFormat="1" applyFont="1"/>
    <xf numFmtId="170" fontId="3" fillId="0" borderId="0" xfId="0" applyNumberFormat="1" applyFont="1" applyAlignment="1">
      <alignment horizontal="center"/>
    </xf>
    <xf numFmtId="0" fontId="3" fillId="0" borderId="0" xfId="0" applyFont="1"/>
    <xf numFmtId="0" fontId="3" fillId="0" borderId="21" xfId="0" applyFont="1" applyBorder="1" applyAlignment="1">
      <alignment horizontal="left"/>
    </xf>
    <xf numFmtId="0" fontId="3" fillId="0" borderId="51" xfId="0" applyFont="1" applyBorder="1" applyAlignment="1">
      <alignment horizontal="left"/>
    </xf>
    <xf numFmtId="0" fontId="3" fillId="0" borderId="52" xfId="0" applyFont="1" applyBorder="1" applyAlignment="1">
      <alignment horizontal="center"/>
    </xf>
    <xf numFmtId="0" fontId="3" fillId="0" borderId="52" xfId="0" applyFont="1" applyBorder="1"/>
    <xf numFmtId="170" fontId="3" fillId="0" borderId="52" xfId="0" applyNumberFormat="1" applyFont="1" applyBorder="1"/>
    <xf numFmtId="170" fontId="3" fillId="0" borderId="52" xfId="0" applyNumberFormat="1" applyFont="1" applyBorder="1" applyAlignment="1">
      <alignment horizontal="center"/>
    </xf>
    <xf numFmtId="0" fontId="3" fillId="0" borderId="53" xfId="0" applyFont="1" applyBorder="1"/>
    <xf numFmtId="0" fontId="3" fillId="0" borderId="58" xfId="0" applyFont="1" applyBorder="1" applyAlignment="1">
      <alignment horizontal="left"/>
    </xf>
    <xf numFmtId="0" fontId="3" fillId="0" borderId="72" xfId="0" applyFont="1" applyBorder="1" applyAlignment="1">
      <alignment horizontal="center"/>
    </xf>
    <xf numFmtId="0" fontId="3" fillId="0" borderId="72" xfId="0" applyFont="1" applyBorder="1"/>
    <xf numFmtId="170" fontId="3" fillId="0" borderId="72" xfId="0" applyNumberFormat="1" applyFont="1" applyBorder="1"/>
    <xf numFmtId="0" fontId="3" fillId="0" borderId="73" xfId="0" applyFont="1" applyBorder="1" applyAlignment="1">
      <alignment horizontal="left"/>
    </xf>
    <xf numFmtId="0" fontId="3" fillId="0" borderId="73" xfId="0" applyFont="1" applyBorder="1" applyAlignment="1">
      <alignment horizontal="center"/>
    </xf>
    <xf numFmtId="0" fontId="3" fillId="0" borderId="19" xfId="0" applyFont="1" applyBorder="1" applyAlignment="1">
      <alignment horizontal="center"/>
    </xf>
    <xf numFmtId="0" fontId="3" fillId="0" borderId="19" xfId="0" applyFont="1" applyBorder="1"/>
    <xf numFmtId="170" fontId="3" fillId="0" borderId="58" xfId="0" applyNumberFormat="1" applyFont="1" applyBorder="1"/>
    <xf numFmtId="170" fontId="3" fillId="0" borderId="72" xfId="0" applyNumberFormat="1" applyFont="1" applyBorder="1" applyAlignment="1">
      <alignment horizontal="center"/>
    </xf>
    <xf numFmtId="0" fontId="3" fillId="0" borderId="57" xfId="0" applyFont="1" applyBorder="1"/>
    <xf numFmtId="0" fontId="3" fillId="0" borderId="73" xfId="0" applyFont="1" applyBorder="1"/>
    <xf numFmtId="0" fontId="3" fillId="0" borderId="54" xfId="0" applyFont="1" applyBorder="1" applyAlignment="1">
      <alignment horizontal="center"/>
    </xf>
    <xf numFmtId="170" fontId="3" fillId="0" borderId="73" xfId="0" applyNumberFormat="1" applyFont="1" applyBorder="1"/>
    <xf numFmtId="170" fontId="3" fillId="0" borderId="73" xfId="0" applyNumberFormat="1" applyFont="1" applyBorder="1" applyAlignment="1">
      <alignment horizontal="center"/>
    </xf>
    <xf numFmtId="0" fontId="3" fillId="0" borderId="54" xfId="0" applyFont="1" applyBorder="1"/>
    <xf numFmtId="170" fontId="3" fillId="0" borderId="54" xfId="0" applyNumberFormat="1" applyFont="1" applyBorder="1" applyAlignment="1">
      <alignment horizontal="center"/>
    </xf>
    <xf numFmtId="0" fontId="3" fillId="0" borderId="55" xfId="0" applyFont="1" applyBorder="1" applyAlignment="1">
      <alignment horizontal="center"/>
    </xf>
    <xf numFmtId="0" fontId="3" fillId="0" borderId="53" xfId="0" applyFont="1" applyBorder="1" applyAlignment="1">
      <alignment horizontal="center"/>
    </xf>
    <xf numFmtId="0" fontId="3" fillId="0" borderId="56" xfId="0" applyFont="1" applyBorder="1" applyAlignment="1">
      <alignment horizontal="center"/>
    </xf>
    <xf numFmtId="0" fontId="3" fillId="0" borderId="51" xfId="0" applyFont="1" applyBorder="1" applyAlignment="1">
      <alignment horizontal="center"/>
    </xf>
    <xf numFmtId="14" fontId="3" fillId="0" borderId="52" xfId="0" applyNumberFormat="1" applyFont="1" applyBorder="1"/>
    <xf numFmtId="1" fontId="3" fillId="0" borderId="54" xfId="0" applyNumberFormat="1" applyFont="1" applyBorder="1" applyAlignment="1">
      <alignment horizontal="center"/>
    </xf>
    <xf numFmtId="1" fontId="3" fillId="0" borderId="56" xfId="0" applyNumberFormat="1" applyFont="1" applyBorder="1" applyAlignment="1">
      <alignment horizontal="center"/>
    </xf>
    <xf numFmtId="0" fontId="3" fillId="0" borderId="20" xfId="0" applyFont="1" applyBorder="1" applyAlignment="1">
      <alignment horizontal="centerContinuous"/>
    </xf>
    <xf numFmtId="1" fontId="3" fillId="0" borderId="55" xfId="0" applyNumberFormat="1" applyFont="1" applyBorder="1" applyAlignment="1">
      <alignment horizontal="center"/>
    </xf>
    <xf numFmtId="0" fontId="3" fillId="0" borderId="56" xfId="0" applyFont="1" applyBorder="1"/>
    <xf numFmtId="170" fontId="38" fillId="0" borderId="0" xfId="0" applyNumberFormat="1" applyFont="1"/>
    <xf numFmtId="0" fontId="2" fillId="0" borderId="21" xfId="31" quotePrefix="1" applyFont="1" applyBorder="1" applyAlignment="1">
      <alignment horizontal="right"/>
    </xf>
    <xf numFmtId="0" fontId="2" fillId="0" borderId="21" xfId="31" applyFont="1" applyBorder="1" applyAlignment="1">
      <alignment horizontal="right"/>
    </xf>
    <xf numFmtId="0" fontId="5" fillId="0" borderId="73" xfId="31" applyBorder="1" applyAlignment="1">
      <alignment horizontal="center"/>
    </xf>
    <xf numFmtId="0" fontId="5" fillId="0" borderId="18" xfId="31" applyBorder="1" applyAlignment="1">
      <alignment horizontal="center"/>
    </xf>
    <xf numFmtId="0" fontId="5" fillId="0" borderId="20" xfId="31" applyBorder="1" applyAlignment="1">
      <alignment horizontal="center"/>
    </xf>
    <xf numFmtId="0" fontId="5" fillId="0" borderId="19" xfId="31" applyBorder="1" applyAlignment="1">
      <alignment horizontal="center"/>
    </xf>
    <xf numFmtId="37" fontId="3" fillId="0" borderId="96" xfId="14" applyNumberFormat="1" applyFont="1" applyBorder="1"/>
    <xf numFmtId="37" fontId="3" fillId="0" borderId="56" xfId="14" applyNumberFormat="1" applyFont="1" applyBorder="1"/>
    <xf numFmtId="37" fontId="3" fillId="0" borderId="81" xfId="14" applyNumberFormat="1" applyFont="1" applyBorder="1"/>
    <xf numFmtId="37" fontId="3" fillId="0" borderId="81" xfId="14" applyNumberFormat="1" applyFont="1" applyBorder="1" applyAlignment="1">
      <alignment horizontal="center"/>
    </xf>
    <xf numFmtId="0" fontId="3" fillId="6" borderId="57" xfId="31" applyFont="1" applyFill="1" applyBorder="1" applyAlignment="1">
      <alignment horizontal="center"/>
    </xf>
    <xf numFmtId="3" fontId="3" fillId="0" borderId="84" xfId="14" applyNumberFormat="1" applyFont="1" applyBorder="1"/>
    <xf numFmtId="3" fontId="3" fillId="0" borderId="109" xfId="14" applyNumberFormat="1" applyFont="1" applyBorder="1"/>
    <xf numFmtId="37" fontId="3" fillId="0" borderId="86" xfId="14" applyNumberFormat="1" applyFont="1" applyBorder="1"/>
    <xf numFmtId="0" fontId="5" fillId="0" borderId="18" xfId="31" applyBorder="1"/>
    <xf numFmtId="0" fontId="10" fillId="0" borderId="0" xfId="57"/>
    <xf numFmtId="170" fontId="10" fillId="0" borderId="0" xfId="57" applyNumberFormat="1"/>
    <xf numFmtId="0" fontId="11" fillId="0" borderId="0" xfId="57" applyFont="1"/>
    <xf numFmtId="170" fontId="11" fillId="0" borderId="0" xfId="57" applyNumberFormat="1" applyFont="1"/>
    <xf numFmtId="0" fontId="11" fillId="0" borderId="18" xfId="57" applyFont="1" applyBorder="1"/>
    <xf numFmtId="0" fontId="11" fillId="0" borderId="19" xfId="57" applyFont="1" applyBorder="1"/>
    <xf numFmtId="0" fontId="17" fillId="0" borderId="19" xfId="57" applyFont="1" applyBorder="1" applyAlignment="1">
      <alignment horizontal="center"/>
    </xf>
    <xf numFmtId="170" fontId="11" fillId="0" borderId="19" xfId="57" applyNumberFormat="1" applyFont="1" applyBorder="1"/>
    <xf numFmtId="0" fontId="11" fillId="0" borderId="20" xfId="57" applyFont="1" applyBorder="1"/>
    <xf numFmtId="0" fontId="11" fillId="0" borderId="21" xfId="57" applyFont="1" applyBorder="1"/>
    <xf numFmtId="0" fontId="11" fillId="0" borderId="0" xfId="57" applyFont="1" applyAlignment="1">
      <alignment horizontal="center"/>
    </xf>
    <xf numFmtId="0" fontId="11" fillId="0" borderId="38" xfId="57" applyFont="1" applyBorder="1"/>
    <xf numFmtId="0" fontId="40" fillId="0" borderId="0" xfId="57" applyFont="1"/>
    <xf numFmtId="168" fontId="3" fillId="0" borderId="21" xfId="57" applyNumberFormat="1" applyFont="1" applyBorder="1"/>
    <xf numFmtId="0" fontId="2" fillId="0" borderId="0" xfId="57" applyFont="1"/>
    <xf numFmtId="0" fontId="41" fillId="0" borderId="0" xfId="57" applyFont="1"/>
    <xf numFmtId="168" fontId="2" fillId="0" borderId="0" xfId="57" applyNumberFormat="1" applyFont="1"/>
    <xf numFmtId="0" fontId="3" fillId="0" borderId="0" xfId="7" applyFont="1" applyAlignment="1">
      <alignment horizontal="center"/>
    </xf>
    <xf numFmtId="0" fontId="21" fillId="0" borderId="21" xfId="57" applyFont="1" applyBorder="1"/>
    <xf numFmtId="0" fontId="21" fillId="0" borderId="0" xfId="57" applyFont="1"/>
    <xf numFmtId="0" fontId="10" fillId="0" borderId="0" xfId="57" applyAlignment="1">
      <alignment vertical="top" textRotation="180" wrapText="1"/>
    </xf>
    <xf numFmtId="0" fontId="11" fillId="0" borderId="54" xfId="57" applyFont="1" applyBorder="1"/>
    <xf numFmtId="0" fontId="10" fillId="0" borderId="0" xfId="57" applyAlignment="1">
      <alignment vertical="top" textRotation="180"/>
    </xf>
    <xf numFmtId="0" fontId="3" fillId="0" borderId="54" xfId="57" applyFont="1" applyBorder="1"/>
    <xf numFmtId="0" fontId="3" fillId="0" borderId="38" xfId="57" applyFont="1" applyBorder="1"/>
    <xf numFmtId="0" fontId="3" fillId="0" borderId="0" xfId="57" applyFont="1"/>
    <xf numFmtId="0" fontId="3" fillId="0" borderId="73" xfId="57" applyFont="1" applyBorder="1"/>
    <xf numFmtId="0" fontId="3" fillId="0" borderId="18" xfId="57" applyFont="1" applyBorder="1" applyAlignment="1">
      <alignment horizontal="center"/>
    </xf>
    <xf numFmtId="0" fontId="3" fillId="0" borderId="19" xfId="57" applyFont="1" applyBorder="1" applyAlignment="1">
      <alignment horizontal="center"/>
    </xf>
    <xf numFmtId="0" fontId="3" fillId="0" borderId="20" xfId="57" applyFont="1" applyBorder="1" applyAlignment="1">
      <alignment horizontal="center"/>
    </xf>
    <xf numFmtId="170" fontId="3" fillId="0" borderId="20" xfId="57" applyNumberFormat="1" applyFont="1" applyBorder="1" applyAlignment="1">
      <alignment horizontal="center"/>
    </xf>
    <xf numFmtId="170" fontId="3" fillId="0" borderId="18" xfId="57" applyNumberFormat="1" applyFont="1" applyBorder="1" applyAlignment="1">
      <alignment horizontal="center"/>
    </xf>
    <xf numFmtId="0" fontId="3" fillId="0" borderId="0" xfId="57" applyFont="1" applyAlignment="1">
      <alignment horizontal="center"/>
    </xf>
    <xf numFmtId="0" fontId="3" fillId="0" borderId="21" xfId="57" applyFont="1" applyBorder="1" applyAlignment="1">
      <alignment horizontal="center"/>
    </xf>
    <xf numFmtId="0" fontId="3" fillId="0" borderId="38" xfId="57" applyFont="1" applyBorder="1" applyAlignment="1">
      <alignment horizontal="center"/>
    </xf>
    <xf numFmtId="170" fontId="3" fillId="0" borderId="38" xfId="57" applyNumberFormat="1" applyFont="1" applyBorder="1" applyAlignment="1">
      <alignment horizontal="center"/>
    </xf>
    <xf numFmtId="170" fontId="3" fillId="0" borderId="21" xfId="57" applyNumberFormat="1" applyFont="1" applyBorder="1" applyAlignment="1">
      <alignment horizontal="center"/>
    </xf>
    <xf numFmtId="0" fontId="3" fillId="0" borderId="54" xfId="57" applyFont="1" applyBorder="1" applyAlignment="1">
      <alignment horizontal="center"/>
    </xf>
    <xf numFmtId="0" fontId="3" fillId="0" borderId="73" xfId="57" applyFont="1" applyBorder="1" applyAlignment="1">
      <alignment horizontal="center"/>
    </xf>
    <xf numFmtId="170" fontId="3" fillId="0" borderId="73" xfId="57" applyNumberFormat="1" applyFont="1" applyBorder="1" applyAlignment="1">
      <alignment horizontal="center"/>
    </xf>
    <xf numFmtId="170" fontId="3" fillId="0" borderId="54" xfId="57" applyNumberFormat="1" applyFont="1" applyBorder="1" applyAlignment="1">
      <alignment horizontal="center"/>
    </xf>
    <xf numFmtId="0" fontId="10" fillId="0" borderId="0" xfId="57" applyAlignment="1">
      <alignment vertical="justify" textRotation="180"/>
    </xf>
    <xf numFmtId="0" fontId="3" fillId="0" borderId="55" xfId="57" applyFont="1" applyBorder="1"/>
    <xf numFmtId="0" fontId="3" fillId="0" borderId="53" xfId="57" applyFont="1" applyBorder="1"/>
    <xf numFmtId="0" fontId="3" fillId="0" borderId="52" xfId="57" applyFont="1" applyBorder="1" applyAlignment="1">
      <alignment horizontal="center"/>
    </xf>
    <xf numFmtId="0" fontId="3" fillId="0" borderId="55" xfId="57" applyFont="1" applyBorder="1" applyAlignment="1">
      <alignment horizontal="center"/>
    </xf>
    <xf numFmtId="0" fontId="3" fillId="0" borderId="53" xfId="57" applyFont="1" applyBorder="1" applyAlignment="1">
      <alignment horizontal="center"/>
    </xf>
    <xf numFmtId="170" fontId="3" fillId="0" borderId="55" xfId="57" applyNumberFormat="1" applyFont="1" applyBorder="1" applyAlignment="1">
      <alignment horizontal="center"/>
    </xf>
    <xf numFmtId="0" fontId="3" fillId="0" borderId="51" xfId="57" applyFont="1" applyBorder="1"/>
    <xf numFmtId="0" fontId="3" fillId="0" borderId="52" xfId="57" applyFont="1" applyBorder="1"/>
    <xf numFmtId="170" fontId="3" fillId="0" borderId="53" xfId="57" applyNumberFormat="1" applyFont="1" applyBorder="1"/>
    <xf numFmtId="170" fontId="3" fillId="0" borderId="52" xfId="57" applyNumberFormat="1" applyFont="1" applyBorder="1"/>
    <xf numFmtId="0" fontId="3" fillId="0" borderId="19" xfId="57" applyFont="1" applyBorder="1"/>
    <xf numFmtId="0" fontId="4" fillId="0" borderId="0" xfId="57" applyFont="1" applyAlignment="1">
      <alignment horizontal="center"/>
    </xf>
    <xf numFmtId="170" fontId="3" fillId="0" borderId="54" xfId="57" applyNumberFormat="1" applyFont="1" applyBorder="1"/>
    <xf numFmtId="170" fontId="3" fillId="0" borderId="55" xfId="57" applyNumberFormat="1" applyFont="1" applyBorder="1"/>
    <xf numFmtId="3" fontId="3" fillId="0" borderId="55" xfId="57" applyNumberFormat="1" applyFont="1" applyBorder="1"/>
    <xf numFmtId="3" fontId="3" fillId="0" borderId="53" xfId="57" applyNumberFormat="1" applyFont="1" applyBorder="1"/>
    <xf numFmtId="3" fontId="3" fillId="0" borderId="52" xfId="57" applyNumberFormat="1" applyFont="1" applyBorder="1"/>
    <xf numFmtId="0" fontId="10" fillId="0" borderId="0" xfId="57" applyAlignment="1">
      <alignment textRotation="180"/>
    </xf>
    <xf numFmtId="37" fontId="3" fillId="0" borderId="55" xfId="57" applyNumberFormat="1" applyFont="1" applyBorder="1"/>
    <xf numFmtId="0" fontId="4" fillId="0" borderId="55" xfId="57" applyFont="1" applyBorder="1"/>
    <xf numFmtId="37" fontId="3" fillId="0" borderId="54" xfId="57" applyNumberFormat="1" applyFont="1" applyBorder="1"/>
    <xf numFmtId="173" fontId="10" fillId="0" borderId="0" xfId="57" applyNumberFormat="1"/>
    <xf numFmtId="37" fontId="3" fillId="0" borderId="87" xfId="57" applyNumberFormat="1" applyFont="1" applyBorder="1"/>
    <xf numFmtId="0" fontId="10" fillId="0" borderId="19" xfId="57" applyBorder="1"/>
    <xf numFmtId="3" fontId="10" fillId="0" borderId="0" xfId="57" applyNumberFormat="1"/>
    <xf numFmtId="0" fontId="3" fillId="0" borderId="0" xfId="40" applyFont="1"/>
    <xf numFmtId="0" fontId="4" fillId="0" borderId="0" xfId="40" applyFont="1" applyAlignment="1">
      <alignment horizontal="centerContinuous"/>
    </xf>
    <xf numFmtId="0" fontId="4" fillId="0" borderId="0" xfId="40" applyFont="1"/>
    <xf numFmtId="0" fontId="12" fillId="0" borderId="12" xfId="40" applyFont="1" applyBorder="1" applyAlignment="1">
      <alignment horizontal="centerContinuous"/>
    </xf>
    <xf numFmtId="0" fontId="12" fillId="0" borderId="6" xfId="40" applyFont="1" applyBorder="1" applyAlignment="1">
      <alignment horizontal="centerContinuous"/>
    </xf>
    <xf numFmtId="0" fontId="2" fillId="0" borderId="13" xfId="40" applyBorder="1"/>
    <xf numFmtId="0" fontId="8" fillId="0" borderId="14" xfId="40" applyFont="1" applyBorder="1" applyAlignment="1">
      <alignment horizontal="center"/>
    </xf>
    <xf numFmtId="0" fontId="2" fillId="0" borderId="14" xfId="40" applyBorder="1"/>
    <xf numFmtId="0" fontId="8" fillId="0" borderId="11" xfId="40" applyFont="1" applyBorder="1"/>
    <xf numFmtId="0" fontId="3" fillId="0" borderId="0" xfId="40" applyFont="1" applyAlignment="1">
      <alignment horizontal="left"/>
    </xf>
    <xf numFmtId="0" fontId="3" fillId="0" borderId="56" xfId="31" applyFont="1" applyBorder="1" applyAlignment="1">
      <alignment horizontal="centerContinuous"/>
    </xf>
    <xf numFmtId="0" fontId="2" fillId="0" borderId="56" xfId="31" applyFont="1" applyBorder="1" applyAlignment="1">
      <alignment horizontal="centerContinuous"/>
    </xf>
    <xf numFmtId="0" fontId="2" fillId="0" borderId="54" xfId="31" applyFont="1" applyBorder="1" applyAlignment="1">
      <alignment horizontal="left"/>
    </xf>
    <xf numFmtId="0" fontId="5" fillId="0" borderId="51" xfId="31" applyBorder="1" applyAlignment="1">
      <alignment horizontal="center"/>
    </xf>
    <xf numFmtId="0" fontId="5" fillId="0" borderId="52" xfId="31" applyBorder="1" applyAlignment="1">
      <alignment horizontal="center"/>
    </xf>
    <xf numFmtId="0" fontId="5" fillId="0" borderId="51" xfId="31" applyBorder="1" applyAlignment="1">
      <alignment horizontal="centerContinuous"/>
    </xf>
    <xf numFmtId="0" fontId="5" fillId="0" borderId="53" xfId="31" applyBorder="1" applyAlignment="1">
      <alignment horizontal="center"/>
    </xf>
    <xf numFmtId="37" fontId="5" fillId="0" borderId="104" xfId="31" applyNumberFormat="1" applyBorder="1"/>
    <xf numFmtId="37" fontId="5" fillId="0" borderId="111" xfId="31" applyNumberFormat="1" applyBorder="1" applyAlignment="1">
      <alignment horizontal="center"/>
    </xf>
    <xf numFmtId="37" fontId="2" fillId="0" borderId="105" xfId="31" applyNumberFormat="1" applyFont="1" applyBorder="1" applyAlignment="1">
      <alignment horizontal="center"/>
    </xf>
    <xf numFmtId="37" fontId="2" fillId="0" borderId="106" xfId="31" applyNumberFormat="1" applyFont="1" applyBorder="1" applyAlignment="1">
      <alignment horizontal="center"/>
    </xf>
    <xf numFmtId="37" fontId="5" fillId="0" borderId="54" xfId="31" applyNumberFormat="1" applyBorder="1" applyAlignment="1">
      <alignment horizontal="center"/>
    </xf>
    <xf numFmtId="37" fontId="5" fillId="6" borderId="0" xfId="31" applyNumberFormat="1" applyFill="1" applyAlignment="1">
      <alignment horizontal="center"/>
    </xf>
    <xf numFmtId="37" fontId="5" fillId="0" borderId="104" xfId="31" applyNumberFormat="1" applyBorder="1" applyAlignment="1">
      <alignment horizontal="centerContinuous"/>
    </xf>
    <xf numFmtId="37" fontId="5" fillId="0" borderId="105" xfId="31" applyNumberFormat="1" applyBorder="1" applyAlignment="1">
      <alignment horizontal="center"/>
    </xf>
    <xf numFmtId="37" fontId="2" fillId="0" borderId="112" xfId="31" applyNumberFormat="1" applyFont="1" applyBorder="1" applyAlignment="1">
      <alignment horizontal="center"/>
    </xf>
    <xf numFmtId="49" fontId="3" fillId="0" borderId="51" xfId="31" applyNumberFormat="1" applyFont="1" applyBorder="1" applyAlignment="1">
      <alignment horizontal="left"/>
    </xf>
    <xf numFmtId="37" fontId="3" fillId="0" borderId="80" xfId="31" applyNumberFormat="1" applyFont="1" applyBorder="1"/>
    <xf numFmtId="37" fontId="3" fillId="0" borderId="52" xfId="31" applyNumberFormat="1" applyFont="1" applyBorder="1"/>
    <xf numFmtId="37" fontId="3" fillId="0" borderId="55" xfId="31" applyNumberFormat="1" applyFont="1" applyBorder="1"/>
    <xf numFmtId="37" fontId="3" fillId="0" borderId="83" xfId="31" applyNumberFormat="1" applyFont="1" applyBorder="1"/>
    <xf numFmtId="37" fontId="3" fillId="0" borderId="55" xfId="31" applyNumberFormat="1" applyFont="1" applyBorder="1" applyAlignment="1">
      <alignment horizontal="right"/>
    </xf>
    <xf numFmtId="37" fontId="3" fillId="6" borderId="52" xfId="31" applyNumberFormat="1" applyFont="1" applyFill="1" applyBorder="1"/>
    <xf numFmtId="37" fontId="3" fillId="0" borderId="80" xfId="31" applyNumberFormat="1" applyFont="1" applyBorder="1" applyAlignment="1">
      <alignment horizontal="right"/>
    </xf>
    <xf numFmtId="37" fontId="3" fillId="0" borderId="51" xfId="31" applyNumberFormat="1" applyFont="1" applyBorder="1"/>
    <xf numFmtId="0" fontId="3" fillId="0" borderId="58" xfId="31" applyFont="1" applyBorder="1" applyAlignment="1">
      <alignment horizontal="right"/>
    </xf>
    <xf numFmtId="37" fontId="3" fillId="0" borderId="72" xfId="31" applyNumberFormat="1" applyFont="1" applyBorder="1"/>
    <xf numFmtId="37" fontId="3" fillId="0" borderId="56" xfId="31" applyNumberFormat="1" applyFont="1" applyBorder="1" applyAlignment="1">
      <alignment horizontal="right"/>
    </xf>
    <xf numFmtId="37" fontId="3" fillId="6" borderId="72" xfId="31" applyNumberFormat="1" applyFont="1" applyFill="1" applyBorder="1"/>
    <xf numFmtId="37" fontId="3" fillId="0" borderId="82" xfId="31" applyNumberFormat="1" applyFont="1" applyBorder="1" applyAlignment="1">
      <alignment horizontal="right"/>
    </xf>
    <xf numFmtId="37" fontId="3" fillId="0" borderId="58" xfId="31" applyNumberFormat="1" applyFont="1" applyBorder="1"/>
    <xf numFmtId="37" fontId="3" fillId="0" borderId="58" xfId="31" applyNumberFormat="1" applyFont="1" applyBorder="1" applyAlignment="1">
      <alignment horizontal="right"/>
    </xf>
    <xf numFmtId="37" fontId="3" fillId="0" borderId="81" xfId="31" applyNumberFormat="1" applyFont="1" applyBorder="1" applyAlignment="1">
      <alignment horizontal="right"/>
    </xf>
    <xf numFmtId="37" fontId="3" fillId="0" borderId="91" xfId="31" applyNumberFormat="1" applyFont="1" applyBorder="1"/>
    <xf numFmtId="37" fontId="3" fillId="0" borderId="19" xfId="31" applyNumberFormat="1" applyFont="1" applyBorder="1"/>
    <xf numFmtId="37" fontId="3" fillId="0" borderId="73" xfId="31" applyNumberFormat="1" applyFont="1" applyBorder="1"/>
    <xf numFmtId="37" fontId="3" fillId="0" borderId="99" xfId="31" applyNumberFormat="1" applyFont="1" applyBorder="1"/>
    <xf numFmtId="37" fontId="3" fillId="0" borderId="73" xfId="31" applyNumberFormat="1" applyFont="1" applyBorder="1" applyAlignment="1">
      <alignment horizontal="right"/>
    </xf>
    <xf numFmtId="37" fontId="3" fillId="6" borderId="19" xfId="31" applyNumberFormat="1" applyFont="1" applyFill="1" applyBorder="1"/>
    <xf numFmtId="37" fontId="3" fillId="0" borderId="98" xfId="31" applyNumberFormat="1" applyFont="1" applyBorder="1" applyAlignment="1">
      <alignment horizontal="right"/>
    </xf>
    <xf numFmtId="37" fontId="3" fillId="0" borderId="18" xfId="31" applyNumberFormat="1" applyFont="1" applyBorder="1"/>
    <xf numFmtId="49" fontId="3" fillId="0" borderId="21" xfId="31" applyNumberFormat="1" applyFont="1" applyBorder="1" applyAlignment="1">
      <alignment horizontal="left"/>
    </xf>
    <xf numFmtId="0" fontId="3" fillId="0" borderId="21" xfId="31" applyFont="1" applyBorder="1" applyAlignment="1">
      <alignment horizontal="right"/>
    </xf>
    <xf numFmtId="37" fontId="5" fillId="0" borderId="91" xfId="31" applyNumberFormat="1" applyBorder="1"/>
    <xf numFmtId="37" fontId="3" fillId="0" borderId="0" xfId="31" applyNumberFormat="1" applyFont="1"/>
    <xf numFmtId="37" fontId="3" fillId="0" borderId="54" xfId="31" applyNumberFormat="1" applyFont="1" applyBorder="1"/>
    <xf numFmtId="37" fontId="3" fillId="0" borderId="95" xfId="31" applyNumberFormat="1" applyFont="1" applyBorder="1"/>
    <xf numFmtId="37" fontId="3" fillId="0" borderId="54" xfId="31" applyNumberFormat="1" applyFont="1" applyBorder="1" applyAlignment="1">
      <alignment horizontal="right"/>
    </xf>
    <xf numFmtId="37" fontId="3" fillId="6" borderId="0" xfId="31" applyNumberFormat="1" applyFont="1" applyFill="1"/>
    <xf numFmtId="37" fontId="3" fillId="0" borderId="91" xfId="31" applyNumberFormat="1" applyFont="1" applyBorder="1" applyAlignment="1">
      <alignment horizontal="right"/>
    </xf>
    <xf numFmtId="49" fontId="3" fillId="0" borderId="21" xfId="31" applyNumberFormat="1" applyFont="1" applyBorder="1" applyAlignment="1">
      <alignment horizontal="right"/>
    </xf>
    <xf numFmtId="37" fontId="3" fillId="0" borderId="82" xfId="31" applyNumberFormat="1" applyFont="1" applyBorder="1"/>
    <xf numFmtId="37" fontId="3" fillId="0" borderId="97" xfId="31" applyNumberFormat="1" applyFont="1" applyBorder="1"/>
    <xf numFmtId="3" fontId="3" fillId="0" borderId="0" xfId="31" applyNumberFormat="1" applyFont="1" applyAlignment="1">
      <alignment horizontal="center"/>
    </xf>
    <xf numFmtId="49" fontId="3" fillId="0" borderId="81" xfId="31" applyNumberFormat="1" applyFont="1" applyBorder="1" applyAlignment="1">
      <alignment horizontal="right"/>
    </xf>
    <xf numFmtId="49" fontId="3" fillId="0" borderId="51" xfId="31" quotePrefix="1" applyNumberFormat="1" applyFont="1" applyBorder="1" applyAlignment="1">
      <alignment horizontal="left"/>
    </xf>
    <xf numFmtId="37" fontId="3" fillId="0" borderId="18" xfId="31" applyNumberFormat="1" applyFont="1" applyBorder="1" applyAlignment="1">
      <alignment horizontal="right"/>
    </xf>
    <xf numFmtId="37" fontId="3" fillId="0" borderId="19" xfId="31" applyNumberFormat="1" applyFont="1" applyBorder="1" applyAlignment="1">
      <alignment horizontal="right"/>
    </xf>
    <xf numFmtId="37" fontId="3" fillId="0" borderId="113" xfId="31" applyNumberFormat="1" applyFont="1" applyBorder="1"/>
    <xf numFmtId="37" fontId="3" fillId="0" borderId="62" xfId="31" applyNumberFormat="1" applyFont="1" applyBorder="1"/>
    <xf numFmtId="37" fontId="3" fillId="0" borderId="114" xfId="31" applyNumberFormat="1" applyFont="1" applyBorder="1"/>
    <xf numFmtId="37" fontId="3" fillId="0" borderId="108" xfId="31" applyNumberFormat="1" applyFont="1" applyBorder="1"/>
    <xf numFmtId="37" fontId="3" fillId="0" borderId="64" xfId="31" applyNumberFormat="1" applyFont="1" applyBorder="1"/>
    <xf numFmtId="0" fontId="2" fillId="0" borderId="19" xfId="31" applyFont="1" applyBorder="1"/>
    <xf numFmtId="0" fontId="2" fillId="0" borderId="38" xfId="31" applyFont="1" applyBorder="1"/>
    <xf numFmtId="0" fontId="2" fillId="0" borderId="51" xfId="31" applyFont="1" applyBorder="1"/>
    <xf numFmtId="0" fontId="2" fillId="0" borderId="52" xfId="31" applyFont="1" applyBorder="1" applyAlignment="1">
      <alignment horizontal="right"/>
    </xf>
    <xf numFmtId="0" fontId="3" fillId="0" borderId="38" xfId="31" applyFont="1" applyBorder="1" applyAlignment="1">
      <alignment horizontal="right"/>
    </xf>
    <xf numFmtId="0" fontId="3" fillId="0" borderId="53" xfId="31" applyFont="1" applyBorder="1" applyAlignment="1">
      <alignment horizontal="right"/>
    </xf>
    <xf numFmtId="0" fontId="3" fillId="0" borderId="56" xfId="31" applyFont="1" applyBorder="1" applyAlignment="1">
      <alignment horizontal="center"/>
    </xf>
    <xf numFmtId="170" fontId="11" fillId="0" borderId="0" xfId="31" applyNumberFormat="1" applyFont="1"/>
    <xf numFmtId="0" fontId="11" fillId="0" borderId="21" xfId="31" applyFont="1" applyBorder="1"/>
    <xf numFmtId="0" fontId="17" fillId="0" borderId="0" xfId="31" applyFont="1" applyAlignment="1">
      <alignment horizontal="center"/>
    </xf>
    <xf numFmtId="0" fontId="11" fillId="0" borderId="38" xfId="31" applyFont="1" applyBorder="1"/>
    <xf numFmtId="0" fontId="40" fillId="0" borderId="0" xfId="31" applyFont="1"/>
    <xf numFmtId="168" fontId="3" fillId="0" borderId="21" xfId="31" applyNumberFormat="1" applyFont="1" applyBorder="1"/>
    <xf numFmtId="170" fontId="5" fillId="0" borderId="0" xfId="31" applyNumberFormat="1"/>
    <xf numFmtId="168" fontId="3" fillId="0" borderId="0" xfId="31" applyNumberFormat="1" applyFont="1"/>
    <xf numFmtId="170" fontId="5" fillId="0" borderId="52" xfId="31" applyNumberFormat="1" applyBorder="1"/>
    <xf numFmtId="0" fontId="5" fillId="0" borderId="58" xfId="31" applyBorder="1"/>
    <xf numFmtId="0" fontId="5" fillId="0" borderId="72" xfId="31" applyBorder="1"/>
    <xf numFmtId="170" fontId="5" fillId="0" borderId="19" xfId="31" applyNumberFormat="1" applyBorder="1"/>
    <xf numFmtId="0" fontId="5" fillId="0" borderId="57" xfId="31" applyBorder="1"/>
    <xf numFmtId="0" fontId="42" fillId="0" borderId="38" xfId="31" applyFont="1" applyBorder="1" applyAlignment="1">
      <alignment horizontal="center"/>
    </xf>
    <xf numFmtId="0" fontId="5" fillId="0" borderId="38" xfId="31" applyBorder="1" applyAlignment="1">
      <alignment textRotation="180"/>
    </xf>
    <xf numFmtId="0" fontId="5" fillId="0" borderId="21" xfId="31" applyBorder="1" applyAlignment="1">
      <alignment textRotation="180"/>
    </xf>
    <xf numFmtId="0" fontId="5" fillId="0" borderId="55" xfId="31" applyBorder="1"/>
    <xf numFmtId="0" fontId="42" fillId="0" borderId="53" xfId="31" applyFont="1" applyBorder="1" applyAlignment="1">
      <alignment horizontal="center"/>
    </xf>
    <xf numFmtId="0" fontId="8" fillId="0" borderId="54" xfId="31" applyFont="1" applyBorder="1"/>
    <xf numFmtId="3" fontId="8" fillId="0" borderId="54" xfId="31" applyNumberFormat="1" applyFont="1" applyBorder="1"/>
    <xf numFmtId="170" fontId="8" fillId="0" borderId="54" xfId="31" applyNumberFormat="1" applyFont="1" applyBorder="1"/>
    <xf numFmtId="0" fontId="8" fillId="0" borderId="55" xfId="31" applyFont="1" applyBorder="1"/>
    <xf numFmtId="3" fontId="8" fillId="0" borderId="55" xfId="31" applyNumberFormat="1" applyFont="1" applyBorder="1"/>
    <xf numFmtId="170" fontId="8" fillId="0" borderId="55" xfId="31" applyNumberFormat="1" applyFont="1" applyBorder="1"/>
    <xf numFmtId="0" fontId="3" fillId="0" borderId="0" xfId="31" applyFont="1" applyAlignment="1">
      <alignment horizontal="left" vertical="top"/>
    </xf>
    <xf numFmtId="0" fontId="3" fillId="0" borderId="0" xfId="31" applyFont="1" applyAlignment="1">
      <alignment horizontal="right" vertical="top"/>
    </xf>
    <xf numFmtId="0" fontId="4" fillId="0" borderId="51" xfId="31" applyFont="1" applyBorder="1" applyAlignment="1">
      <alignment horizontal="centerContinuous"/>
    </xf>
    <xf numFmtId="3" fontId="3" fillId="0" borderId="52" xfId="43" applyNumberFormat="1" applyFont="1" applyBorder="1" applyAlignment="1">
      <alignment vertical="top"/>
    </xf>
    <xf numFmtId="3" fontId="3" fillId="3" borderId="52" xfId="43" applyNumberFormat="1" applyFont="1" applyFill="1" applyBorder="1" applyAlignment="1">
      <alignment vertical="top"/>
    </xf>
    <xf numFmtId="3" fontId="3" fillId="0" borderId="52" xfId="43" applyNumberFormat="1" applyFont="1" applyBorder="1" applyAlignment="1">
      <alignment horizontal="right" vertical="top"/>
    </xf>
    <xf numFmtId="0" fontId="3" fillId="0" borderId="0" xfId="42" applyFont="1"/>
    <xf numFmtId="3" fontId="4" fillId="0" borderId="21" xfId="43" applyNumberFormat="1" applyFont="1" applyBorder="1" applyAlignment="1">
      <alignment horizontal="centerContinuous"/>
    </xf>
    <xf numFmtId="3" fontId="3" fillId="0" borderId="0" xfId="43" applyNumberFormat="1" applyFont="1" applyAlignment="1">
      <alignment horizontal="centerContinuous"/>
    </xf>
    <xf numFmtId="3" fontId="3" fillId="3" borderId="0" xfId="43" applyNumberFormat="1" applyFont="1" applyFill="1" applyAlignment="1">
      <alignment horizontal="centerContinuous"/>
    </xf>
    <xf numFmtId="3" fontId="3" fillId="0" borderId="38" xfId="43" applyNumberFormat="1" applyFont="1" applyBorder="1" applyAlignment="1">
      <alignment horizontal="centerContinuous"/>
    </xf>
    <xf numFmtId="3" fontId="3" fillId="0" borderId="21" xfId="43" applyNumberFormat="1" applyFont="1" applyBorder="1" applyAlignment="1">
      <alignment horizontal="centerContinuous"/>
    </xf>
    <xf numFmtId="3" fontId="4" fillId="0" borderId="0" xfId="43" applyNumberFormat="1" applyFont="1"/>
    <xf numFmtId="3" fontId="4" fillId="3" borderId="0" xfId="43" applyNumberFormat="1" applyFont="1" applyFill="1"/>
    <xf numFmtId="3" fontId="3" fillId="3" borderId="0" xfId="43" applyNumberFormat="1" applyFont="1" applyFill="1"/>
    <xf numFmtId="3" fontId="3" fillId="3" borderId="38" xfId="43" applyNumberFormat="1" applyFont="1" applyFill="1" applyBorder="1"/>
    <xf numFmtId="3" fontId="3" fillId="0" borderId="51" xfId="43" applyNumberFormat="1" applyFont="1" applyBorder="1"/>
    <xf numFmtId="3" fontId="3" fillId="0" borderId="52" xfId="43" applyNumberFormat="1" applyFont="1" applyBorder="1"/>
    <xf numFmtId="3" fontId="3" fillId="3" borderId="52" xfId="43" applyNumberFormat="1" applyFont="1" applyFill="1" applyBorder="1"/>
    <xf numFmtId="3" fontId="3" fillId="0" borderId="53" xfId="43" applyNumberFormat="1" applyFont="1" applyBorder="1"/>
    <xf numFmtId="3" fontId="3" fillId="0" borderId="21" xfId="43" applyNumberFormat="1" applyFont="1" applyBorder="1" applyAlignment="1">
      <alignment horizontal="center"/>
    </xf>
    <xf numFmtId="3" fontId="3" fillId="0" borderId="54" xfId="43" applyNumberFormat="1" applyFont="1" applyBorder="1" applyAlignment="1">
      <alignment horizontal="center"/>
    </xf>
    <xf numFmtId="3" fontId="3" fillId="0" borderId="0" xfId="43" applyNumberFormat="1" applyFont="1"/>
    <xf numFmtId="3" fontId="3" fillId="0" borderId="21" xfId="43" applyNumberFormat="1" applyFont="1" applyBorder="1"/>
    <xf numFmtId="3" fontId="3" fillId="0" borderId="55" xfId="43" applyNumberFormat="1" applyFont="1" applyBorder="1"/>
    <xf numFmtId="3" fontId="3" fillId="0" borderId="51" xfId="43" applyNumberFormat="1" applyFont="1" applyBorder="1" applyAlignment="1">
      <alignment horizontal="center"/>
    </xf>
    <xf numFmtId="3" fontId="4" fillId="0" borderId="52" xfId="43" applyNumberFormat="1" applyFont="1" applyBorder="1"/>
    <xf numFmtId="3" fontId="4" fillId="3" borderId="52" xfId="43" applyNumberFormat="1" applyFont="1" applyFill="1" applyBorder="1"/>
    <xf numFmtId="38" fontId="3" fillId="0" borderId="121" xfId="43" applyNumberFormat="1" applyFont="1" applyBorder="1"/>
    <xf numFmtId="3" fontId="3" fillId="0" borderId="53" xfId="43" applyNumberFormat="1" applyFont="1" applyBorder="1" applyAlignment="1">
      <alignment horizontal="center"/>
    </xf>
    <xf numFmtId="0" fontId="6" fillId="0" borderId="0" xfId="7"/>
    <xf numFmtId="3" fontId="3" fillId="0" borderId="54" xfId="43" applyNumberFormat="1" applyFont="1" applyBorder="1"/>
    <xf numFmtId="38" fontId="3" fillId="0" borderId="92" xfId="43" applyNumberFormat="1" applyFont="1" applyBorder="1"/>
    <xf numFmtId="3" fontId="3" fillId="0" borderId="38" xfId="43" applyNumberFormat="1" applyFont="1" applyBorder="1" applyAlignment="1">
      <alignment horizontal="center"/>
    </xf>
    <xf numFmtId="3" fontId="3" fillId="0" borderId="55" xfId="43" applyNumberFormat="1" applyFont="1" applyBorder="1" applyAlignment="1">
      <alignment horizontal="center"/>
    </xf>
    <xf numFmtId="3" fontId="3" fillId="0" borderId="56" xfId="43" applyNumberFormat="1" applyFont="1" applyBorder="1" applyAlignment="1">
      <alignment horizontal="center"/>
    </xf>
    <xf numFmtId="3" fontId="3" fillId="0" borderId="57" xfId="43" applyNumberFormat="1" applyFont="1" applyBorder="1"/>
    <xf numFmtId="38" fontId="3" fillId="0" borderId="102" xfId="43" applyNumberFormat="1" applyFont="1" applyBorder="1"/>
    <xf numFmtId="3" fontId="3" fillId="0" borderId="57" xfId="43" applyNumberFormat="1" applyFont="1" applyBorder="1" applyAlignment="1">
      <alignment horizontal="center"/>
    </xf>
    <xf numFmtId="3" fontId="3" fillId="0" borderId="72" xfId="43" applyNumberFormat="1" applyFont="1" applyBorder="1"/>
    <xf numFmtId="3" fontId="3" fillId="3" borderId="72" xfId="43" applyNumberFormat="1" applyFont="1" applyFill="1" applyBorder="1"/>
    <xf numFmtId="3" fontId="4" fillId="0" borderId="72" xfId="43" applyNumberFormat="1" applyFont="1" applyBorder="1"/>
    <xf numFmtId="3" fontId="4" fillId="3" borderId="72" xfId="43" applyNumberFormat="1" applyFont="1" applyFill="1" applyBorder="1"/>
    <xf numFmtId="38" fontId="3" fillId="0" borderId="119" xfId="43" applyNumberFormat="1" applyFont="1" applyBorder="1"/>
    <xf numFmtId="3" fontId="3" fillId="0" borderId="38" xfId="43" applyNumberFormat="1" applyFont="1" applyBorder="1"/>
    <xf numFmtId="0" fontId="3" fillId="0" borderId="21" xfId="42" applyFont="1" applyBorder="1"/>
    <xf numFmtId="3" fontId="3" fillId="0" borderId="59" xfId="43" applyNumberFormat="1" applyFont="1" applyBorder="1"/>
    <xf numFmtId="3" fontId="3" fillId="0" borderId="60" xfId="43" applyNumberFormat="1" applyFont="1" applyBorder="1"/>
    <xf numFmtId="3" fontId="3" fillId="3" borderId="60" xfId="43" applyNumberFormat="1" applyFont="1" applyFill="1" applyBorder="1"/>
    <xf numFmtId="3" fontId="3" fillId="0" borderId="61" xfId="43" applyNumberFormat="1" applyFont="1" applyBorder="1"/>
    <xf numFmtId="3" fontId="3" fillId="3" borderId="54" xfId="43" applyNumberFormat="1" applyFont="1" applyFill="1" applyBorder="1" applyAlignment="1">
      <alignment horizontal="center"/>
    </xf>
    <xf numFmtId="3" fontId="3" fillId="3" borderId="0" xfId="43" applyNumberFormat="1" applyFont="1" applyFill="1" applyAlignment="1">
      <alignment horizontal="center"/>
    </xf>
    <xf numFmtId="3" fontId="3" fillId="3" borderId="21" xfId="43" applyNumberFormat="1" applyFont="1" applyFill="1" applyBorder="1" applyAlignment="1">
      <alignment horizontal="center"/>
    </xf>
    <xf numFmtId="3" fontId="3" fillId="0" borderId="0" xfId="43" applyNumberFormat="1" applyFont="1" applyAlignment="1">
      <alignment horizontal="center"/>
    </xf>
    <xf numFmtId="3" fontId="3" fillId="3" borderId="55" xfId="43" applyNumberFormat="1" applyFont="1" applyFill="1" applyBorder="1" applyAlignment="1">
      <alignment horizontal="center"/>
    </xf>
    <xf numFmtId="3" fontId="3" fillId="3" borderId="52" xfId="43" applyNumberFormat="1" applyFont="1" applyFill="1" applyBorder="1" applyAlignment="1">
      <alignment horizontal="center"/>
    </xf>
    <xf numFmtId="3" fontId="3" fillId="3" borderId="51" xfId="43" applyNumberFormat="1" applyFont="1" applyFill="1" applyBorder="1" applyAlignment="1">
      <alignment horizontal="center"/>
    </xf>
    <xf numFmtId="3" fontId="3" fillId="0" borderId="54" xfId="42" applyNumberFormat="1" applyFont="1" applyBorder="1" applyAlignment="1">
      <alignment horizontal="center"/>
    </xf>
    <xf numFmtId="3" fontId="3" fillId="0" borderId="0" xfId="42" applyNumberFormat="1" applyFont="1"/>
    <xf numFmtId="3" fontId="3" fillId="3" borderId="54" xfId="42" applyNumberFormat="1" applyFont="1" applyFill="1" applyBorder="1"/>
    <xf numFmtId="3" fontId="3" fillId="3" borderId="0" xfId="42" applyNumberFormat="1" applyFont="1" applyFill="1"/>
    <xf numFmtId="3" fontId="3" fillId="3" borderId="21" xfId="42" applyNumberFormat="1" applyFont="1" applyFill="1" applyBorder="1"/>
    <xf numFmtId="3" fontId="3" fillId="0" borderId="54" xfId="42" applyNumberFormat="1" applyFont="1" applyBorder="1"/>
    <xf numFmtId="37" fontId="5" fillId="0" borderId="55" xfId="19" applyNumberFormat="1" applyBorder="1"/>
    <xf numFmtId="37" fontId="5" fillId="0" borderId="54" xfId="19" applyNumberFormat="1" applyBorder="1"/>
    <xf numFmtId="3" fontId="3" fillId="0" borderId="56" xfId="42" applyNumberFormat="1" applyFont="1" applyBorder="1" applyAlignment="1">
      <alignment horizontal="center"/>
    </xf>
    <xf numFmtId="3" fontId="3" fillId="0" borderId="72" xfId="42" applyNumberFormat="1" applyFont="1" applyBorder="1"/>
    <xf numFmtId="37" fontId="5" fillId="0" borderId="56" xfId="19" applyNumberFormat="1" applyBorder="1"/>
    <xf numFmtId="3" fontId="3" fillId="0" borderId="52" xfId="42" applyNumberFormat="1" applyFont="1" applyBorder="1"/>
    <xf numFmtId="38" fontId="3" fillId="0" borderId="0" xfId="42" applyNumberFormat="1" applyFont="1"/>
    <xf numFmtId="3" fontId="3" fillId="0" borderId="18" xfId="43" applyNumberFormat="1" applyFont="1" applyBorder="1" applyAlignment="1">
      <alignment horizontal="center"/>
    </xf>
    <xf numFmtId="3" fontId="3" fillId="0" borderId="19" xfId="43" applyNumberFormat="1" applyFont="1" applyBorder="1"/>
    <xf numFmtId="37" fontId="5" fillId="3" borderId="19" xfId="19" applyNumberFormat="1" applyFill="1" applyBorder="1"/>
    <xf numFmtId="3" fontId="3" fillId="0" borderId="20" xfId="43" applyNumberFormat="1" applyFont="1" applyBorder="1" applyAlignment="1">
      <alignment horizontal="center"/>
    </xf>
    <xf numFmtId="37" fontId="5" fillId="3" borderId="0" xfId="19" applyNumberFormat="1" applyFill="1"/>
    <xf numFmtId="0" fontId="3" fillId="0" borderId="52" xfId="42" applyFont="1" applyBorder="1"/>
    <xf numFmtId="38" fontId="3" fillId="0" borderId="52" xfId="43" applyNumberFormat="1" applyFont="1" applyBorder="1"/>
    <xf numFmtId="166" fontId="3" fillId="0" borderId="0" xfId="43" applyNumberFormat="1" applyFont="1"/>
    <xf numFmtId="0" fontId="3" fillId="0" borderId="52" xfId="43" applyFont="1" applyBorder="1"/>
    <xf numFmtId="0" fontId="3" fillId="3" borderId="52" xfId="43" applyFont="1" applyFill="1" applyBorder="1"/>
    <xf numFmtId="0" fontId="3" fillId="0" borderId="52" xfId="43" applyFont="1" applyBorder="1" applyAlignment="1">
      <alignment horizontal="right"/>
    </xf>
    <xf numFmtId="166" fontId="4" fillId="0" borderId="18" xfId="43" applyNumberFormat="1" applyFont="1" applyBorder="1" applyAlignment="1">
      <alignment horizontal="centerContinuous"/>
    </xf>
    <xf numFmtId="0" fontId="3" fillId="0" borderId="0" xfId="43" applyFont="1" applyAlignment="1">
      <alignment horizontal="centerContinuous"/>
    </xf>
    <xf numFmtId="166" fontId="3" fillId="0" borderId="0" xfId="43" applyNumberFormat="1" applyFont="1" applyAlignment="1">
      <alignment horizontal="centerContinuous"/>
    </xf>
    <xf numFmtId="0" fontId="3" fillId="3" borderId="0" xfId="43" applyFont="1" applyFill="1" applyAlignment="1">
      <alignment horizontal="centerContinuous"/>
    </xf>
    <xf numFmtId="0" fontId="3" fillId="0" borderId="38" xfId="43" applyFont="1" applyBorder="1" applyAlignment="1">
      <alignment horizontal="centerContinuous"/>
    </xf>
    <xf numFmtId="166" fontId="3" fillId="0" borderId="21" xfId="43" applyNumberFormat="1" applyFont="1" applyBorder="1" applyAlignment="1">
      <alignment horizontal="centerContinuous"/>
    </xf>
    <xf numFmtId="166" fontId="3" fillId="3" borderId="0" xfId="43" applyNumberFormat="1" applyFont="1" applyFill="1" applyAlignment="1">
      <alignment horizontal="centerContinuous"/>
    </xf>
    <xf numFmtId="166" fontId="3" fillId="0" borderId="38" xfId="43" applyNumberFormat="1" applyFont="1" applyBorder="1" applyAlignment="1">
      <alignment horizontal="centerContinuous"/>
    </xf>
    <xf numFmtId="166" fontId="3" fillId="0" borderId="21" xfId="43" applyNumberFormat="1" applyFont="1" applyBorder="1"/>
    <xf numFmtId="166" fontId="3" fillId="3" borderId="0" xfId="43" applyNumberFormat="1" applyFont="1" applyFill="1"/>
    <xf numFmtId="166" fontId="3" fillId="3" borderId="38" xfId="43" applyNumberFormat="1" applyFont="1" applyFill="1" applyBorder="1"/>
    <xf numFmtId="0" fontId="3" fillId="0" borderId="21" xfId="43" applyFont="1" applyBorder="1"/>
    <xf numFmtId="166" fontId="3" fillId="0" borderId="38" xfId="43" applyNumberFormat="1" applyFont="1" applyBorder="1"/>
    <xf numFmtId="166" fontId="3" fillId="0" borderId="58" xfId="43" applyNumberFormat="1" applyFont="1" applyBorder="1"/>
    <xf numFmtId="166" fontId="3" fillId="0" borderId="72" xfId="43" applyNumberFormat="1" applyFont="1" applyBorder="1"/>
    <xf numFmtId="166" fontId="3" fillId="3" borderId="72" xfId="43" applyNumberFormat="1" applyFont="1" applyFill="1" applyBorder="1"/>
    <xf numFmtId="166" fontId="3" fillId="0" borderId="73" xfId="43" applyNumberFormat="1" applyFont="1" applyBorder="1" applyAlignment="1">
      <alignment horizontal="center"/>
    </xf>
    <xf numFmtId="0" fontId="3" fillId="0" borderId="18" xfId="43" applyFont="1" applyBorder="1"/>
    <xf numFmtId="0" fontId="3" fillId="0" borderId="19" xfId="43" applyFont="1" applyBorder="1"/>
    <xf numFmtId="166" fontId="3" fillId="0" borderId="19" xfId="43" applyNumberFormat="1" applyFont="1" applyBorder="1"/>
    <xf numFmtId="166" fontId="3" fillId="3" borderId="19" xfId="43" applyNumberFormat="1" applyFont="1" applyFill="1" applyBorder="1"/>
    <xf numFmtId="166" fontId="3" fillId="0" borderId="51" xfId="43" applyNumberFormat="1" applyFont="1" applyBorder="1"/>
    <xf numFmtId="166" fontId="3" fillId="0" borderId="52" xfId="43" applyNumberFormat="1" applyFont="1" applyBorder="1"/>
    <xf numFmtId="166" fontId="4" fillId="0" borderId="52" xfId="43" applyNumberFormat="1" applyFont="1" applyBorder="1"/>
    <xf numFmtId="166" fontId="4" fillId="3" borderId="52" xfId="43" applyNumberFormat="1" applyFont="1" applyFill="1" applyBorder="1"/>
    <xf numFmtId="166" fontId="3" fillId="0" borderId="55" xfId="43" applyNumberFormat="1" applyFont="1" applyBorder="1" applyAlignment="1">
      <alignment horizontal="center"/>
    </xf>
    <xf numFmtId="166" fontId="3" fillId="0" borderId="57" xfId="43" applyNumberFormat="1" applyFont="1" applyBorder="1"/>
    <xf numFmtId="166" fontId="3" fillId="0" borderId="18" xfId="43" applyNumberFormat="1" applyFont="1" applyBorder="1"/>
    <xf numFmtId="166" fontId="3" fillId="0" borderId="20" xfId="43" applyNumberFormat="1" applyFont="1" applyBorder="1"/>
    <xf numFmtId="166" fontId="3" fillId="0" borderId="54" xfId="43" applyNumberFormat="1" applyFont="1" applyBorder="1" applyAlignment="1">
      <alignment horizontal="center"/>
    </xf>
    <xf numFmtId="166" fontId="3" fillId="3" borderId="52" xfId="43" applyNumberFormat="1" applyFont="1" applyFill="1" applyBorder="1"/>
    <xf numFmtId="166" fontId="3" fillId="0" borderId="53" xfId="43" applyNumberFormat="1" applyFont="1" applyBorder="1"/>
    <xf numFmtId="166" fontId="4" fillId="0" borderId="0" xfId="43" applyNumberFormat="1" applyFont="1"/>
    <xf numFmtId="166" fontId="4" fillId="3" borderId="0" xfId="43" applyNumberFormat="1" applyFont="1" applyFill="1"/>
    <xf numFmtId="0" fontId="3" fillId="0" borderId="0" xfId="43" applyFont="1" applyAlignment="1">
      <alignment horizontal="right"/>
    </xf>
    <xf numFmtId="0" fontId="3" fillId="0" borderId="0" xfId="59" applyFont="1"/>
    <xf numFmtId="0" fontId="16" fillId="0" borderId="0" xfId="59" applyFont="1"/>
    <xf numFmtId="0" fontId="3" fillId="0" borderId="21" xfId="59" applyFont="1" applyBorder="1"/>
    <xf numFmtId="0" fontId="3" fillId="0" borderId="38" xfId="59" applyFont="1" applyBorder="1"/>
    <xf numFmtId="0" fontId="3" fillId="0" borderId="58" xfId="59" applyFont="1" applyBorder="1"/>
    <xf numFmtId="0" fontId="3" fillId="0" borderId="72" xfId="59" applyFont="1" applyBorder="1"/>
    <xf numFmtId="0" fontId="3" fillId="0" borderId="57" xfId="59" applyFont="1" applyBorder="1"/>
    <xf numFmtId="0" fontId="3" fillId="0" borderId="18" xfId="59" applyFont="1" applyBorder="1"/>
    <xf numFmtId="0" fontId="3" fillId="0" borderId="19" xfId="59" applyFont="1" applyBorder="1"/>
    <xf numFmtId="0" fontId="3" fillId="0" borderId="20" xfId="59" applyFont="1" applyBorder="1"/>
    <xf numFmtId="0" fontId="3" fillId="0" borderId="19" xfId="59" applyFont="1" applyBorder="1" applyAlignment="1">
      <alignment horizontal="center"/>
    </xf>
    <xf numFmtId="0" fontId="3" fillId="0" borderId="73" xfId="59" applyFont="1" applyBorder="1" applyAlignment="1">
      <alignment horizontal="center"/>
    </xf>
    <xf numFmtId="0" fontId="3" fillId="0" borderId="54" xfId="59" applyFont="1" applyBorder="1" applyAlignment="1">
      <alignment horizontal="center"/>
    </xf>
    <xf numFmtId="0" fontId="3" fillId="0" borderId="51" xfId="59" applyFont="1" applyBorder="1"/>
    <xf numFmtId="0" fontId="3" fillId="0" borderId="52" xfId="59" applyFont="1" applyBorder="1"/>
    <xf numFmtId="0" fontId="3" fillId="0" borderId="52" xfId="59" applyFont="1" applyBorder="1" applyAlignment="1">
      <alignment horizontal="center"/>
    </xf>
    <xf numFmtId="0" fontId="3" fillId="0" borderId="53" xfId="59" applyFont="1" applyBorder="1"/>
    <xf numFmtId="0" fontId="3" fillId="0" borderId="55" xfId="59" applyFont="1" applyBorder="1" applyAlignment="1">
      <alignment horizontal="center"/>
    </xf>
    <xf numFmtId="0" fontId="3" fillId="0" borderId="73" xfId="59" applyFont="1" applyBorder="1"/>
    <xf numFmtId="0" fontId="3" fillId="0" borderId="54" xfId="59" applyFont="1" applyBorder="1"/>
    <xf numFmtId="0" fontId="3" fillId="0" borderId="55" xfId="59" applyFont="1" applyBorder="1"/>
    <xf numFmtId="0" fontId="5" fillId="0" borderId="0" xfId="59" applyFont="1"/>
    <xf numFmtId="0" fontId="16" fillId="0" borderId="0" xfId="60" applyFont="1"/>
    <xf numFmtId="0" fontId="3" fillId="0" borderId="21" xfId="60" applyFont="1" applyBorder="1" applyAlignment="1">
      <alignment horizontal="centerContinuous"/>
    </xf>
    <xf numFmtId="0" fontId="3" fillId="0" borderId="0" xfId="60" applyFont="1" applyAlignment="1">
      <alignment horizontal="centerContinuous"/>
    </xf>
    <xf numFmtId="0" fontId="3" fillId="0" borderId="38" xfId="60" applyFont="1" applyBorder="1" applyAlignment="1">
      <alignment horizontal="centerContinuous"/>
    </xf>
    <xf numFmtId="0" fontId="3" fillId="0" borderId="21" xfId="60" applyFont="1" applyBorder="1"/>
    <xf numFmtId="0" fontId="3" fillId="0" borderId="38" xfId="60" applyFont="1" applyBorder="1"/>
    <xf numFmtId="0" fontId="3" fillId="0" borderId="58" xfId="60" applyFont="1" applyBorder="1"/>
    <xf numFmtId="0" fontId="3" fillId="0" borderId="72" xfId="60" applyFont="1" applyBorder="1"/>
    <xf numFmtId="0" fontId="3" fillId="0" borderId="57" xfId="60" applyFont="1" applyBorder="1"/>
    <xf numFmtId="0" fontId="3" fillId="0" borderId="51" xfId="60" applyFont="1" applyBorder="1"/>
    <xf numFmtId="0" fontId="3" fillId="0" borderId="52" xfId="60" applyFont="1" applyBorder="1"/>
    <xf numFmtId="0" fontId="3" fillId="0" borderId="53" xfId="60" applyFont="1" applyBorder="1"/>
    <xf numFmtId="0" fontId="3" fillId="0" borderId="0" xfId="61" applyFont="1"/>
    <xf numFmtId="0" fontId="3" fillId="0" borderId="0" xfId="61" applyFont="1" applyAlignment="1">
      <alignment horizontal="center"/>
    </xf>
    <xf numFmtId="10" fontId="3" fillId="0" borderId="0" xfId="2" applyNumberFormat="1" applyFont="1"/>
    <xf numFmtId="0" fontId="3" fillId="0" borderId="21" xfId="61" applyFont="1" applyBorder="1" applyAlignment="1">
      <alignment horizontal="centerContinuous"/>
    </xf>
    <xf numFmtId="0" fontId="3" fillId="0" borderId="0" xfId="61" applyFont="1" applyAlignment="1">
      <alignment horizontal="centerContinuous"/>
    </xf>
    <xf numFmtId="0" fontId="3" fillId="0" borderId="38" xfId="61" applyFont="1" applyBorder="1" applyAlignment="1">
      <alignment horizontal="centerContinuous"/>
    </xf>
    <xf numFmtId="0" fontId="3" fillId="0" borderId="21" xfId="61" applyFont="1" applyBorder="1"/>
    <xf numFmtId="0" fontId="3" fillId="0" borderId="38" xfId="61" applyFont="1" applyBorder="1"/>
    <xf numFmtId="0" fontId="4" fillId="0" borderId="51" xfId="61" applyFont="1" applyBorder="1"/>
    <xf numFmtId="0" fontId="3" fillId="0" borderId="52" xfId="61" applyFont="1" applyBorder="1"/>
    <xf numFmtId="0" fontId="3" fillId="0" borderId="52" xfId="61" applyFont="1" applyBorder="1" applyAlignment="1">
      <alignment horizontal="center"/>
    </xf>
    <xf numFmtId="0" fontId="3" fillId="0" borderId="53" xfId="61" applyFont="1" applyBorder="1"/>
    <xf numFmtId="0" fontId="3" fillId="0" borderId="18" xfId="61" applyFont="1" applyBorder="1"/>
    <xf numFmtId="0" fontId="3" fillId="0" borderId="20" xfId="61" applyFont="1" applyBorder="1"/>
    <xf numFmtId="0" fontId="3" fillId="0" borderId="73" xfId="61" applyFont="1" applyBorder="1" applyAlignment="1">
      <alignment horizontal="center"/>
    </xf>
    <xf numFmtId="0" fontId="3" fillId="0" borderId="19" xfId="61" applyFont="1" applyBorder="1"/>
    <xf numFmtId="0" fontId="3" fillId="0" borderId="51" xfId="61" applyFont="1" applyBorder="1"/>
    <xf numFmtId="0" fontId="3" fillId="0" borderId="53" xfId="61" applyFont="1" applyBorder="1" applyAlignment="1">
      <alignment horizontal="center"/>
    </xf>
    <xf numFmtId="0" fontId="3" fillId="0" borderId="55" xfId="61" applyFont="1" applyBorder="1" applyAlignment="1">
      <alignment horizontal="center"/>
    </xf>
    <xf numFmtId="0" fontId="3" fillId="0" borderId="54" xfId="61" applyFont="1" applyBorder="1" applyAlignment="1">
      <alignment horizontal="center"/>
    </xf>
    <xf numFmtId="170" fontId="3" fillId="0" borderId="0" xfId="61" applyNumberFormat="1" applyFont="1" applyAlignment="1">
      <alignment horizontal="center"/>
    </xf>
    <xf numFmtId="0" fontId="3" fillId="0" borderId="19" xfId="61" applyFont="1" applyBorder="1" applyAlignment="1">
      <alignment horizontal="center"/>
    </xf>
    <xf numFmtId="170" fontId="3" fillId="0" borderId="0" xfId="61" applyNumberFormat="1" applyFont="1"/>
    <xf numFmtId="0" fontId="3" fillId="0" borderId="0" xfId="61" applyFont="1" applyAlignment="1">
      <alignment horizontal="left"/>
    </xf>
    <xf numFmtId="0" fontId="3" fillId="0" borderId="52" xfId="61" applyFont="1" applyBorder="1" applyAlignment="1">
      <alignment horizontal="left"/>
    </xf>
    <xf numFmtId="0" fontId="2" fillId="0" borderId="12" xfId="40" applyBorder="1"/>
    <xf numFmtId="0" fontId="2" fillId="0" borderId="6" xfId="40" applyBorder="1"/>
    <xf numFmtId="0" fontId="10" fillId="0" borderId="0" xfId="49"/>
    <xf numFmtId="0" fontId="12" fillId="0" borderId="14" xfId="40" applyFont="1" applyBorder="1" applyAlignment="1">
      <alignment horizontal="centerContinuous"/>
    </xf>
    <xf numFmtId="0" fontId="8" fillId="0" borderId="0" xfId="40" applyFont="1" applyAlignment="1">
      <alignment horizontal="center"/>
    </xf>
    <xf numFmtId="0" fontId="5" fillId="0" borderId="0" xfId="32"/>
    <xf numFmtId="0" fontId="2" fillId="0" borderId="15" xfId="40" applyBorder="1" applyAlignment="1">
      <alignment horizontal="center" textRotation="180"/>
    </xf>
    <xf numFmtId="0" fontId="2" fillId="0" borderId="14" xfId="40" applyBorder="1" applyAlignment="1">
      <alignment textRotation="180"/>
    </xf>
    <xf numFmtId="0" fontId="2" fillId="0" borderId="14" xfId="40" applyBorder="1" applyAlignment="1">
      <alignment horizontal="left" textRotation="180"/>
    </xf>
    <xf numFmtId="0" fontId="8" fillId="0" borderId="17" xfId="40" applyFont="1" applyBorder="1"/>
    <xf numFmtId="0" fontId="44" fillId="0" borderId="0" xfId="49" applyFont="1"/>
    <xf numFmtId="0" fontId="11" fillId="0" borderId="0" xfId="62" applyFont="1"/>
    <xf numFmtId="170" fontId="11" fillId="0" borderId="0" xfId="62" applyNumberFormat="1" applyFont="1"/>
    <xf numFmtId="3" fontId="11" fillId="0" borderId="0" xfId="62" applyNumberFormat="1" applyFont="1"/>
    <xf numFmtId="0" fontId="11" fillId="0" borderId="21" xfId="62" applyFont="1" applyBorder="1"/>
    <xf numFmtId="0" fontId="45" fillId="0" borderId="0" xfId="62" applyFont="1"/>
    <xf numFmtId="0" fontId="33" fillId="0" borderId="0" xfId="62" applyFont="1"/>
    <xf numFmtId="0" fontId="11" fillId="0" borderId="38" xfId="62" applyFont="1" applyBorder="1"/>
    <xf numFmtId="0" fontId="11" fillId="0" borderId="52" xfId="62" applyFont="1" applyBorder="1"/>
    <xf numFmtId="0" fontId="11" fillId="0" borderId="53" xfId="62" applyFont="1" applyBorder="1"/>
    <xf numFmtId="0" fontId="3" fillId="0" borderId="18" xfId="62" applyFont="1" applyBorder="1"/>
    <xf numFmtId="0" fontId="3" fillId="0" borderId="19" xfId="62" applyFont="1" applyBorder="1"/>
    <xf numFmtId="170" fontId="3" fillId="0" borderId="73" xfId="62" applyNumberFormat="1" applyFont="1" applyBorder="1" applyAlignment="1">
      <alignment horizontal="center"/>
    </xf>
    <xf numFmtId="170" fontId="3" fillId="0" borderId="19" xfId="62" applyNumberFormat="1" applyFont="1" applyBorder="1" applyAlignment="1">
      <alignment horizontal="center"/>
    </xf>
    <xf numFmtId="3" fontId="3" fillId="0" borderId="73" xfId="62" applyNumberFormat="1" applyFont="1" applyBorder="1" applyAlignment="1">
      <alignment horizontal="center"/>
    </xf>
    <xf numFmtId="170" fontId="3" fillId="0" borderId="20" xfId="62" applyNumberFormat="1" applyFont="1" applyBorder="1" applyAlignment="1">
      <alignment horizontal="center"/>
    </xf>
    <xf numFmtId="0" fontId="3" fillId="0" borderId="20" xfId="62" applyFont="1" applyBorder="1"/>
    <xf numFmtId="0" fontId="3" fillId="0" borderId="21" xfId="62" applyFont="1" applyBorder="1"/>
    <xf numFmtId="0" fontId="3" fillId="0" borderId="0" xfId="62" applyFont="1"/>
    <xf numFmtId="0" fontId="3" fillId="0" borderId="21" xfId="62" applyFont="1" applyBorder="1" applyAlignment="1">
      <alignment horizontal="center"/>
    </xf>
    <xf numFmtId="0" fontId="3" fillId="0" borderId="0" xfId="62" applyFont="1" applyAlignment="1">
      <alignment horizontal="left"/>
    </xf>
    <xf numFmtId="170" fontId="3" fillId="0" borderId="54" xfId="62" applyNumberFormat="1" applyFont="1" applyBorder="1" applyAlignment="1">
      <alignment horizontal="center"/>
    </xf>
    <xf numFmtId="170" fontId="3" fillId="0" borderId="0" xfId="62" applyNumberFormat="1" applyFont="1" applyAlignment="1">
      <alignment horizontal="center"/>
    </xf>
    <xf numFmtId="3" fontId="3" fillId="0" borderId="54" xfId="62" applyNumberFormat="1" applyFont="1" applyBorder="1" applyAlignment="1">
      <alignment horizontal="center"/>
    </xf>
    <xf numFmtId="170" fontId="3" fillId="0" borderId="38" xfId="62" applyNumberFormat="1" applyFont="1" applyBorder="1" applyAlignment="1">
      <alignment horizontal="center"/>
    </xf>
    <xf numFmtId="0" fontId="3" fillId="0" borderId="38" xfId="62" applyFont="1" applyBorder="1" applyAlignment="1">
      <alignment horizontal="center"/>
    </xf>
    <xf numFmtId="0" fontId="3" fillId="0" borderId="0" xfId="62" applyFont="1" applyAlignment="1">
      <alignment horizontal="center"/>
    </xf>
    <xf numFmtId="0" fontId="3" fillId="0" borderId="38" xfId="62" applyFont="1" applyBorder="1"/>
    <xf numFmtId="0" fontId="3" fillId="0" borderId="51" xfId="62" applyFont="1" applyBorder="1"/>
    <xf numFmtId="0" fontId="3" fillId="0" borderId="52" xfId="62" applyFont="1" applyBorder="1"/>
    <xf numFmtId="0" fontId="3" fillId="0" borderId="51" xfId="62" applyFont="1" applyBorder="1" applyAlignment="1">
      <alignment horizontal="center"/>
    </xf>
    <xf numFmtId="0" fontId="3" fillId="0" borderId="52" xfId="62" applyFont="1" applyBorder="1" applyAlignment="1">
      <alignment horizontal="center"/>
    </xf>
    <xf numFmtId="170" fontId="3" fillId="0" borderId="55" xfId="62" applyNumberFormat="1" applyFont="1" applyBorder="1" applyAlignment="1">
      <alignment horizontal="center"/>
    </xf>
    <xf numFmtId="170" fontId="3" fillId="0" borderId="52" xfId="62" applyNumberFormat="1" applyFont="1" applyBorder="1" applyAlignment="1">
      <alignment horizontal="center"/>
    </xf>
    <xf numFmtId="3" fontId="3" fillId="0" borderId="55" xfId="62" applyNumberFormat="1" applyFont="1" applyBorder="1" applyAlignment="1">
      <alignment horizontal="center"/>
    </xf>
    <xf numFmtId="0" fontId="3" fillId="0" borderId="72" xfId="62" applyFont="1" applyBorder="1"/>
    <xf numFmtId="0" fontId="3" fillId="0" borderId="56" xfId="62" applyFont="1" applyBorder="1"/>
    <xf numFmtId="3" fontId="3" fillId="0" borderId="56" xfId="62" applyNumberFormat="1" applyFont="1" applyBorder="1"/>
    <xf numFmtId="0" fontId="3" fillId="0" borderId="57" xfId="62" applyFont="1" applyBorder="1"/>
    <xf numFmtId="0" fontId="10" fillId="0" borderId="0" xfId="62"/>
    <xf numFmtId="0" fontId="3" fillId="0" borderId="55" xfId="62" applyFont="1" applyBorder="1"/>
    <xf numFmtId="0" fontId="3" fillId="0" borderId="56" xfId="62" applyFont="1" applyBorder="1" applyAlignment="1">
      <alignment horizontal="left"/>
    </xf>
    <xf numFmtId="0" fontId="3" fillId="0" borderId="56" xfId="62" applyFont="1" applyBorder="1" applyAlignment="1">
      <alignment horizontal="right"/>
    </xf>
    <xf numFmtId="0" fontId="3" fillId="0" borderId="58" xfId="62" applyFont="1" applyBorder="1"/>
    <xf numFmtId="0" fontId="3" fillId="0" borderId="51" xfId="62" applyFont="1" applyBorder="1" applyAlignment="1">
      <alignment horizontal="left"/>
    </xf>
    <xf numFmtId="3" fontId="3" fillId="0" borderId="56" xfId="22" applyNumberFormat="1" applyFont="1" applyBorder="1" applyAlignment="1">
      <alignment horizontal="right"/>
    </xf>
    <xf numFmtId="0" fontId="3" fillId="0" borderId="56" xfId="62" applyFont="1" applyBorder="1" applyAlignment="1">
      <alignment horizontal="left" wrapText="1"/>
    </xf>
    <xf numFmtId="0" fontId="3" fillId="0" borderId="56" xfId="62" applyFont="1" applyBorder="1" applyAlignment="1">
      <alignment wrapText="1"/>
    </xf>
    <xf numFmtId="3" fontId="3" fillId="0" borderId="55" xfId="62" applyNumberFormat="1" applyFont="1" applyBorder="1" applyAlignment="1">
      <alignment horizontal="right"/>
    </xf>
    <xf numFmtId="0" fontId="3" fillId="0" borderId="55" xfId="62" applyFont="1" applyBorder="1" applyAlignment="1">
      <alignment horizontal="left"/>
    </xf>
    <xf numFmtId="0" fontId="3" fillId="0" borderId="55" xfId="62" applyFont="1" applyBorder="1" applyAlignment="1">
      <alignment horizontal="right"/>
    </xf>
    <xf numFmtId="3" fontId="3" fillId="0" borderId="55" xfId="62" applyNumberFormat="1" applyFont="1" applyBorder="1"/>
    <xf numFmtId="0" fontId="3" fillId="0" borderId="58" xfId="62" applyFont="1" applyBorder="1" applyAlignment="1">
      <alignment horizontal="right"/>
    </xf>
    <xf numFmtId="0" fontId="10" fillId="0" borderId="21" xfId="62" applyBorder="1"/>
    <xf numFmtId="0" fontId="20" fillId="0" borderId="0" xfId="62" applyFont="1"/>
    <xf numFmtId="170" fontId="20" fillId="0" borderId="0" xfId="62" applyNumberFormat="1" applyFont="1"/>
    <xf numFmtId="3" fontId="20" fillId="0" borderId="0" xfId="62" applyNumberFormat="1" applyFont="1"/>
    <xf numFmtId="0" fontId="10" fillId="0" borderId="20" xfId="62" applyBorder="1"/>
    <xf numFmtId="0" fontId="6" fillId="0" borderId="21" xfId="62" applyFont="1" applyBorder="1"/>
    <xf numFmtId="0" fontId="6" fillId="0" borderId="0" xfId="62" applyFont="1"/>
    <xf numFmtId="0" fontId="44" fillId="0" borderId="0" xfId="62" applyFont="1"/>
    <xf numFmtId="170" fontId="6" fillId="0" borderId="0" xfId="62" applyNumberFormat="1" applyFont="1"/>
    <xf numFmtId="3" fontId="6" fillId="0" borderId="0" xfId="62" applyNumberFormat="1" applyFont="1"/>
    <xf numFmtId="0" fontId="6" fillId="0" borderId="38" xfId="62" applyFont="1" applyBorder="1"/>
    <xf numFmtId="0" fontId="10" fillId="0" borderId="0" xfId="62" applyProtection="1">
      <protection locked="0"/>
    </xf>
    <xf numFmtId="0" fontId="6" fillId="0" borderId="51" xfId="62" applyFont="1" applyBorder="1"/>
    <xf numFmtId="0" fontId="6" fillId="0" borderId="52" xfId="62" applyFont="1" applyBorder="1"/>
    <xf numFmtId="0" fontId="44" fillId="0" borderId="52" xfId="62" applyFont="1" applyBorder="1"/>
    <xf numFmtId="170" fontId="6" fillId="0" borderId="52" xfId="62" applyNumberFormat="1" applyFont="1" applyBorder="1"/>
    <xf numFmtId="3" fontId="6" fillId="0" borderId="52" xfId="62" applyNumberFormat="1" applyFont="1" applyBorder="1"/>
    <xf numFmtId="0" fontId="6" fillId="0" borderId="53" xfId="62" applyFont="1" applyBorder="1"/>
    <xf numFmtId="170" fontId="10" fillId="0" borderId="0" xfId="62" applyNumberFormat="1"/>
    <xf numFmtId="3" fontId="10" fillId="0" borderId="0" xfId="62" applyNumberFormat="1"/>
    <xf numFmtId="0" fontId="8" fillId="0" borderId="14" xfId="40" applyFont="1" applyBorder="1" applyAlignment="1">
      <alignment horizontal="left" indent="3"/>
    </xf>
    <xf numFmtId="0" fontId="8" fillId="0" borderId="14" xfId="40" applyFont="1" applyBorder="1" applyAlignment="1">
      <alignment horizontal="left" indent="1"/>
    </xf>
    <xf numFmtId="5" fontId="3" fillId="0" borderId="52" xfId="39" applyNumberFormat="1" applyFont="1" applyBorder="1" applyAlignment="1" applyProtection="1">
      <alignment vertical="center"/>
      <protection locked="0"/>
    </xf>
    <xf numFmtId="0" fontId="3" fillId="0" borderId="0" xfId="39" applyFont="1" applyAlignment="1" applyProtection="1">
      <alignment vertical="center"/>
      <protection locked="0"/>
    </xf>
    <xf numFmtId="5" fontId="4" fillId="0" borderId="51" xfId="39" applyNumberFormat="1" applyFont="1" applyBorder="1" applyAlignment="1" applyProtection="1">
      <alignment horizontal="centerContinuous" vertical="center"/>
      <protection locked="0"/>
    </xf>
    <xf numFmtId="5" fontId="3" fillId="0" borderId="52" xfId="39" applyNumberFormat="1" applyFont="1" applyBorder="1" applyAlignment="1" applyProtection="1">
      <alignment horizontal="centerContinuous" vertical="center"/>
      <protection locked="0"/>
    </xf>
    <xf numFmtId="0" fontId="3" fillId="0" borderId="53" xfId="39" applyFont="1" applyBorder="1" applyAlignment="1" applyProtection="1">
      <alignment horizontal="centerContinuous" vertical="center"/>
      <protection locked="0"/>
    </xf>
    <xf numFmtId="0" fontId="3" fillId="0" borderId="21" xfId="39" applyFont="1" applyBorder="1" applyAlignment="1" applyProtection="1">
      <alignment vertical="center"/>
      <protection locked="0"/>
    </xf>
    <xf numFmtId="0" fontId="3" fillId="0" borderId="54" xfId="39" applyFont="1" applyBorder="1" applyAlignment="1" applyProtection="1">
      <alignment vertical="center"/>
      <protection locked="0"/>
    </xf>
    <xf numFmtId="5" fontId="3" fillId="0" borderId="53" xfId="39" applyNumberFormat="1" applyFont="1" applyBorder="1" applyAlignment="1" applyProtection="1">
      <alignment horizontal="centerContinuous" vertical="center"/>
      <protection locked="0"/>
    </xf>
    <xf numFmtId="0" fontId="3" fillId="0" borderId="38" xfId="39" applyFont="1" applyBorder="1" applyAlignment="1" applyProtection="1">
      <alignment vertical="center"/>
      <protection locked="0"/>
    </xf>
    <xf numFmtId="49" fontId="3" fillId="0" borderId="0" xfId="39" applyNumberFormat="1" applyFont="1" applyAlignment="1" applyProtection="1">
      <alignment vertical="center"/>
      <protection locked="0"/>
    </xf>
    <xf numFmtId="0" fontId="3" fillId="0" borderId="54" xfId="39" applyFont="1" applyBorder="1" applyAlignment="1" applyProtection="1">
      <alignment horizontal="centerContinuous" vertical="center"/>
      <protection locked="0"/>
    </xf>
    <xf numFmtId="0" fontId="3" fillId="0" borderId="0" xfId="39" applyFont="1" applyAlignment="1" applyProtection="1">
      <alignment horizontal="centerContinuous" vertical="center"/>
      <protection locked="0"/>
    </xf>
    <xf numFmtId="0" fontId="3" fillId="0" borderId="21" xfId="39" applyFont="1" applyBorder="1" applyAlignment="1" applyProtection="1">
      <alignment horizontal="centerContinuous" vertical="center"/>
      <protection locked="0"/>
    </xf>
    <xf numFmtId="0" fontId="3" fillId="0" borderId="38" xfId="39" applyFont="1" applyBorder="1" applyAlignment="1" applyProtection="1">
      <alignment horizontal="centerContinuous" vertical="center"/>
      <protection locked="0"/>
    </xf>
    <xf numFmtId="0" fontId="3" fillId="0" borderId="51" xfId="39" applyFont="1" applyBorder="1" applyAlignment="1" applyProtection="1">
      <alignment vertical="center"/>
      <protection locked="0"/>
    </xf>
    <xf numFmtId="0" fontId="3" fillId="0" borderId="55" xfId="39" applyFont="1" applyBorder="1" applyAlignment="1" applyProtection="1">
      <alignment vertical="center"/>
      <protection locked="0"/>
    </xf>
    <xf numFmtId="0" fontId="3" fillId="0" borderId="55" xfId="39" applyFont="1" applyBorder="1" applyAlignment="1" applyProtection="1">
      <alignment horizontal="centerContinuous" vertical="center"/>
      <protection locked="0"/>
    </xf>
    <xf numFmtId="0" fontId="3" fillId="0" borderId="53" xfId="39" applyFont="1" applyBorder="1" applyAlignment="1" applyProtection="1">
      <alignment vertical="center"/>
      <protection locked="0"/>
    </xf>
    <xf numFmtId="0" fontId="3" fillId="0" borderId="51" xfId="39" applyFont="1" applyBorder="1" applyAlignment="1" applyProtection="1">
      <alignment horizontal="centerContinuous" vertical="center"/>
      <protection locked="0"/>
    </xf>
    <xf numFmtId="3" fontId="3" fillId="0" borderId="53" xfId="39" applyNumberFormat="1" applyFont="1" applyBorder="1" applyAlignment="1" applyProtection="1">
      <alignment horizontal="centerContinuous" vertical="center"/>
      <protection locked="0"/>
    </xf>
    <xf numFmtId="0" fontId="3" fillId="0" borderId="0" xfId="39" applyFont="1" applyAlignment="1" applyProtection="1">
      <alignment horizontal="center" vertical="center"/>
      <protection locked="0"/>
    </xf>
    <xf numFmtId="49" fontId="3" fillId="0" borderId="0" xfId="39" applyNumberFormat="1" applyFont="1" applyAlignment="1" applyProtection="1">
      <alignment horizontal="right" vertical="center"/>
      <protection locked="0"/>
    </xf>
    <xf numFmtId="0" fontId="3" fillId="0" borderId="0" xfId="39" applyFont="1" applyAlignment="1" applyProtection="1">
      <alignment horizontal="right" vertical="center"/>
      <protection locked="0"/>
    </xf>
    <xf numFmtId="2" fontId="3" fillId="0" borderId="0" xfId="39" applyNumberFormat="1" applyFont="1" applyAlignment="1" applyProtection="1">
      <alignment vertical="center"/>
      <protection locked="0"/>
    </xf>
    <xf numFmtId="5" fontId="3" fillId="0" borderId="56" xfId="39" applyNumberFormat="1" applyFont="1" applyBorder="1" applyAlignment="1" applyProtection="1">
      <alignment vertical="center"/>
      <protection locked="0"/>
    </xf>
    <xf numFmtId="5" fontId="3" fillId="0" borderId="54" xfId="39" applyNumberFormat="1" applyFont="1" applyBorder="1" applyAlignment="1" applyProtection="1">
      <alignment vertical="center"/>
      <protection locked="0"/>
    </xf>
    <xf numFmtId="5" fontId="3" fillId="0" borderId="55" xfId="39" applyNumberFormat="1" applyFont="1" applyBorder="1" applyAlignment="1" applyProtection="1">
      <alignment vertical="center"/>
      <protection locked="0"/>
    </xf>
    <xf numFmtId="5" fontId="3" fillId="0" borderId="0" xfId="39" applyNumberFormat="1" applyFont="1" applyAlignment="1" applyProtection="1">
      <alignment vertical="center"/>
      <protection locked="0"/>
    </xf>
    <xf numFmtId="5" fontId="4" fillId="0" borderId="18" xfId="39" applyNumberFormat="1" applyFont="1" applyBorder="1" applyAlignment="1" applyProtection="1">
      <alignment horizontal="centerContinuous"/>
      <protection locked="0"/>
    </xf>
    <xf numFmtId="5" fontId="26" fillId="0" borderId="19" xfId="39" applyNumberFormat="1" applyFont="1" applyBorder="1" applyAlignment="1" applyProtection="1">
      <alignment horizontal="centerContinuous"/>
      <protection locked="0"/>
    </xf>
    <xf numFmtId="5" fontId="26" fillId="0" borderId="20" xfId="39" applyNumberFormat="1" applyFont="1" applyBorder="1" applyAlignment="1" applyProtection="1">
      <alignment horizontal="centerContinuous"/>
      <protection locked="0"/>
    </xf>
    <xf numFmtId="5" fontId="26" fillId="0" borderId="21" xfId="39" applyNumberFormat="1" applyFont="1" applyBorder="1" applyProtection="1">
      <protection locked="0"/>
    </xf>
    <xf numFmtId="5" fontId="26" fillId="0" borderId="0" xfId="39" applyNumberFormat="1" applyFont="1" applyProtection="1">
      <protection locked="0"/>
    </xf>
    <xf numFmtId="5" fontId="26" fillId="0" borderId="38" xfId="39" applyNumberFormat="1" applyFont="1" applyBorder="1" applyProtection="1">
      <protection locked="0"/>
    </xf>
    <xf numFmtId="5" fontId="2" fillId="0" borderId="21" xfId="39" applyNumberFormat="1" applyFont="1" applyBorder="1" applyProtection="1">
      <protection locked="0"/>
    </xf>
    <xf numFmtId="5" fontId="41" fillId="0" borderId="0" xfId="39" applyNumberFormat="1" applyFont="1" applyProtection="1">
      <protection locked="0"/>
    </xf>
    <xf numFmtId="5" fontId="2" fillId="0" borderId="59" xfId="39" applyNumberFormat="1" applyFont="1" applyBorder="1" applyProtection="1">
      <protection locked="0"/>
    </xf>
    <xf numFmtId="5" fontId="2" fillId="0" borderId="60" xfId="39" applyNumberFormat="1" applyFont="1" applyBorder="1" applyProtection="1">
      <protection locked="0"/>
    </xf>
    <xf numFmtId="5" fontId="26" fillId="0" borderId="60" xfId="39" applyNumberFormat="1" applyFont="1" applyBorder="1" applyProtection="1">
      <protection locked="0"/>
    </xf>
    <xf numFmtId="5" fontId="26" fillId="0" borderId="61" xfId="39" applyNumberFormat="1" applyFont="1" applyBorder="1" applyProtection="1">
      <protection locked="0"/>
    </xf>
    <xf numFmtId="0" fontId="3" fillId="0" borderId="21" xfId="39" applyFont="1" applyBorder="1" applyProtection="1">
      <protection locked="0"/>
    </xf>
    <xf numFmtId="0" fontId="3" fillId="0" borderId="54" xfId="39" applyFont="1" applyBorder="1" applyProtection="1">
      <protection locked="0"/>
    </xf>
    <xf numFmtId="0" fontId="3" fillId="0" borderId="0" xfId="39" applyFont="1" applyProtection="1">
      <protection locked="0"/>
    </xf>
    <xf numFmtId="5" fontId="3" fillId="0" borderId="51" xfId="39" applyNumberFormat="1" applyFont="1" applyBorder="1" applyAlignment="1" applyProtection="1">
      <alignment horizontal="centerContinuous"/>
      <protection locked="0"/>
    </xf>
    <xf numFmtId="5" fontId="3" fillId="0" borderId="52" xfId="39" applyNumberFormat="1" applyFont="1" applyBorder="1" applyAlignment="1" applyProtection="1">
      <alignment horizontal="centerContinuous"/>
      <protection locked="0"/>
    </xf>
    <xf numFmtId="0" fontId="7" fillId="0" borderId="0" xfId="39" applyProtection="1">
      <protection locked="0"/>
    </xf>
    <xf numFmtId="0" fontId="3" fillId="0" borderId="21" xfId="39" applyFont="1" applyBorder="1" applyAlignment="1" applyProtection="1">
      <alignment horizontal="centerContinuous"/>
      <protection locked="0"/>
    </xf>
    <xf numFmtId="0" fontId="3" fillId="0" borderId="54" xfId="39" applyFont="1" applyBorder="1" applyAlignment="1" applyProtection="1">
      <alignment horizontal="centerContinuous"/>
      <protection locked="0"/>
    </xf>
    <xf numFmtId="0" fontId="3" fillId="0" borderId="0" xfId="39" applyFont="1" applyAlignment="1" applyProtection="1">
      <alignment horizontal="centerContinuous"/>
      <protection locked="0"/>
    </xf>
    <xf numFmtId="0" fontId="3" fillId="0" borderId="51" xfId="39" applyFont="1" applyBorder="1" applyProtection="1">
      <protection locked="0"/>
    </xf>
    <xf numFmtId="0" fontId="3" fillId="0" borderId="55" xfId="39" applyFont="1" applyBorder="1" applyProtection="1">
      <protection locked="0"/>
    </xf>
    <xf numFmtId="0" fontId="3" fillId="0" borderId="52" xfId="39" applyFont="1" applyBorder="1" applyAlignment="1" applyProtection="1">
      <alignment horizontal="centerContinuous"/>
      <protection locked="0"/>
    </xf>
    <xf numFmtId="0" fontId="3" fillId="0" borderId="55" xfId="39" applyFont="1" applyBorder="1" applyAlignment="1" applyProtection="1">
      <alignment horizontal="centerContinuous"/>
      <protection locked="0"/>
    </xf>
    <xf numFmtId="2" fontId="7" fillId="0" borderId="0" xfId="39" applyNumberFormat="1" applyProtection="1">
      <protection locked="0"/>
    </xf>
    <xf numFmtId="5" fontId="3" fillId="0" borderId="55" xfId="39" applyNumberFormat="1" applyFont="1" applyBorder="1" applyProtection="1">
      <protection locked="0"/>
    </xf>
    <xf numFmtId="0" fontId="2" fillId="0" borderId="12" xfId="41" applyBorder="1"/>
    <xf numFmtId="0" fontId="12" fillId="0" borderId="6" xfId="41" applyFont="1" applyBorder="1" applyAlignment="1">
      <alignment horizontal="centerContinuous"/>
    </xf>
    <xf numFmtId="0" fontId="12" fillId="0" borderId="13" xfId="41" applyFont="1" applyBorder="1" applyAlignment="1">
      <alignment horizontal="centerContinuous"/>
    </xf>
    <xf numFmtId="0" fontId="8" fillId="0" borderId="14" xfId="41" applyFont="1" applyBorder="1"/>
    <xf numFmtId="0" fontId="8" fillId="0" borderId="0" xfId="41" applyFont="1"/>
    <xf numFmtId="0" fontId="8" fillId="0" borderId="15" xfId="41" applyFont="1" applyBorder="1"/>
    <xf numFmtId="0" fontId="8" fillId="0" borderId="14" xfId="41" applyFont="1" applyBorder="1" applyAlignment="1">
      <alignment horizontal="center"/>
    </xf>
    <xf numFmtId="0" fontId="8" fillId="0" borderId="0" xfId="41" applyFont="1" applyAlignment="1">
      <alignment horizontal="center"/>
    </xf>
    <xf numFmtId="0" fontId="2" fillId="0" borderId="15" xfId="41" applyBorder="1"/>
    <xf numFmtId="0" fontId="2" fillId="0" borderId="0" xfId="40" applyAlignment="1">
      <alignment textRotation="180"/>
    </xf>
    <xf numFmtId="0" fontId="2" fillId="0" borderId="21" xfId="41" applyBorder="1"/>
    <xf numFmtId="164" fontId="8" fillId="0" borderId="16" xfId="41" applyNumberFormat="1" applyFont="1" applyBorder="1"/>
    <xf numFmtId="0" fontId="8" fillId="0" borderId="11" xfId="41" applyFont="1" applyBorder="1"/>
    <xf numFmtId="0" fontId="8" fillId="0" borderId="17" xfId="41" applyFont="1" applyBorder="1"/>
    <xf numFmtId="0" fontId="2" fillId="0" borderId="0" xfId="31" applyFont="1" applyAlignment="1">
      <alignment horizontal="right"/>
    </xf>
    <xf numFmtId="0" fontId="2" fillId="0" borderId="18" xfId="31" applyFont="1" applyBorder="1" applyAlignment="1">
      <alignment horizontal="centerContinuous"/>
    </xf>
    <xf numFmtId="0" fontId="2" fillId="0" borderId="19" xfId="31" applyFont="1" applyBorder="1" applyAlignment="1">
      <alignment horizontal="centerContinuous"/>
    </xf>
    <xf numFmtId="0" fontId="2" fillId="0" borderId="20" xfId="31" applyFont="1" applyBorder="1" applyAlignment="1">
      <alignment horizontal="centerContinuous"/>
    </xf>
    <xf numFmtId="0" fontId="2" fillId="0" borderId="58" xfId="31" applyFont="1" applyBorder="1" applyAlignment="1">
      <alignment horizontal="centerContinuous"/>
    </xf>
    <xf numFmtId="0" fontId="2" fillId="0" borderId="54" xfId="31" applyFont="1" applyBorder="1"/>
    <xf numFmtId="0" fontId="2" fillId="0" borderId="62" xfId="31" applyFont="1" applyBorder="1" applyAlignment="1">
      <alignment horizontal="center"/>
    </xf>
    <xf numFmtId="0" fontId="2" fillId="0" borderId="63" xfId="31" applyFont="1" applyBorder="1" applyAlignment="1">
      <alignment horizontal="center"/>
    </xf>
    <xf numFmtId="0" fontId="2" fillId="0" borderId="21" xfId="31" applyFont="1" applyBorder="1" applyAlignment="1">
      <alignment horizontal="left"/>
    </xf>
    <xf numFmtId="37" fontId="2" fillId="0" borderId="0" xfId="31" applyNumberFormat="1" applyFont="1"/>
    <xf numFmtId="37" fontId="2" fillId="0" borderId="52" xfId="31" applyNumberFormat="1" applyFont="1" applyBorder="1"/>
    <xf numFmtId="37" fontId="2" fillId="0" borderId="54" xfId="31" applyNumberFormat="1" applyFont="1" applyBorder="1" applyAlignment="1">
      <alignment horizontal="center"/>
    </xf>
    <xf numFmtId="0" fontId="2" fillId="0" borderId="52" xfId="31" applyFont="1" applyBorder="1" applyAlignment="1">
      <alignment horizontal="center"/>
    </xf>
    <xf numFmtId="37" fontId="2" fillId="0" borderId="55" xfId="31" applyNumberFormat="1" applyFont="1" applyBorder="1" applyAlignment="1">
      <alignment horizontal="center"/>
    </xf>
    <xf numFmtId="0" fontId="2" fillId="0" borderId="72" xfId="31" applyFont="1" applyBorder="1" applyAlignment="1">
      <alignment horizontal="center"/>
    </xf>
    <xf numFmtId="0" fontId="2" fillId="0" borderId="58" xfId="31" applyFont="1" applyBorder="1"/>
    <xf numFmtId="0" fontId="2" fillId="0" borderId="97" xfId="31" applyFont="1" applyBorder="1"/>
    <xf numFmtId="0" fontId="2" fillId="0" borderId="108" xfId="31" applyFont="1" applyBorder="1"/>
    <xf numFmtId="0" fontId="2" fillId="0" borderId="57" xfId="31" applyFont="1" applyBorder="1"/>
    <xf numFmtId="0" fontId="2" fillId="0" borderId="21" xfId="31" applyFont="1" applyBorder="1" applyAlignment="1">
      <alignment horizontal="center"/>
    </xf>
    <xf numFmtId="0" fontId="3" fillId="0" borderId="0" xfId="63" applyFont="1" applyProtection="1">
      <protection locked="0"/>
    </xf>
    <xf numFmtId="0" fontId="7" fillId="0" borderId="0" xfId="63" applyProtection="1">
      <protection locked="0"/>
    </xf>
    <xf numFmtId="5" fontId="3" fillId="0" borderId="38" xfId="63" applyNumberFormat="1" applyFont="1" applyBorder="1" applyProtection="1">
      <protection locked="0"/>
    </xf>
    <xf numFmtId="0" fontId="3" fillId="0" borderId="21" xfId="63" applyFont="1" applyBorder="1" applyProtection="1">
      <protection locked="0"/>
    </xf>
    <xf numFmtId="0" fontId="3" fillId="0" borderId="38" xfId="63" applyFont="1" applyBorder="1" applyProtection="1">
      <protection locked="0"/>
    </xf>
    <xf numFmtId="5" fontId="3" fillId="0" borderId="52" xfId="63" applyNumberFormat="1" applyFont="1" applyBorder="1" applyAlignment="1" applyProtection="1">
      <alignment horizontal="centerContinuous"/>
      <protection locked="0"/>
    </xf>
    <xf numFmtId="0" fontId="3" fillId="0" borderId="53" xfId="63" applyFont="1" applyBorder="1" applyAlignment="1" applyProtection="1">
      <alignment horizontal="center"/>
      <protection locked="0"/>
    </xf>
    <xf numFmtId="0" fontId="7" fillId="0" borderId="0" xfId="63" applyAlignment="1" applyProtection="1">
      <alignment horizontal="left" textRotation="180"/>
      <protection locked="0"/>
    </xf>
    <xf numFmtId="0" fontId="3" fillId="0" borderId="21" xfId="63" applyFont="1" applyBorder="1" applyAlignment="1" applyProtection="1">
      <alignment horizontal="center"/>
      <protection locked="0"/>
    </xf>
    <xf numFmtId="5" fontId="3" fillId="0" borderId="0" xfId="63" applyNumberFormat="1" applyFont="1" applyAlignment="1" applyProtection="1">
      <alignment horizontal="center"/>
      <protection locked="0"/>
    </xf>
    <xf numFmtId="5" fontId="3" fillId="0" borderId="38" xfId="63" applyNumberFormat="1" applyFont="1" applyBorder="1" applyAlignment="1" applyProtection="1">
      <alignment horizontal="center"/>
      <protection locked="0"/>
    </xf>
    <xf numFmtId="5" fontId="3" fillId="0" borderId="0" xfId="63" applyNumberFormat="1" applyFont="1" applyAlignment="1" applyProtection="1">
      <alignment horizontal="centerContinuous"/>
      <protection locked="0"/>
    </xf>
    <xf numFmtId="0" fontId="3" fillId="0" borderId="51" xfId="63" applyFont="1" applyBorder="1" applyProtection="1">
      <protection locked="0"/>
    </xf>
    <xf numFmtId="0" fontId="3" fillId="0" borderId="53" xfId="63" applyFont="1" applyBorder="1" applyProtection="1">
      <protection locked="0"/>
    </xf>
    <xf numFmtId="0" fontId="3" fillId="0" borderId="52" xfId="63" applyFont="1" applyBorder="1" applyProtection="1">
      <protection locked="0"/>
    </xf>
    <xf numFmtId="37" fontId="3" fillId="0" borderId="57" xfId="63" applyNumberFormat="1" applyFont="1" applyBorder="1" applyProtection="1">
      <protection locked="0"/>
    </xf>
    <xf numFmtId="5" fontId="3" fillId="0" borderId="52" xfId="63" applyNumberFormat="1" applyFont="1" applyBorder="1" applyProtection="1">
      <protection locked="0"/>
    </xf>
    <xf numFmtId="5" fontId="3" fillId="0" borderId="53" xfId="63" applyNumberFormat="1" applyFont="1" applyBorder="1" applyProtection="1">
      <protection locked="0"/>
    </xf>
    <xf numFmtId="5" fontId="3" fillId="0" borderId="21" xfId="63" applyNumberFormat="1" applyFont="1" applyBorder="1" applyAlignment="1" applyProtection="1">
      <alignment horizontal="left"/>
      <protection locked="0"/>
    </xf>
    <xf numFmtId="5" fontId="3" fillId="0" borderId="0" xfId="63" applyNumberFormat="1" applyFont="1" applyAlignment="1" applyProtection="1">
      <alignment horizontal="left"/>
      <protection locked="0"/>
    </xf>
    <xf numFmtId="5" fontId="3" fillId="0" borderId="18" xfId="63" applyNumberFormat="1" applyFont="1" applyBorder="1" applyAlignment="1" applyProtection="1">
      <alignment horizontal="center"/>
      <protection locked="0"/>
    </xf>
    <xf numFmtId="5" fontId="3" fillId="0" borderId="19" xfId="63" applyNumberFormat="1" applyFont="1" applyBorder="1" applyAlignment="1" applyProtection="1">
      <alignment horizontal="centerContinuous"/>
      <protection locked="0"/>
    </xf>
    <xf numFmtId="0" fontId="3" fillId="0" borderId="20" xfId="63" applyFont="1" applyBorder="1" applyProtection="1">
      <protection locked="0"/>
    </xf>
    <xf numFmtId="0" fontId="3" fillId="0" borderId="38" xfId="63" applyFont="1" applyBorder="1"/>
    <xf numFmtId="5" fontId="3" fillId="0" borderId="51" xfId="63" applyNumberFormat="1" applyFont="1" applyBorder="1" applyAlignment="1" applyProtection="1">
      <alignment horizontal="center"/>
      <protection locked="0"/>
    </xf>
    <xf numFmtId="5" fontId="3" fillId="0" borderId="52" xfId="63" applyNumberFormat="1" applyFont="1" applyBorder="1" applyAlignment="1" applyProtection="1">
      <alignment horizontal="center"/>
      <protection locked="0"/>
    </xf>
    <xf numFmtId="0" fontId="3" fillId="0" borderId="0" xfId="63" applyFont="1"/>
    <xf numFmtId="5" fontId="3" fillId="0" borderId="21" xfId="63" applyNumberFormat="1" applyFont="1" applyBorder="1" applyAlignment="1" applyProtection="1">
      <alignment horizontal="centerContinuous"/>
      <protection locked="0"/>
    </xf>
    <xf numFmtId="5" fontId="3" fillId="0" borderId="19" xfId="63" applyNumberFormat="1" applyFont="1" applyBorder="1" applyAlignment="1" applyProtection="1">
      <alignment horizontal="center"/>
      <protection locked="0"/>
    </xf>
    <xf numFmtId="5" fontId="3" fillId="0" borderId="20" xfId="63" applyNumberFormat="1" applyFont="1" applyBorder="1" applyAlignment="1" applyProtection="1">
      <alignment horizontal="center"/>
      <protection locked="0"/>
    </xf>
    <xf numFmtId="5" fontId="3" fillId="0" borderId="21" xfId="63" applyNumberFormat="1" applyFont="1" applyBorder="1" applyAlignment="1" applyProtection="1">
      <alignment horizontal="center"/>
      <protection locked="0"/>
    </xf>
    <xf numFmtId="5" fontId="3" fillId="0" borderId="51" xfId="63" applyNumberFormat="1" applyFont="1" applyBorder="1" applyAlignment="1" applyProtection="1">
      <alignment horizontal="left"/>
      <protection locked="0"/>
    </xf>
    <xf numFmtId="5" fontId="3" fillId="0" borderId="51" xfId="63" applyNumberFormat="1" applyFont="1" applyBorder="1" applyAlignment="1" applyProtection="1">
      <alignment horizontal="centerContinuous"/>
      <protection locked="0"/>
    </xf>
    <xf numFmtId="0" fontId="3" fillId="0" borderId="88" xfId="63" applyFont="1" applyBorder="1" applyProtection="1">
      <protection locked="0"/>
    </xf>
    <xf numFmtId="3" fontId="3" fillId="0" borderId="122" xfId="63" applyNumberFormat="1" applyFont="1" applyBorder="1" applyProtection="1">
      <protection locked="0"/>
    </xf>
    <xf numFmtId="37" fontId="3" fillId="0" borderId="122" xfId="63" applyNumberFormat="1" applyFont="1" applyBorder="1" applyProtection="1">
      <protection locked="0"/>
    </xf>
    <xf numFmtId="37" fontId="3" fillId="0" borderId="107" xfId="63" applyNumberFormat="1" applyFont="1" applyBorder="1" applyProtection="1">
      <protection locked="0"/>
    </xf>
    <xf numFmtId="0" fontId="3" fillId="0" borderId="58" xfId="63" applyFont="1" applyBorder="1" applyProtection="1">
      <protection locked="0"/>
    </xf>
    <xf numFmtId="0" fontId="3" fillId="0" borderId="116" xfId="63" applyFont="1" applyBorder="1" applyProtection="1">
      <protection locked="0"/>
    </xf>
    <xf numFmtId="3" fontId="3" fillId="0" borderId="72" xfId="63" applyNumberFormat="1" applyFont="1" applyBorder="1" applyProtection="1">
      <protection locked="0"/>
    </xf>
    <xf numFmtId="37" fontId="3" fillId="0" borderId="0" xfId="63" applyNumberFormat="1" applyFont="1" applyProtection="1">
      <protection locked="0"/>
    </xf>
    <xf numFmtId="37" fontId="3" fillId="0" borderId="93" xfId="63" applyNumberFormat="1" applyFont="1" applyBorder="1" applyProtection="1">
      <protection locked="0"/>
    </xf>
    <xf numFmtId="0" fontId="3" fillId="0" borderId="57" xfId="63" applyFont="1" applyBorder="1" applyAlignment="1" applyProtection="1">
      <alignment horizontal="center"/>
      <protection locked="0"/>
    </xf>
    <xf numFmtId="5" fontId="3" fillId="0" borderId="58" xfId="63" applyNumberFormat="1" applyFont="1" applyBorder="1" applyProtection="1">
      <protection locked="0"/>
    </xf>
    <xf numFmtId="5" fontId="3" fillId="0" borderId="72" xfId="63" applyNumberFormat="1" applyFont="1" applyBorder="1" applyProtection="1">
      <protection locked="0"/>
    </xf>
    <xf numFmtId="5" fontId="3" fillId="0" borderId="96" xfId="63" applyNumberFormat="1" applyFont="1" applyBorder="1" applyProtection="1">
      <protection locked="0"/>
    </xf>
    <xf numFmtId="37" fontId="3" fillId="0" borderId="72" xfId="63" applyNumberFormat="1" applyFont="1" applyBorder="1" applyProtection="1">
      <protection locked="0"/>
    </xf>
    <xf numFmtId="37" fontId="3" fillId="0" borderId="97" xfId="63" applyNumberFormat="1" applyFont="1" applyBorder="1" applyProtection="1">
      <protection locked="0"/>
    </xf>
    <xf numFmtId="0" fontId="3" fillId="0" borderId="120" xfId="63" applyFont="1" applyBorder="1" applyProtection="1">
      <protection locked="0"/>
    </xf>
    <xf numFmtId="3" fontId="3" fillId="0" borderId="109" xfId="63" applyNumberFormat="1" applyFont="1" applyBorder="1" applyProtection="1">
      <protection locked="0"/>
    </xf>
    <xf numFmtId="37" fontId="3" fillId="0" borderId="63" xfId="63" applyNumberFormat="1" applyFont="1" applyBorder="1" applyProtection="1">
      <protection locked="0"/>
    </xf>
    <xf numFmtId="37" fontId="3" fillId="0" borderId="118" xfId="63" applyNumberFormat="1" applyFont="1" applyBorder="1" applyProtection="1">
      <protection locked="0"/>
    </xf>
    <xf numFmtId="5" fontId="3" fillId="0" borderId="19" xfId="63" applyNumberFormat="1" applyFont="1" applyBorder="1" applyProtection="1">
      <protection locked="0"/>
    </xf>
    <xf numFmtId="5" fontId="3" fillId="0" borderId="20" xfId="63" applyNumberFormat="1" applyFont="1" applyBorder="1" applyProtection="1">
      <protection locked="0"/>
    </xf>
    <xf numFmtId="5" fontId="3" fillId="0" borderId="21" xfId="63" applyNumberFormat="1" applyFont="1" applyBorder="1" applyAlignment="1" applyProtection="1">
      <alignment horizontal="right"/>
      <protection locked="0"/>
    </xf>
    <xf numFmtId="3" fontId="3" fillId="0" borderId="52" xfId="63" applyNumberFormat="1" applyFont="1" applyBorder="1" applyProtection="1">
      <protection locked="0"/>
    </xf>
    <xf numFmtId="0" fontId="3" fillId="0" borderId="72" xfId="63" applyFont="1" applyBorder="1" applyProtection="1">
      <protection locked="0"/>
    </xf>
    <xf numFmtId="0" fontId="3" fillId="0" borderId="57" xfId="63" applyFont="1" applyBorder="1" applyProtection="1">
      <protection locked="0"/>
    </xf>
    <xf numFmtId="0" fontId="3" fillId="0" borderId="21" xfId="63" applyFont="1" applyBorder="1"/>
    <xf numFmtId="0" fontId="8" fillId="0" borderId="0" xfId="63" applyFont="1"/>
    <xf numFmtId="0" fontId="3" fillId="0" borderId="51" xfId="63" applyFont="1" applyBorder="1"/>
    <xf numFmtId="0" fontId="3" fillId="0" borderId="52" xfId="63" applyFont="1" applyBorder="1"/>
    <xf numFmtId="0" fontId="3" fillId="0" borderId="0" xfId="63" applyFont="1" applyAlignment="1" applyProtection="1">
      <alignment horizontal="left" textRotation="180"/>
      <protection locked="0"/>
    </xf>
    <xf numFmtId="0" fontId="47" fillId="0" borderId="0" xfId="63" applyFont="1" applyProtection="1">
      <protection locked="0"/>
    </xf>
    <xf numFmtId="0" fontId="7" fillId="0" borderId="0" xfId="63"/>
    <xf numFmtId="0" fontId="2" fillId="0" borderId="0" xfId="40" applyAlignment="1">
      <alignment horizontal="right"/>
    </xf>
    <xf numFmtId="0" fontId="12" fillId="0" borderId="19" xfId="40" applyFont="1" applyBorder="1" applyAlignment="1">
      <alignment horizontal="centerContinuous"/>
    </xf>
    <xf numFmtId="0" fontId="12" fillId="0" borderId="20" xfId="40" applyFont="1" applyBorder="1" applyAlignment="1">
      <alignment horizontal="centerContinuous"/>
    </xf>
    <xf numFmtId="0" fontId="8" fillId="0" borderId="38" xfId="40" applyFont="1" applyBorder="1"/>
    <xf numFmtId="0" fontId="8" fillId="0" borderId="16" xfId="40" applyFont="1" applyBorder="1" applyAlignment="1">
      <alignment horizontal="left" indent="3"/>
    </xf>
    <xf numFmtId="0" fontId="2" fillId="0" borderId="52" xfId="40" applyBorder="1"/>
    <xf numFmtId="0" fontId="2" fillId="0" borderId="53" xfId="40" applyBorder="1"/>
    <xf numFmtId="0" fontId="3" fillId="0" borderId="0" xfId="40" applyFont="1" applyAlignment="1">
      <alignment horizontal="right"/>
    </xf>
    <xf numFmtId="0" fontId="2" fillId="0" borderId="38" xfId="40" applyBorder="1" applyAlignment="1">
      <alignment horizontal="left"/>
    </xf>
    <xf numFmtId="0" fontId="8" fillId="0" borderId="0" xfId="40" applyFont="1" applyAlignment="1">
      <alignment horizontal="left"/>
    </xf>
    <xf numFmtId="0" fontId="8" fillId="0" borderId="38" xfId="40" applyFont="1" applyBorder="1" applyAlignment="1">
      <alignment horizontal="left"/>
    </xf>
    <xf numFmtId="0" fontId="48" fillId="0" borderId="14" xfId="40" applyFont="1" applyBorder="1" applyAlignment="1">
      <alignment horizontal="centerContinuous"/>
    </xf>
    <xf numFmtId="0" fontId="48" fillId="0" borderId="0" xfId="40" applyFont="1" applyAlignment="1">
      <alignment horizontal="centerContinuous"/>
    </xf>
    <xf numFmtId="0" fontId="48" fillId="0" borderId="38" xfId="40" applyFont="1" applyBorder="1" applyAlignment="1">
      <alignment horizontal="centerContinuous"/>
    </xf>
    <xf numFmtId="3" fontId="6" fillId="0" borderId="0" xfId="7" applyNumberFormat="1"/>
    <xf numFmtId="0" fontId="46" fillId="0" borderId="0" xfId="7" applyFont="1" applyAlignment="1">
      <alignment horizontal="center"/>
    </xf>
    <xf numFmtId="3" fontId="3" fillId="0" borderId="0" xfId="7" applyNumberFormat="1" applyFont="1" applyAlignment="1">
      <alignment horizontal="left"/>
    </xf>
    <xf numFmtId="0" fontId="3" fillId="0" borderId="0" xfId="7" applyFont="1"/>
    <xf numFmtId="0" fontId="3" fillId="0" borderId="0" xfId="7" applyFont="1" applyAlignment="1">
      <alignment horizontal="left"/>
    </xf>
    <xf numFmtId="3" fontId="3" fillId="0" borderId="0" xfId="7" applyNumberFormat="1" applyFont="1"/>
    <xf numFmtId="0" fontId="3" fillId="0" borderId="0" xfId="7" applyFont="1" applyAlignment="1">
      <alignment horizontal="right"/>
    </xf>
    <xf numFmtId="3" fontId="3" fillId="0" borderId="21" xfId="7" applyNumberFormat="1" applyFont="1" applyBorder="1"/>
    <xf numFmtId="0" fontId="3" fillId="0" borderId="38" xfId="7" applyFont="1" applyBorder="1"/>
    <xf numFmtId="0" fontId="3" fillId="0" borderId="52" xfId="7" applyFont="1" applyBorder="1"/>
    <xf numFmtId="3" fontId="3" fillId="0" borderId="52" xfId="7" applyNumberFormat="1" applyFont="1" applyBorder="1"/>
    <xf numFmtId="0" fontId="3" fillId="0" borderId="53" xfId="7" applyFont="1" applyBorder="1"/>
    <xf numFmtId="3" fontId="6" fillId="0" borderId="0" xfId="23" applyNumberFormat="1" applyFont="1"/>
    <xf numFmtId="0" fontId="3" fillId="0" borderId="18" xfId="7" applyFont="1" applyBorder="1"/>
    <xf numFmtId="0" fontId="3" fillId="0" borderId="73" xfId="7" applyFont="1" applyBorder="1"/>
    <xf numFmtId="0" fontId="3" fillId="0" borderId="19" xfId="7" applyFont="1" applyBorder="1" applyAlignment="1">
      <alignment horizontal="center"/>
    </xf>
    <xf numFmtId="3" fontId="3" fillId="0" borderId="19" xfId="7" applyNumberFormat="1" applyFont="1" applyBorder="1"/>
    <xf numFmtId="0" fontId="3" fillId="0" borderId="18" xfId="7" applyFont="1" applyBorder="1" applyAlignment="1">
      <alignment horizontal="center"/>
    </xf>
    <xf numFmtId="0" fontId="3" fillId="0" borderId="51" xfId="7" applyFont="1" applyBorder="1"/>
    <xf numFmtId="0" fontId="3" fillId="0" borderId="55" xfId="7" applyFont="1" applyBorder="1"/>
    <xf numFmtId="0" fontId="3" fillId="0" borderId="52" xfId="7" applyFont="1" applyBorder="1" applyAlignment="1">
      <alignment horizontal="center"/>
    </xf>
    <xf numFmtId="3" fontId="3" fillId="0" borderId="52" xfId="7" applyNumberFormat="1" applyFont="1" applyBorder="1" applyAlignment="1">
      <alignment horizontal="right"/>
    </xf>
    <xf numFmtId="0" fontId="49" fillId="0" borderId="0" xfId="0" applyFont="1" applyAlignment="1">
      <alignment horizontal="center"/>
    </xf>
    <xf numFmtId="0" fontId="3" fillId="0" borderId="19" xfId="7" applyFont="1" applyBorder="1"/>
    <xf numFmtId="3" fontId="3" fillId="0" borderId="19" xfId="7" applyNumberFormat="1" applyFont="1" applyBorder="1" applyAlignment="1">
      <alignment horizontal="center"/>
    </xf>
    <xf numFmtId="0" fontId="3" fillId="0" borderId="20" xfId="7" applyFont="1" applyBorder="1"/>
    <xf numFmtId="0" fontId="3" fillId="0" borderId="21" xfId="7" applyFont="1" applyBorder="1"/>
    <xf numFmtId="3" fontId="3" fillId="0" borderId="0" xfId="7" applyNumberFormat="1" applyFont="1" applyAlignment="1">
      <alignment horizontal="center"/>
    </xf>
    <xf numFmtId="0" fontId="6" fillId="0" borderId="19" xfId="7" applyBorder="1"/>
    <xf numFmtId="0" fontId="3" fillId="0" borderId="19" xfId="7" applyFont="1" applyBorder="1" applyAlignment="1">
      <alignment horizontal="right"/>
    </xf>
    <xf numFmtId="3" fontId="3" fillId="0" borderId="0" xfId="7" applyNumberFormat="1" applyFont="1" applyAlignment="1">
      <alignment horizontal="right"/>
    </xf>
    <xf numFmtId="0" fontId="3" fillId="0" borderId="72" xfId="7" applyFont="1" applyBorder="1"/>
    <xf numFmtId="3" fontId="3" fillId="0" borderId="72" xfId="7" applyNumberFormat="1" applyFont="1" applyBorder="1"/>
    <xf numFmtId="3" fontId="4" fillId="0" borderId="52" xfId="7" applyNumberFormat="1" applyFont="1" applyBorder="1"/>
    <xf numFmtId="0" fontId="49" fillId="0" borderId="0" xfId="0" applyFont="1" applyAlignment="1">
      <alignment horizontal="center" wrapText="1"/>
    </xf>
    <xf numFmtId="3" fontId="6" fillId="0" borderId="0" xfId="7" applyNumberFormat="1" applyAlignment="1">
      <alignment horizontal="center"/>
    </xf>
    <xf numFmtId="0" fontId="4" fillId="0" borderId="21" xfId="7" applyFont="1" applyBorder="1" applyAlignment="1">
      <alignment horizontal="right"/>
    </xf>
    <xf numFmtId="0" fontId="6" fillId="0" borderId="21" xfId="7" applyBorder="1"/>
    <xf numFmtId="0" fontId="6" fillId="0" borderId="0" xfId="7" applyAlignment="1">
      <alignment horizontal="right"/>
    </xf>
    <xf numFmtId="0" fontId="6" fillId="0" borderId="38" xfId="7" applyBorder="1"/>
    <xf numFmtId="3" fontId="6" fillId="0" borderId="19" xfId="7" applyNumberFormat="1" applyBorder="1"/>
    <xf numFmtId="169" fontId="20" fillId="0" borderId="0" xfId="68" applyNumberFormat="1" applyFont="1"/>
    <xf numFmtId="0" fontId="20" fillId="0" borderId="0" xfId="68" applyFont="1"/>
    <xf numFmtId="0" fontId="20" fillId="0" borderId="0" xfId="68" applyFont="1" applyAlignment="1">
      <alignment horizontal="left"/>
    </xf>
    <xf numFmtId="169" fontId="21" fillId="0" borderId="0" xfId="68" applyNumberFormat="1" applyFont="1"/>
    <xf numFmtId="0" fontId="21" fillId="0" borderId="0" xfId="68" applyFont="1"/>
    <xf numFmtId="0" fontId="3" fillId="0" borderId="0" xfId="69" applyFont="1" applyAlignment="1">
      <alignment horizontal="right"/>
    </xf>
    <xf numFmtId="0" fontId="10" fillId="0" borderId="0" xfId="68"/>
    <xf numFmtId="0" fontId="10" fillId="0" borderId="115" xfId="68" applyBorder="1"/>
    <xf numFmtId="169" fontId="10" fillId="0" borderId="111" xfId="68" applyNumberFormat="1" applyBorder="1"/>
    <xf numFmtId="0" fontId="10" fillId="0" borderId="111" xfId="68" applyBorder="1"/>
    <xf numFmtId="0" fontId="10" fillId="0" borderId="90" xfId="68" applyBorder="1"/>
    <xf numFmtId="0" fontId="10" fillId="0" borderId="116" xfId="68" applyBorder="1"/>
    <xf numFmtId="169" fontId="10" fillId="0" borderId="0" xfId="68" applyNumberFormat="1"/>
    <xf numFmtId="0" fontId="10" fillId="0" borderId="93" xfId="68" applyBorder="1"/>
    <xf numFmtId="0" fontId="51" fillId="0" borderId="116" xfId="68" applyFont="1" applyBorder="1" applyAlignment="1">
      <alignment horizontal="centerContinuous"/>
    </xf>
    <xf numFmtId="169" fontId="10" fillId="0" borderId="0" xfId="68" applyNumberFormat="1" applyAlignment="1">
      <alignment horizontal="centerContinuous"/>
    </xf>
    <xf numFmtId="0" fontId="10" fillId="0" borderId="0" xfId="68" applyAlignment="1">
      <alignment horizontal="centerContinuous"/>
    </xf>
    <xf numFmtId="0" fontId="51" fillId="0" borderId="0" xfId="68" applyFont="1" applyAlignment="1">
      <alignment horizontal="centerContinuous"/>
    </xf>
    <xf numFmtId="169" fontId="52" fillId="0" borderId="0" xfId="68" applyNumberFormat="1" applyFont="1" applyAlignment="1">
      <alignment horizontal="centerContinuous"/>
    </xf>
    <xf numFmtId="0" fontId="10" fillId="0" borderId="93" xfId="68" applyBorder="1" applyAlignment="1">
      <alignment horizontal="centerContinuous"/>
    </xf>
    <xf numFmtId="0" fontId="10" fillId="0" borderId="116" xfId="68" applyBorder="1" applyAlignment="1">
      <alignment horizontal="centerContinuous"/>
    </xf>
    <xf numFmtId="0" fontId="53" fillId="0" borderId="116" xfId="68" applyFont="1" applyBorder="1" applyAlignment="1">
      <alignment horizontal="centerContinuous"/>
    </xf>
    <xf numFmtId="0" fontId="54" fillId="0" borderId="0" xfId="68" applyFont="1" applyAlignment="1">
      <alignment horizontal="centerContinuous"/>
    </xf>
    <xf numFmtId="169" fontId="54" fillId="0" borderId="0" xfId="68" applyNumberFormat="1" applyFont="1" applyAlignment="1">
      <alignment horizontal="centerContinuous"/>
    </xf>
    <xf numFmtId="0" fontId="10" fillId="0" borderId="115" xfId="68" applyBorder="1" applyAlignment="1">
      <alignment horizontal="centerContinuous"/>
    </xf>
    <xf numFmtId="169" fontId="10" fillId="0" borderId="111" xfId="68" applyNumberFormat="1" applyBorder="1" applyAlignment="1">
      <alignment horizontal="centerContinuous"/>
    </xf>
    <xf numFmtId="0" fontId="10" fillId="0" borderId="111" xfId="68" applyBorder="1" applyAlignment="1">
      <alignment horizontal="centerContinuous"/>
    </xf>
    <xf numFmtId="0" fontId="10" fillId="0" borderId="90" xfId="68" applyBorder="1" applyAlignment="1">
      <alignment horizontal="centerContinuous"/>
    </xf>
    <xf numFmtId="0" fontId="55" fillId="0" borderId="116" xfId="68" applyFont="1" applyBorder="1" applyAlignment="1">
      <alignment horizontal="centerContinuous"/>
    </xf>
    <xf numFmtId="169" fontId="55" fillId="0" borderId="0" xfId="68" applyNumberFormat="1" applyFont="1" applyAlignment="1">
      <alignment horizontal="centerContinuous"/>
    </xf>
    <xf numFmtId="0" fontId="55" fillId="0" borderId="0" xfId="68" applyFont="1" applyAlignment="1">
      <alignment horizontal="centerContinuous"/>
    </xf>
    <xf numFmtId="169" fontId="56" fillId="0" borderId="0" xfId="68" applyNumberFormat="1" applyFont="1" applyAlignment="1">
      <alignment horizontal="centerContinuous"/>
    </xf>
    <xf numFmtId="0" fontId="56" fillId="0" borderId="0" xfId="68" applyFont="1" applyAlignment="1">
      <alignment horizontal="centerContinuous"/>
    </xf>
    <xf numFmtId="0" fontId="56" fillId="0" borderId="93" xfId="68" applyFont="1" applyBorder="1" applyAlignment="1">
      <alignment horizontal="centerContinuous"/>
    </xf>
    <xf numFmtId="0" fontId="57" fillId="0" borderId="116" xfId="68" applyFont="1" applyBorder="1" applyAlignment="1">
      <alignment horizontal="centerContinuous"/>
    </xf>
    <xf numFmtId="0" fontId="58" fillId="0" borderId="116" xfId="68" applyFont="1" applyBorder="1" applyAlignment="1">
      <alignment horizontal="centerContinuous"/>
    </xf>
    <xf numFmtId="0" fontId="10" fillId="0" borderId="120" xfId="68" applyBorder="1" applyAlignment="1">
      <alignment horizontal="centerContinuous"/>
    </xf>
    <xf numFmtId="169" fontId="10" fillId="0" borderId="63" xfId="68" applyNumberFormat="1" applyBorder="1" applyAlignment="1">
      <alignment horizontal="centerContinuous"/>
    </xf>
    <xf numFmtId="0" fontId="10" fillId="0" borderId="63" xfId="68" applyBorder="1" applyAlignment="1">
      <alignment horizontal="centerContinuous"/>
    </xf>
    <xf numFmtId="0" fontId="10" fillId="0" borderId="118" xfId="68" applyBorder="1" applyAlignment="1">
      <alignment horizontal="centerContinuous"/>
    </xf>
    <xf numFmtId="0" fontId="53" fillId="0" borderId="0" xfId="68" applyFont="1" applyAlignment="1">
      <alignment horizontal="centerContinuous"/>
    </xf>
    <xf numFmtId="0" fontId="59" fillId="0" borderId="0" xfId="68" applyFont="1" applyAlignment="1">
      <alignment horizontal="centerContinuous"/>
    </xf>
    <xf numFmtId="0" fontId="3" fillId="0" borderId="116" xfId="68" applyFont="1" applyBorder="1"/>
    <xf numFmtId="169" fontId="5" fillId="0" borderId="0" xfId="68" applyNumberFormat="1" applyFont="1"/>
    <xf numFmtId="0" fontId="3" fillId="0" borderId="0" xfId="68" applyFont="1"/>
    <xf numFmtId="169" fontId="3" fillId="0" borderId="0" xfId="68" applyNumberFormat="1" applyFont="1"/>
    <xf numFmtId="0" fontId="3" fillId="0" borderId="93" xfId="68" applyFont="1" applyBorder="1"/>
    <xf numFmtId="0" fontId="5" fillId="0" borderId="0" xfId="68" applyFont="1"/>
    <xf numFmtId="0" fontId="3" fillId="0" borderId="120" xfId="68" applyFont="1" applyBorder="1"/>
    <xf numFmtId="169" fontId="3" fillId="0" borderId="63" xfId="68" applyNumberFormat="1" applyFont="1" applyBorder="1"/>
    <xf numFmtId="0" fontId="3" fillId="0" borderId="63" xfId="68" applyFont="1" applyBorder="1"/>
    <xf numFmtId="0" fontId="3" fillId="0" borderId="118" xfId="68" applyFont="1" applyBorder="1"/>
    <xf numFmtId="168" fontId="5" fillId="0" borderId="0" xfId="68" applyNumberFormat="1" applyFont="1"/>
    <xf numFmtId="168" fontId="3" fillId="0" borderId="0" xfId="68" applyNumberFormat="1" applyFont="1"/>
    <xf numFmtId="0" fontId="3" fillId="0" borderId="0" xfId="69" applyFont="1"/>
    <xf numFmtId="0" fontId="50" fillId="0" borderId="0" xfId="69"/>
    <xf numFmtId="0" fontId="12" fillId="0" borderId="0" xfId="69" applyFont="1"/>
    <xf numFmtId="0" fontId="3" fillId="0" borderId="0" xfId="69" applyFont="1" applyAlignment="1">
      <alignment horizontal="left"/>
    </xf>
    <xf numFmtId="0" fontId="4" fillId="0" borderId="12" xfId="69" applyFont="1" applyBorder="1" applyAlignment="1">
      <alignment horizontal="centerContinuous"/>
    </xf>
    <xf numFmtId="0" fontId="3" fillId="0" borderId="6" xfId="69" applyFont="1" applyBorder="1" applyAlignment="1">
      <alignment horizontal="centerContinuous"/>
    </xf>
    <xf numFmtId="0" fontId="3" fillId="0" borderId="13" xfId="69" applyFont="1" applyBorder="1" applyAlignment="1">
      <alignment horizontal="centerContinuous"/>
    </xf>
    <xf numFmtId="0" fontId="3" fillId="0" borderId="14" xfId="69" applyFont="1" applyBorder="1" applyAlignment="1">
      <alignment horizontal="centerContinuous"/>
    </xf>
    <xf numFmtId="0" fontId="3" fillId="0" borderId="0" xfId="69" applyFont="1" applyAlignment="1">
      <alignment horizontal="centerContinuous"/>
    </xf>
    <xf numFmtId="0" fontId="3" fillId="0" borderId="15" xfId="69" applyFont="1" applyBorder="1" applyAlignment="1">
      <alignment horizontal="centerContinuous"/>
    </xf>
    <xf numFmtId="0" fontId="3" fillId="0" borderId="16" xfId="69" applyFont="1" applyBorder="1"/>
    <xf numFmtId="0" fontId="3" fillId="0" borderId="11" xfId="69" applyFont="1" applyBorder="1"/>
    <xf numFmtId="0" fontId="3" fillId="0" borderId="17" xfId="69" applyFont="1" applyBorder="1"/>
    <xf numFmtId="0" fontId="3" fillId="0" borderId="5" xfId="69" applyFont="1" applyBorder="1"/>
    <xf numFmtId="0" fontId="3" fillId="0" borderId="12" xfId="69" applyFont="1" applyBorder="1"/>
    <xf numFmtId="0" fontId="3" fillId="0" borderId="13" xfId="69" applyFont="1" applyBorder="1"/>
    <xf numFmtId="0" fontId="3" fillId="0" borderId="5" xfId="69" applyFont="1" applyBorder="1" applyAlignment="1">
      <alignment horizontal="center"/>
    </xf>
    <xf numFmtId="0" fontId="3" fillId="0" borderId="15" xfId="69" applyFont="1" applyBorder="1"/>
    <xf numFmtId="0" fontId="8" fillId="0" borderId="0" xfId="69" applyFont="1"/>
    <xf numFmtId="0" fontId="3" fillId="0" borderId="7" xfId="69" applyFont="1" applyBorder="1"/>
    <xf numFmtId="0" fontId="3" fillId="0" borderId="14" xfId="69" applyFont="1" applyBorder="1"/>
    <xf numFmtId="0" fontId="3" fillId="0" borderId="7" xfId="69" applyFont="1" applyBorder="1" applyAlignment="1">
      <alignment horizontal="center"/>
    </xf>
    <xf numFmtId="0" fontId="60" fillId="0" borderId="7" xfId="69" applyFont="1" applyBorder="1" applyAlignment="1">
      <alignment horizontal="center"/>
    </xf>
    <xf numFmtId="0" fontId="60" fillId="0" borderId="14" xfId="69" applyFont="1" applyBorder="1"/>
    <xf numFmtId="0" fontId="3" fillId="0" borderId="15" xfId="69" applyFont="1" applyBorder="1" applyAlignment="1">
      <alignment horizontal="center"/>
    </xf>
    <xf numFmtId="0" fontId="60" fillId="0" borderId="14" xfId="69" applyFont="1" applyBorder="1" applyAlignment="1">
      <alignment horizontal="center"/>
    </xf>
    <xf numFmtId="0" fontId="3" fillId="0" borderId="8" xfId="69" applyFont="1" applyBorder="1"/>
    <xf numFmtId="0" fontId="60" fillId="0" borderId="17" xfId="69" applyFont="1" applyBorder="1" applyAlignment="1">
      <alignment horizontal="center"/>
    </xf>
    <xf numFmtId="0" fontId="3" fillId="0" borderId="8" xfId="69" applyFont="1" applyBorder="1" applyAlignment="1">
      <alignment horizontal="center"/>
    </xf>
    <xf numFmtId="0" fontId="60" fillId="0" borderId="8" xfId="69" applyFont="1" applyBorder="1" applyAlignment="1">
      <alignment horizontal="center"/>
    </xf>
    <xf numFmtId="0" fontId="3" fillId="0" borderId="17" xfId="69" applyFont="1" applyBorder="1" applyAlignment="1">
      <alignment horizontal="center"/>
    </xf>
    <xf numFmtId="37" fontId="3" fillId="0" borderId="16" xfId="69" applyNumberFormat="1" applyFont="1" applyBorder="1" applyAlignment="1">
      <alignment horizontal="center"/>
    </xf>
    <xf numFmtId="0" fontId="3" fillId="0" borderId="31" xfId="69" applyFont="1" applyBorder="1"/>
    <xf numFmtId="0" fontId="3" fillId="0" borderId="32" xfId="69" applyFont="1" applyBorder="1"/>
    <xf numFmtId="0" fontId="3" fillId="0" borderId="34" xfId="69" applyFont="1" applyBorder="1"/>
    <xf numFmtId="0" fontId="3" fillId="0" borderId="24" xfId="69" applyFont="1" applyBorder="1"/>
    <xf numFmtId="0" fontId="3" fillId="0" borderId="25" xfId="69" applyFont="1" applyBorder="1"/>
    <xf numFmtId="0" fontId="3" fillId="0" borderId="16" xfId="69" applyFont="1" applyBorder="1" applyAlignment="1">
      <alignment horizontal="center"/>
    </xf>
    <xf numFmtId="37" fontId="3" fillId="0" borderId="16" xfId="69" applyNumberFormat="1" applyFont="1" applyBorder="1"/>
    <xf numFmtId="0" fontId="3" fillId="0" borderId="29" xfId="69" applyFont="1" applyBorder="1"/>
    <xf numFmtId="0" fontId="3" fillId="0" borderId="30" xfId="69" applyFont="1" applyBorder="1"/>
    <xf numFmtId="0" fontId="8" fillId="0" borderId="15" xfId="69" applyFont="1" applyBorder="1"/>
    <xf numFmtId="0" fontId="50" fillId="0" borderId="14" xfId="69" applyBorder="1"/>
    <xf numFmtId="37" fontId="3" fillId="0" borderId="0" xfId="69" applyNumberFormat="1" applyFont="1"/>
    <xf numFmtId="0" fontId="50" fillId="0" borderId="15" xfId="69" applyBorder="1"/>
    <xf numFmtId="0" fontId="50" fillId="0" borderId="16" xfId="69" applyBorder="1"/>
    <xf numFmtId="0" fontId="50" fillId="0" borderId="11" xfId="69" applyBorder="1"/>
    <xf numFmtId="0" fontId="50" fillId="0" borderId="17" xfId="69" applyBorder="1"/>
    <xf numFmtId="0" fontId="4" fillId="0" borderId="0" xfId="69" applyFont="1"/>
    <xf numFmtId="37" fontId="4" fillId="0" borderId="0" xfId="69" applyNumberFormat="1" applyFont="1"/>
    <xf numFmtId="0" fontId="12" fillId="0" borderId="6" xfId="69" applyFont="1" applyBorder="1" applyAlignment="1">
      <alignment horizontal="centerContinuous"/>
    </xf>
    <xf numFmtId="0" fontId="12" fillId="0" borderId="13" xfId="69" applyFont="1" applyBorder="1" applyAlignment="1">
      <alignment horizontal="centerContinuous"/>
    </xf>
    <xf numFmtId="0" fontId="3" fillId="0" borderId="16" xfId="69" applyFont="1" applyBorder="1" applyAlignment="1">
      <alignment horizontal="centerContinuous"/>
    </xf>
    <xf numFmtId="0" fontId="8" fillId="0" borderId="11" xfId="69" applyFont="1" applyBorder="1" applyAlignment="1">
      <alignment horizontal="centerContinuous"/>
    </xf>
    <xf numFmtId="0" fontId="8" fillId="0" borderId="17" xfId="69" applyFont="1" applyBorder="1" applyAlignment="1">
      <alignment horizontal="centerContinuous"/>
    </xf>
    <xf numFmtId="0" fontId="3" fillId="0" borderId="14" xfId="69" applyFont="1" applyBorder="1" applyAlignment="1">
      <alignment horizontal="center"/>
    </xf>
    <xf numFmtId="0" fontId="3" fillId="0" borderId="14" xfId="69" applyFont="1" applyBorder="1" applyAlignment="1">
      <alignment horizontal="left" indent="2"/>
    </xf>
    <xf numFmtId="0" fontId="3" fillId="3" borderId="14" xfId="69" applyFont="1" applyFill="1" applyBorder="1"/>
    <xf numFmtId="0" fontId="3" fillId="3" borderId="0" xfId="69" applyFont="1" applyFill="1"/>
    <xf numFmtId="0" fontId="8" fillId="3" borderId="0" xfId="69" applyFont="1" applyFill="1"/>
    <xf numFmtId="0" fontId="8" fillId="3" borderId="15" xfId="69" applyFont="1" applyFill="1" applyBorder="1"/>
    <xf numFmtId="0" fontId="3" fillId="0" borderId="6" xfId="69" applyFont="1" applyBorder="1" applyAlignment="1">
      <alignment horizontal="center"/>
    </xf>
    <xf numFmtId="0" fontId="3" fillId="0" borderId="2" xfId="69" applyFont="1" applyBorder="1" applyAlignment="1">
      <alignment horizontal="centerContinuous"/>
    </xf>
    <xf numFmtId="0" fontId="3" fillId="0" borderId="3" xfId="69" applyFont="1" applyBorder="1" applyAlignment="1">
      <alignment horizontal="centerContinuous"/>
    </xf>
    <xf numFmtId="0" fontId="3" fillId="0" borderId="4" xfId="69" applyFont="1" applyBorder="1" applyAlignment="1">
      <alignment horizontal="centerContinuous"/>
    </xf>
    <xf numFmtId="0" fontId="3" fillId="0" borderId="13" xfId="69" applyFont="1" applyBorder="1" applyAlignment="1">
      <alignment horizontal="center"/>
    </xf>
    <xf numFmtId="0" fontId="3" fillId="0" borderId="0" xfId="69" applyFont="1" applyAlignment="1">
      <alignment horizontal="center"/>
    </xf>
    <xf numFmtId="0" fontId="3" fillId="0" borderId="11" xfId="69" applyFont="1" applyBorder="1" applyAlignment="1">
      <alignment horizontal="center"/>
    </xf>
    <xf numFmtId="0" fontId="3" fillId="0" borderId="22" xfId="69" applyFont="1" applyBorder="1"/>
    <xf numFmtId="0" fontId="3" fillId="0" borderId="23" xfId="69" applyFont="1" applyBorder="1"/>
    <xf numFmtId="37" fontId="3" fillId="0" borderId="11" xfId="69" applyNumberFormat="1" applyFont="1" applyBorder="1"/>
    <xf numFmtId="0" fontId="3" fillId="0" borderId="123" xfId="69" applyFont="1" applyBorder="1"/>
    <xf numFmtId="10" fontId="3" fillId="0" borderId="17" xfId="72" applyNumberFormat="1" applyFont="1" applyBorder="1"/>
    <xf numFmtId="0" fontId="3" fillId="0" borderId="124" xfId="69" applyFont="1" applyBorder="1" applyAlignment="1">
      <alignment horizontal="center"/>
    </xf>
    <xf numFmtId="37" fontId="3" fillId="0" borderId="125" xfId="69" applyNumberFormat="1" applyFont="1" applyBorder="1"/>
    <xf numFmtId="0" fontId="3" fillId="0" borderId="126" xfId="69" applyFont="1" applyBorder="1" applyAlignment="1">
      <alignment horizontal="center"/>
    </xf>
    <xf numFmtId="10" fontId="3" fillId="0" borderId="126" xfId="72" applyNumberFormat="1" applyFont="1" applyBorder="1"/>
    <xf numFmtId="0" fontId="3" fillId="0" borderId="127" xfId="69" applyFont="1" applyBorder="1"/>
    <xf numFmtId="0" fontId="3" fillId="0" borderId="128" xfId="69" applyFont="1" applyBorder="1"/>
    <xf numFmtId="0" fontId="3" fillId="0" borderId="126" xfId="69" applyFont="1" applyBorder="1"/>
    <xf numFmtId="10" fontId="3" fillId="0" borderId="8" xfId="72" applyNumberFormat="1" applyFont="1" applyBorder="1"/>
    <xf numFmtId="0" fontId="3" fillId="0" borderId="125" xfId="69" applyFont="1" applyBorder="1" applyAlignment="1">
      <alignment horizontal="center"/>
    </xf>
    <xf numFmtId="10" fontId="3" fillId="0" borderId="124" xfId="72" applyNumberFormat="1" applyFont="1" applyBorder="1"/>
    <xf numFmtId="0" fontId="3" fillId="0" borderId="129" xfId="69" applyFont="1" applyBorder="1"/>
    <xf numFmtId="0" fontId="3" fillId="0" borderId="124" xfId="69" applyFont="1" applyBorder="1"/>
    <xf numFmtId="172" fontId="3" fillId="0" borderId="26" xfId="70" applyNumberFormat="1" applyFont="1" applyBorder="1"/>
    <xf numFmtId="172" fontId="3" fillId="0" borderId="27" xfId="70" applyNumberFormat="1" applyFont="1" applyBorder="1"/>
    <xf numFmtId="0" fontId="3" fillId="0" borderId="26" xfId="69" applyFont="1" applyBorder="1"/>
    <xf numFmtId="0" fontId="3" fillId="0" borderId="27" xfId="69" applyFont="1" applyBorder="1"/>
    <xf numFmtId="0" fontId="8" fillId="0" borderId="18" xfId="69" applyFont="1" applyBorder="1" applyAlignment="1">
      <alignment horizontal="center"/>
    </xf>
    <xf numFmtId="37" fontId="8" fillId="0" borderId="19" xfId="69" applyNumberFormat="1" applyFont="1" applyBorder="1"/>
    <xf numFmtId="0" fontId="8" fillId="0" borderId="19" xfId="69" applyFont="1" applyBorder="1"/>
    <xf numFmtId="0" fontId="3" fillId="0" borderId="20" xfId="69" applyFont="1" applyBorder="1" applyAlignment="1">
      <alignment horizontal="right"/>
    </xf>
    <xf numFmtId="0" fontId="50" fillId="0" borderId="21" xfId="69" applyBorder="1"/>
    <xf numFmtId="0" fontId="50" fillId="0" borderId="38" xfId="69" applyBorder="1"/>
    <xf numFmtId="0" fontId="50" fillId="0" borderId="51" xfId="69" applyBorder="1"/>
    <xf numFmtId="0" fontId="50" fillId="0" borderId="52" xfId="69" applyBorder="1"/>
    <xf numFmtId="0" fontId="50" fillId="0" borderId="53" xfId="69" applyBorder="1"/>
    <xf numFmtId="0" fontId="4" fillId="0" borderId="0" xfId="69" applyFont="1" applyAlignment="1">
      <alignment horizontal="left"/>
    </xf>
    <xf numFmtId="37" fontId="4" fillId="0" borderId="0" xfId="69" applyNumberFormat="1" applyFont="1" applyAlignment="1">
      <alignment horizontal="center"/>
    </xf>
    <xf numFmtId="0" fontId="4" fillId="0" borderId="18" xfId="69" applyFont="1" applyBorder="1" applyAlignment="1">
      <alignment horizontal="centerContinuous"/>
    </xf>
    <xf numFmtId="37" fontId="4" fillId="0" borderId="19" xfId="69" applyNumberFormat="1" applyFont="1" applyBorder="1" applyAlignment="1">
      <alignment horizontal="centerContinuous"/>
    </xf>
    <xf numFmtId="0" fontId="4" fillId="0" borderId="19" xfId="69" applyFont="1" applyBorder="1" applyAlignment="1">
      <alignment horizontal="centerContinuous"/>
    </xf>
    <xf numFmtId="0" fontId="4" fillId="0" borderId="20" xfId="69" applyFont="1" applyBorder="1" applyAlignment="1">
      <alignment horizontal="centerContinuous"/>
    </xf>
    <xf numFmtId="0" fontId="3" fillId="0" borderId="39" xfId="69" applyFont="1" applyBorder="1" applyAlignment="1">
      <alignment horizontal="centerContinuous"/>
    </xf>
    <xf numFmtId="0" fontId="3" fillId="0" borderId="11" xfId="69" applyFont="1" applyBorder="1" applyAlignment="1">
      <alignment horizontal="centerContinuous"/>
    </xf>
    <xf numFmtId="0" fontId="3" fillId="0" borderId="40" xfId="69" applyFont="1" applyBorder="1" applyAlignment="1">
      <alignment horizontal="centerContinuous"/>
    </xf>
    <xf numFmtId="0" fontId="3" fillId="0" borderId="130" xfId="69" applyFont="1" applyBorder="1" applyAlignment="1">
      <alignment horizontal="center"/>
    </xf>
    <xf numFmtId="37" fontId="3" fillId="0" borderId="6" xfId="69" applyNumberFormat="1" applyFont="1" applyBorder="1"/>
    <xf numFmtId="0" fontId="3" fillId="0" borderId="6" xfId="69" applyFont="1" applyBorder="1"/>
    <xf numFmtId="0" fontId="3" fillId="0" borderId="131" xfId="69" applyFont="1" applyBorder="1"/>
    <xf numFmtId="0" fontId="3" fillId="0" borderId="21" xfId="69" applyFont="1" applyBorder="1" applyAlignment="1">
      <alignment horizontal="center"/>
    </xf>
    <xf numFmtId="0" fontId="3" fillId="0" borderId="38" xfId="69" applyFont="1" applyBorder="1"/>
    <xf numFmtId="0" fontId="3" fillId="0" borderId="21" xfId="69" applyFont="1" applyBorder="1" applyAlignment="1">
      <alignment horizontal="left" indent="3"/>
    </xf>
    <xf numFmtId="0" fontId="3" fillId="0" borderId="51" xfId="69" applyFont="1" applyBorder="1" applyAlignment="1">
      <alignment horizontal="center"/>
    </xf>
    <xf numFmtId="37" fontId="3" fillId="0" borderId="52" xfId="69" applyNumberFormat="1" applyFont="1" applyBorder="1"/>
    <xf numFmtId="0" fontId="3" fillId="0" borderId="52" xfId="69" applyFont="1" applyBorder="1"/>
    <xf numFmtId="0" fontId="3" fillId="0" borderId="53" xfId="69" applyFont="1" applyBorder="1"/>
    <xf numFmtId="0" fontId="3" fillId="0" borderId="43" xfId="69" applyFont="1" applyBorder="1" applyAlignment="1">
      <alignment horizontal="center"/>
    </xf>
    <xf numFmtId="37" fontId="3" fillId="0" borderId="7" xfId="69" applyNumberFormat="1" applyFont="1" applyBorder="1"/>
    <xf numFmtId="0" fontId="3" fillId="0" borderId="45" xfId="69" applyFont="1" applyBorder="1" applyAlignment="1">
      <alignment horizontal="center"/>
    </xf>
    <xf numFmtId="0" fontId="3" fillId="0" borderId="17" xfId="69" applyFont="1" applyBorder="1" applyAlignment="1">
      <alignment horizontal="centerContinuous"/>
    </xf>
    <xf numFmtId="0" fontId="3" fillId="0" borderId="43" xfId="69" applyFont="1" applyBorder="1"/>
    <xf numFmtId="0" fontId="3" fillId="0" borderId="45" xfId="69" applyFont="1" applyBorder="1"/>
    <xf numFmtId="0" fontId="3" fillId="0" borderId="46" xfId="69" applyFont="1" applyBorder="1"/>
    <xf numFmtId="0" fontId="3" fillId="0" borderId="47" xfId="69" applyFont="1" applyBorder="1"/>
    <xf numFmtId="0" fontId="3" fillId="0" borderId="132" xfId="69" applyFont="1" applyBorder="1"/>
    <xf numFmtId="0" fontId="3" fillId="0" borderId="133" xfId="69" applyFont="1" applyBorder="1"/>
    <xf numFmtId="0" fontId="3" fillId="0" borderId="46" xfId="69" applyFont="1" applyBorder="1" applyAlignment="1">
      <alignment horizontal="center"/>
    </xf>
    <xf numFmtId="0" fontId="3" fillId="0" borderId="47" xfId="69" applyFont="1" applyBorder="1" applyAlignment="1">
      <alignment horizontal="center"/>
    </xf>
    <xf numFmtId="37" fontId="3" fillId="0" borderId="24" xfId="69" applyNumberFormat="1" applyFont="1" applyBorder="1"/>
    <xf numFmtId="37" fontId="3" fillId="0" borderId="17" xfId="69" applyNumberFormat="1" applyFont="1" applyBorder="1"/>
    <xf numFmtId="37" fontId="3" fillId="0" borderId="123" xfId="69" applyNumberFormat="1" applyFont="1" applyBorder="1"/>
    <xf numFmtId="0" fontId="3" fillId="0" borderId="134" xfId="69" applyFont="1" applyBorder="1" applyAlignment="1">
      <alignment horizontal="center"/>
    </xf>
    <xf numFmtId="37" fontId="3" fillId="0" borderId="127" xfId="69" applyNumberFormat="1" applyFont="1" applyBorder="1"/>
    <xf numFmtId="37" fontId="3" fillId="0" borderId="126" xfId="69" applyNumberFormat="1" applyFont="1" applyBorder="1"/>
    <xf numFmtId="37" fontId="3" fillId="0" borderId="128" xfId="69" applyNumberFormat="1" applyFont="1" applyBorder="1"/>
    <xf numFmtId="0" fontId="3" fillId="0" borderId="135" xfId="69" applyFont="1" applyBorder="1" applyAlignment="1">
      <alignment horizontal="center"/>
    </xf>
    <xf numFmtId="37" fontId="3" fillId="0" borderId="26" xfId="69" applyNumberFormat="1" applyFont="1" applyBorder="1"/>
    <xf numFmtId="37" fontId="3" fillId="0" borderId="15" xfId="69" applyNumberFormat="1" applyFont="1" applyBorder="1"/>
    <xf numFmtId="37" fontId="3" fillId="0" borderId="136" xfId="69" applyNumberFormat="1" applyFont="1" applyBorder="1"/>
    <xf numFmtId="37" fontId="3" fillId="0" borderId="9" xfId="69" applyNumberFormat="1" applyFont="1" applyBorder="1"/>
    <xf numFmtId="37" fontId="4" fillId="0" borderId="123" xfId="69" applyNumberFormat="1" applyFont="1" applyBorder="1"/>
    <xf numFmtId="0" fontId="3" fillId="0" borderId="18" xfId="69" applyFont="1" applyBorder="1" applyAlignment="1">
      <alignment horizontal="left"/>
    </xf>
    <xf numFmtId="0" fontId="3" fillId="0" borderId="19" xfId="69" applyFont="1" applyBorder="1"/>
    <xf numFmtId="0" fontId="3" fillId="0" borderId="20" xfId="69" applyFont="1" applyBorder="1"/>
    <xf numFmtId="0" fontId="3" fillId="0" borderId="21" xfId="69" applyFont="1" applyBorder="1"/>
    <xf numFmtId="0" fontId="3" fillId="0" borderId="51" xfId="69" applyFont="1" applyBorder="1"/>
    <xf numFmtId="0" fontId="3" fillId="0" borderId="19" xfId="69" applyFont="1" applyBorder="1" applyAlignment="1">
      <alignment horizontal="left"/>
    </xf>
    <xf numFmtId="0" fontId="3" fillId="0" borderId="14" xfId="69" applyFont="1" applyBorder="1" applyAlignment="1">
      <alignment horizontal="left" indent="3"/>
    </xf>
    <xf numFmtId="0" fontId="3" fillId="0" borderId="9" xfId="69" applyFont="1" applyBorder="1"/>
    <xf numFmtId="37" fontId="3" fillId="0" borderId="14" xfId="69" applyNumberFormat="1" applyFont="1" applyBorder="1"/>
    <xf numFmtId="0" fontId="3" fillId="0" borderId="18" xfId="69" applyFont="1" applyBorder="1" applyAlignment="1">
      <alignment horizontal="center"/>
    </xf>
    <xf numFmtId="37" fontId="3" fillId="0" borderId="19" xfId="69" applyNumberFormat="1" applyFont="1" applyBorder="1"/>
    <xf numFmtId="0" fontId="3" fillId="0" borderId="20" xfId="69" applyFont="1" applyBorder="1" applyAlignment="1">
      <alignment horizontal="center"/>
    </xf>
    <xf numFmtId="3" fontId="3" fillId="0" borderId="0" xfId="69" applyNumberFormat="1" applyFont="1"/>
    <xf numFmtId="0" fontId="3" fillId="0" borderId="38" xfId="69" applyFont="1" applyBorder="1" applyAlignment="1">
      <alignment horizontal="center"/>
    </xf>
    <xf numFmtId="170" fontId="4" fillId="0" borderId="18" xfId="5" applyNumberFormat="1" applyFont="1" applyBorder="1" applyAlignment="1">
      <alignment horizontal="centerContinuous"/>
    </xf>
    <xf numFmtId="0" fontId="3" fillId="0" borderId="19" xfId="5" applyFont="1" applyBorder="1" applyAlignment="1">
      <alignment horizontal="centerContinuous"/>
    </xf>
    <xf numFmtId="170" fontId="3" fillId="0" borderId="19" xfId="5" applyNumberFormat="1" applyFont="1" applyBorder="1" applyAlignment="1">
      <alignment horizontal="centerContinuous"/>
    </xf>
    <xf numFmtId="0" fontId="3" fillId="0" borderId="20" xfId="5" applyFont="1" applyBorder="1"/>
    <xf numFmtId="0" fontId="38" fillId="0" borderId="0" xfId="5" applyFont="1"/>
    <xf numFmtId="0" fontId="38" fillId="0" borderId="0" xfId="5" applyFont="1" applyAlignment="1">
      <alignment horizontal="center"/>
    </xf>
    <xf numFmtId="170" fontId="3" fillId="0" borderId="21" xfId="5" applyNumberFormat="1" applyFont="1" applyBorder="1" applyAlignment="1">
      <alignment horizontal="centerContinuous"/>
    </xf>
    <xf numFmtId="0" fontId="3" fillId="0" borderId="0" xfId="5" applyFont="1" applyAlignment="1">
      <alignment horizontal="centerContinuous"/>
    </xf>
    <xf numFmtId="14" fontId="3" fillId="0" borderId="0" xfId="5" applyNumberFormat="1" applyFont="1" applyAlignment="1">
      <alignment horizontal="centerContinuous"/>
    </xf>
    <xf numFmtId="170" fontId="3" fillId="0" borderId="0" xfId="5" applyNumberFormat="1" applyFont="1" applyAlignment="1">
      <alignment horizontal="centerContinuous"/>
    </xf>
    <xf numFmtId="0" fontId="3" fillId="0" borderId="38" xfId="5" applyFont="1" applyBorder="1"/>
    <xf numFmtId="0" fontId="3" fillId="0" borderId="21" xfId="5" applyFont="1" applyBorder="1" applyAlignment="1">
      <alignment horizontal="center"/>
    </xf>
    <xf numFmtId="0" fontId="3" fillId="0" borderId="0" xfId="5" applyFont="1" applyAlignment="1">
      <alignment horizontal="center"/>
    </xf>
    <xf numFmtId="0" fontId="39" fillId="0" borderId="0" xfId="5" applyFont="1"/>
    <xf numFmtId="170" fontId="3" fillId="0" borderId="0" xfId="5" applyNumberFormat="1" applyFont="1"/>
    <xf numFmtId="170" fontId="3" fillId="0" borderId="0" xfId="5" applyNumberFormat="1" applyFont="1" applyAlignment="1">
      <alignment horizontal="center"/>
    </xf>
    <xf numFmtId="0" fontId="3" fillId="0" borderId="0" xfId="5" applyFont="1"/>
    <xf numFmtId="0" fontId="3" fillId="0" borderId="21" xfId="5" applyFont="1" applyBorder="1" applyAlignment="1">
      <alignment horizontal="left"/>
    </xf>
    <xf numFmtId="0" fontId="3" fillId="0" borderId="51" xfId="5" applyFont="1" applyBorder="1" applyAlignment="1">
      <alignment horizontal="left"/>
    </xf>
    <xf numFmtId="0" fontId="3" fillId="0" borderId="52" xfId="5" applyFont="1" applyBorder="1" applyAlignment="1">
      <alignment horizontal="center"/>
    </xf>
    <xf numFmtId="0" fontId="3" fillId="0" borderId="52" xfId="5" applyFont="1" applyBorder="1"/>
    <xf numFmtId="170" fontId="3" fillId="0" borderId="52" xfId="5" applyNumberFormat="1" applyFont="1" applyBorder="1"/>
    <xf numFmtId="170" fontId="3" fillId="0" borderId="52" xfId="5" applyNumberFormat="1" applyFont="1" applyBorder="1" applyAlignment="1">
      <alignment horizontal="center"/>
    </xf>
    <xf numFmtId="0" fontId="3" fillId="0" borderId="53" xfId="5" applyFont="1" applyBorder="1"/>
    <xf numFmtId="0" fontId="3" fillId="0" borderId="58" xfId="5" applyFont="1" applyBorder="1" applyAlignment="1">
      <alignment horizontal="left"/>
    </xf>
    <xf numFmtId="0" fontId="3" fillId="0" borderId="72" xfId="5" applyFont="1" applyBorder="1" applyAlignment="1">
      <alignment horizontal="center"/>
    </xf>
    <xf numFmtId="0" fontId="3" fillId="0" borderId="72" xfId="5" applyFont="1" applyBorder="1"/>
    <xf numFmtId="170" fontId="3" fillId="0" borderId="72" xfId="5" applyNumberFormat="1" applyFont="1" applyBorder="1"/>
    <xf numFmtId="0" fontId="3" fillId="0" borderId="73" xfId="5" applyFont="1" applyBorder="1" applyAlignment="1">
      <alignment horizontal="left"/>
    </xf>
    <xf numFmtId="0" fontId="3" fillId="0" borderId="73" xfId="5" applyFont="1" applyBorder="1" applyAlignment="1">
      <alignment horizontal="center"/>
    </xf>
    <xf numFmtId="0" fontId="3" fillId="0" borderId="19" xfId="5" applyFont="1" applyBorder="1" applyAlignment="1">
      <alignment horizontal="center"/>
    </xf>
    <xf numFmtId="0" fontId="3" fillId="0" borderId="19" xfId="5" applyFont="1" applyBorder="1"/>
    <xf numFmtId="170" fontId="3" fillId="0" borderId="58" xfId="5" applyNumberFormat="1" applyFont="1" applyBorder="1"/>
    <xf numFmtId="170" fontId="3" fillId="0" borderId="72" xfId="5" applyNumberFormat="1" applyFont="1" applyBorder="1" applyAlignment="1">
      <alignment horizontal="center"/>
    </xf>
    <xf numFmtId="0" fontId="3" fillId="0" borderId="57" xfId="5" applyFont="1" applyBorder="1"/>
    <xf numFmtId="0" fontId="3" fillId="0" borderId="73" xfId="5" applyFont="1" applyBorder="1"/>
    <xf numFmtId="0" fontId="3" fillId="0" borderId="54" xfId="5" applyFont="1" applyBorder="1" applyAlignment="1">
      <alignment horizontal="center"/>
    </xf>
    <xf numFmtId="170" fontId="3" fillId="0" borderId="73" xfId="5" applyNumberFormat="1" applyFont="1" applyBorder="1"/>
    <xf numFmtId="170" fontId="3" fillId="0" borderId="73" xfId="5" applyNumberFormat="1" applyFont="1" applyBorder="1" applyAlignment="1">
      <alignment horizontal="center"/>
    </xf>
    <xf numFmtId="0" fontId="3" fillId="0" borderId="54" xfId="5" applyFont="1" applyBorder="1"/>
    <xf numFmtId="170" fontId="3" fillId="0" borderId="54" xfId="5" applyNumberFormat="1" applyFont="1" applyBorder="1" applyAlignment="1">
      <alignment horizontal="center"/>
    </xf>
    <xf numFmtId="0" fontId="3" fillId="0" borderId="55" xfId="5" applyFont="1" applyBorder="1" applyAlignment="1">
      <alignment horizontal="center"/>
    </xf>
    <xf numFmtId="0" fontId="3" fillId="0" borderId="53" xfId="5" applyFont="1" applyBorder="1" applyAlignment="1">
      <alignment horizontal="center"/>
    </xf>
    <xf numFmtId="0" fontId="3" fillId="0" borderId="0" xfId="5" applyFont="1" applyAlignment="1">
      <alignment vertical="center" textRotation="180"/>
    </xf>
    <xf numFmtId="0" fontId="3" fillId="0" borderId="56" xfId="5" applyFont="1" applyBorder="1" applyAlignment="1">
      <alignment horizontal="center"/>
    </xf>
    <xf numFmtId="0" fontId="3" fillId="0" borderId="0" xfId="5" applyFont="1" applyAlignment="1">
      <alignment horizontal="center" vertical="center"/>
    </xf>
    <xf numFmtId="0" fontId="1" fillId="0" borderId="38" xfId="5" applyBorder="1"/>
    <xf numFmtId="0" fontId="3" fillId="0" borderId="0" xfId="5" applyFont="1" applyAlignment="1">
      <alignment textRotation="180"/>
    </xf>
    <xf numFmtId="170" fontId="3" fillId="0" borderId="38" xfId="5" applyNumberFormat="1" applyFont="1" applyBorder="1" applyAlignment="1">
      <alignment horizontal="centerContinuous"/>
    </xf>
    <xf numFmtId="0" fontId="3" fillId="0" borderId="51" xfId="5" applyFont="1" applyBorder="1" applyAlignment="1">
      <alignment horizontal="center"/>
    </xf>
    <xf numFmtId="14" fontId="3" fillId="0" borderId="52" xfId="5" applyNumberFormat="1" applyFont="1" applyBorder="1"/>
    <xf numFmtId="1" fontId="3" fillId="0" borderId="54" xfId="5" applyNumberFormat="1" applyFont="1" applyBorder="1" applyAlignment="1">
      <alignment horizontal="center"/>
    </xf>
    <xf numFmtId="1" fontId="3" fillId="0" borderId="56" xfId="5" applyNumberFormat="1" applyFont="1" applyBorder="1" applyAlignment="1">
      <alignment horizontal="center"/>
    </xf>
    <xf numFmtId="1" fontId="3" fillId="0" borderId="55" xfId="5" applyNumberFormat="1" applyFont="1" applyBorder="1" applyAlignment="1">
      <alignment horizontal="center"/>
    </xf>
    <xf numFmtId="0" fontId="3" fillId="0" borderId="56" xfId="5" applyFont="1" applyBorder="1"/>
    <xf numFmtId="0" fontId="3" fillId="0" borderId="38" xfId="5" applyFont="1" applyBorder="1" applyAlignment="1">
      <alignment textRotation="180"/>
    </xf>
    <xf numFmtId="170" fontId="38" fillId="0" borderId="0" xfId="5" applyNumberFormat="1" applyFont="1" applyAlignment="1">
      <alignment horizontal="center"/>
    </xf>
    <xf numFmtId="170" fontId="38" fillId="0" borderId="0" xfId="5" applyNumberFormat="1" applyFont="1"/>
    <xf numFmtId="0" fontId="3" fillId="0" borderId="0" xfId="31" applyFont="1" applyAlignment="1">
      <alignment vertical="top"/>
    </xf>
    <xf numFmtId="0" fontId="8" fillId="0" borderId="21" xfId="31" applyFont="1" applyBorder="1"/>
    <xf numFmtId="0" fontId="8" fillId="0" borderId="0" xfId="31" applyFont="1" applyAlignment="1">
      <alignment horizontal="center"/>
    </xf>
    <xf numFmtId="0" fontId="8" fillId="0" borderId="53" xfId="31" applyFont="1" applyBorder="1" applyAlignment="1">
      <alignment horizontal="centerContinuous"/>
    </xf>
    <xf numFmtId="0" fontId="2" fillId="0" borderId="51" xfId="31" applyFont="1" applyBorder="1" applyAlignment="1">
      <alignment horizontal="centerContinuous"/>
    </xf>
    <xf numFmtId="0" fontId="5" fillId="0" borderId="72" xfId="31" applyBorder="1" applyAlignment="1">
      <alignment horizontal="centerContinuous"/>
    </xf>
    <xf numFmtId="0" fontId="5" fillId="0" borderId="54" xfId="31" applyBorder="1" applyAlignment="1">
      <alignment horizontal="centerContinuous"/>
    </xf>
    <xf numFmtId="0" fontId="8" fillId="0" borderId="54" xfId="31" applyFont="1" applyBorder="1" applyAlignment="1">
      <alignment horizontal="center"/>
    </xf>
    <xf numFmtId="0" fontId="2" fillId="0" borderId="38" xfId="31" applyFont="1" applyBorder="1" applyAlignment="1">
      <alignment horizontal="centerContinuous"/>
    </xf>
    <xf numFmtId="0" fontId="2" fillId="0" borderId="53" xfId="31" applyFont="1" applyBorder="1" applyAlignment="1">
      <alignment horizontal="centerContinuous"/>
    </xf>
    <xf numFmtId="0" fontId="2" fillId="0" borderId="55" xfId="31" applyFont="1" applyBorder="1" applyAlignment="1">
      <alignment horizontal="left"/>
    </xf>
    <xf numFmtId="0" fontId="2" fillId="0" borderId="55" xfId="31" applyFont="1" applyBorder="1"/>
    <xf numFmtId="0" fontId="2" fillId="0" borderId="54" xfId="31" applyFont="1" applyBorder="1" applyAlignment="1">
      <alignment horizontal="center" wrapText="1"/>
    </xf>
    <xf numFmtId="37" fontId="2" fillId="0" borderId="53" xfId="31" applyNumberFormat="1" applyFont="1" applyBorder="1" applyAlignment="1">
      <alignment horizontal="center"/>
    </xf>
    <xf numFmtId="37" fontId="2" fillId="0" borderId="38" xfId="31" applyNumberFormat="1" applyFont="1" applyBorder="1" applyAlignment="1">
      <alignment horizontal="center"/>
    </xf>
    <xf numFmtId="0" fontId="5" fillId="0" borderId="0" xfId="31" applyAlignment="1">
      <alignment horizontal="center" vertical="top"/>
    </xf>
    <xf numFmtId="38" fontId="3" fillId="0" borderId="21" xfId="31" applyNumberFormat="1" applyFont="1" applyBorder="1"/>
    <xf numFmtId="38" fontId="3" fillId="0" borderId="21" xfId="31" applyNumberFormat="1" applyFont="1" applyBorder="1" applyAlignment="1">
      <alignment horizontal="center"/>
    </xf>
    <xf numFmtId="38" fontId="3" fillId="0" borderId="54" xfId="31" applyNumberFormat="1" applyFont="1" applyBorder="1" applyAlignment="1">
      <alignment horizontal="center"/>
    </xf>
    <xf numFmtId="38" fontId="3" fillId="0" borderId="51" xfId="31" applyNumberFormat="1" applyFont="1" applyBorder="1" applyAlignment="1">
      <alignment horizontal="center"/>
    </xf>
    <xf numFmtId="38" fontId="3" fillId="0" borderId="55" xfId="31" applyNumberFormat="1" applyFont="1" applyBorder="1" applyAlignment="1">
      <alignment horizontal="center"/>
    </xf>
    <xf numFmtId="3" fontId="3" fillId="0" borderId="80" xfId="8" applyNumberFormat="1" applyFont="1" applyBorder="1" applyAlignment="1" applyProtection="1">
      <alignment horizontal="center" vertical="center"/>
      <protection locked="0"/>
    </xf>
    <xf numFmtId="4" fontId="3" fillId="0" borderId="63" xfId="8" applyNumberFormat="1" applyFont="1" applyBorder="1" applyAlignment="1" applyProtection="1">
      <alignment vertical="center"/>
      <protection locked="0"/>
    </xf>
    <xf numFmtId="4" fontId="3" fillId="0" borderId="62" xfId="8" applyNumberFormat="1" applyFont="1" applyBorder="1" applyAlignment="1" applyProtection="1">
      <alignment horizontal="center" vertical="center"/>
      <protection locked="0"/>
    </xf>
    <xf numFmtId="3" fontId="3" fillId="0" borderId="118" xfId="8" applyNumberFormat="1" applyFont="1" applyBorder="1" applyAlignment="1" applyProtection="1">
      <alignment vertical="center"/>
      <protection locked="0"/>
    </xf>
    <xf numFmtId="0" fontId="5" fillId="0" borderId="52" xfId="68" applyFont="1" applyBorder="1"/>
    <xf numFmtId="0" fontId="3" fillId="0" borderId="52" xfId="68" applyFont="1" applyBorder="1"/>
    <xf numFmtId="169" fontId="3" fillId="0" borderId="52" xfId="68" applyNumberFormat="1" applyFont="1" applyBorder="1"/>
    <xf numFmtId="0" fontId="61" fillId="0" borderId="0" xfId="73" applyFont="1"/>
    <xf numFmtId="0" fontId="61" fillId="0" borderId="0" xfId="73" applyFont="1" applyAlignment="1">
      <alignment horizontal="center"/>
    </xf>
    <xf numFmtId="0" fontId="5" fillId="0" borderId="0" xfId="73" applyFont="1"/>
    <xf numFmtId="0" fontId="5" fillId="0" borderId="0" xfId="73" applyFont="1" applyAlignment="1">
      <alignment horizontal="center"/>
    </xf>
    <xf numFmtId="0" fontId="5" fillId="0" borderId="0" xfId="73" applyFont="1" applyAlignment="1">
      <alignment horizontal="centerContinuous"/>
    </xf>
    <xf numFmtId="0" fontId="17" fillId="0" borderId="0" xfId="73" applyFont="1" applyAlignment="1">
      <alignment horizontal="right"/>
    </xf>
    <xf numFmtId="0" fontId="3" fillId="0" borderId="0" xfId="74" applyFont="1"/>
    <xf numFmtId="0" fontId="5" fillId="0" borderId="0" xfId="74" applyFont="1"/>
    <xf numFmtId="0" fontId="3" fillId="0" borderId="54" xfId="38" applyFont="1" applyBorder="1" applyAlignment="1">
      <alignment horizontal="center"/>
    </xf>
    <xf numFmtId="170" fontId="3" fillId="0" borderId="56" xfId="38" applyNumberFormat="1" applyFont="1" applyBorder="1"/>
    <xf numFmtId="170" fontId="3" fillId="0" borderId="56" xfId="0" applyNumberFormat="1" applyFont="1" applyBorder="1"/>
    <xf numFmtId="170" fontId="3" fillId="0" borderId="56" xfId="0" applyNumberFormat="1" applyFont="1" applyBorder="1" applyAlignment="1">
      <alignment horizontal="center"/>
    </xf>
    <xf numFmtId="170" fontId="3" fillId="0" borderId="0" xfId="38" applyNumberFormat="1" applyFont="1" applyAlignment="1">
      <alignment horizontal="centerContinuous"/>
    </xf>
    <xf numFmtId="0" fontId="3" fillId="0" borderId="0" xfId="38" applyFont="1" applyAlignment="1">
      <alignment horizontal="centerContinuous"/>
    </xf>
    <xf numFmtId="170" fontId="3" fillId="0" borderId="38" xfId="0" applyNumberFormat="1" applyFont="1" applyBorder="1" applyAlignment="1">
      <alignment horizontal="centerContinuous"/>
    </xf>
    <xf numFmtId="170" fontId="3" fillId="0" borderId="52" xfId="38" applyNumberFormat="1" applyFont="1" applyBorder="1"/>
    <xf numFmtId="170" fontId="3" fillId="0" borderId="52" xfId="38" applyNumberFormat="1" applyFont="1" applyBorder="1" applyAlignment="1">
      <alignment horizontal="center"/>
    </xf>
    <xf numFmtId="0" fontId="3" fillId="0" borderId="52" xfId="38" applyFont="1" applyBorder="1"/>
    <xf numFmtId="170" fontId="3" fillId="0" borderId="72" xfId="38" applyNumberFormat="1" applyFont="1" applyBorder="1"/>
    <xf numFmtId="170" fontId="3" fillId="0" borderId="58" xfId="38" applyNumberFormat="1" applyFont="1" applyBorder="1"/>
    <xf numFmtId="170" fontId="3" fillId="0" borderId="72" xfId="38" applyNumberFormat="1" applyFont="1" applyBorder="1" applyAlignment="1">
      <alignment horizontal="center"/>
    </xf>
    <xf numFmtId="0" fontId="3" fillId="0" borderId="57" xfId="38" applyFont="1" applyBorder="1"/>
    <xf numFmtId="170" fontId="3" fillId="0" borderId="73" xfId="38" applyNumberFormat="1" applyFont="1" applyBorder="1"/>
    <xf numFmtId="170" fontId="3" fillId="0" borderId="73" xfId="38" applyNumberFormat="1" applyFont="1" applyBorder="1" applyAlignment="1">
      <alignment horizontal="center"/>
    </xf>
    <xf numFmtId="0" fontId="3" fillId="0" borderId="54" xfId="38" applyFont="1" applyBorder="1"/>
    <xf numFmtId="170" fontId="3" fillId="0" borderId="54" xfId="38" applyNumberFormat="1" applyFont="1" applyBorder="1" applyAlignment="1">
      <alignment horizontal="center"/>
    </xf>
    <xf numFmtId="170" fontId="3" fillId="0" borderId="55" xfId="0" applyNumberFormat="1" applyFont="1" applyBorder="1"/>
    <xf numFmtId="170" fontId="3" fillId="0" borderId="54" xfId="0" applyNumberFormat="1" applyFont="1" applyBorder="1"/>
    <xf numFmtId="170" fontId="3" fillId="0" borderId="54" xfId="0" applyNumberFormat="1" applyFont="1" applyBorder="1" applyAlignment="1">
      <alignment horizontal="right"/>
    </xf>
    <xf numFmtId="37" fontId="3" fillId="0" borderId="0" xfId="42" applyNumberFormat="1" applyFont="1"/>
    <xf numFmtId="3" fontId="3" fillId="0" borderId="55" xfId="0" applyNumberFormat="1" applyFont="1" applyBorder="1"/>
    <xf numFmtId="3" fontId="3" fillId="0" borderId="80" xfId="0" applyNumberFormat="1" applyFont="1" applyBorder="1"/>
    <xf numFmtId="0" fontId="3" fillId="0" borderId="0" xfId="60" applyFont="1"/>
    <xf numFmtId="0" fontId="43" fillId="0" borderId="0" xfId="0" applyFont="1"/>
    <xf numFmtId="0" fontId="16" fillId="0" borderId="52" xfId="55" applyFont="1" applyBorder="1"/>
    <xf numFmtId="0" fontId="3" fillId="0" borderId="51" xfId="39" applyFont="1" applyBorder="1" applyAlignment="1" applyProtection="1">
      <alignment horizontal="center"/>
      <protection locked="0"/>
    </xf>
    <xf numFmtId="0" fontId="3" fillId="0" borderId="55" xfId="39" applyFont="1" applyBorder="1" applyAlignment="1" applyProtection="1">
      <alignment horizontal="center"/>
      <protection locked="0"/>
    </xf>
    <xf numFmtId="3" fontId="3" fillId="0" borderId="55" xfId="39" applyNumberFormat="1" applyFont="1" applyBorder="1" applyAlignment="1" applyProtection="1">
      <alignment horizontal="center"/>
      <protection locked="0"/>
    </xf>
    <xf numFmtId="37" fontId="2" fillId="0" borderId="83" xfId="0" applyNumberFormat="1" applyFont="1" applyBorder="1"/>
    <xf numFmtId="37" fontId="2" fillId="0" borderId="55" xfId="0" applyNumberFormat="1" applyFont="1" applyBorder="1"/>
    <xf numFmtId="37" fontId="2" fillId="0" borderId="54" xfId="0" applyNumberFormat="1" applyFont="1" applyBorder="1"/>
    <xf numFmtId="37" fontId="2" fillId="0" borderId="56" xfId="0" applyNumberFormat="1" applyFont="1" applyBorder="1"/>
    <xf numFmtId="37" fontId="2" fillId="0" borderId="81" xfId="0" applyNumberFormat="1" applyFont="1" applyBorder="1"/>
    <xf numFmtId="37" fontId="2" fillId="0" borderId="57" xfId="0" applyNumberFormat="1" applyFont="1" applyBorder="1"/>
    <xf numFmtId="3" fontId="3" fillId="0" borderId="99" xfId="0" applyNumberFormat="1" applyFont="1" applyBorder="1"/>
    <xf numFmtId="3" fontId="3" fillId="0" borderId="20" xfId="0" applyNumberFormat="1" applyFont="1" applyBorder="1"/>
    <xf numFmtId="3" fontId="3" fillId="0" borderId="73" xfId="0" applyNumberFormat="1" applyFont="1" applyBorder="1"/>
    <xf numFmtId="37" fontId="2" fillId="0" borderId="99" xfId="0" applyNumberFormat="1" applyFont="1" applyBorder="1"/>
    <xf numFmtId="37" fontId="2" fillId="0" borderId="20" xfId="0" applyNumberFormat="1" applyFont="1" applyBorder="1"/>
    <xf numFmtId="37" fontId="2" fillId="0" borderId="73" xfId="0" applyNumberFormat="1" applyFont="1" applyBorder="1"/>
    <xf numFmtId="37" fontId="2" fillId="0" borderId="86" xfId="0" applyNumberFormat="1" applyFont="1" applyBorder="1"/>
    <xf numFmtId="37" fontId="2" fillId="0" borderId="85" xfId="0" applyNumberFormat="1" applyFont="1" applyBorder="1"/>
    <xf numFmtId="37" fontId="2" fillId="0" borderId="87" xfId="0" applyNumberFormat="1" applyFont="1" applyBorder="1"/>
    <xf numFmtId="3" fontId="2" fillId="0" borderId="86" xfId="0" applyNumberFormat="1" applyFont="1" applyBorder="1" applyProtection="1">
      <protection locked="0"/>
    </xf>
    <xf numFmtId="3" fontId="2" fillId="0" borderId="87" xfId="0" applyNumberFormat="1" applyFont="1" applyBorder="1" applyProtection="1">
      <protection locked="0"/>
    </xf>
    <xf numFmtId="37" fontId="2" fillId="0" borderId="87" xfId="0" applyNumberFormat="1" applyFont="1" applyBorder="1" applyProtection="1">
      <protection locked="0"/>
    </xf>
    <xf numFmtId="0" fontId="3" fillId="0" borderId="81" xfId="31" applyFont="1" applyBorder="1" applyAlignment="1">
      <alignment horizontal="center"/>
    </xf>
    <xf numFmtId="37" fontId="3" fillId="0" borderId="0" xfId="0" applyNumberFormat="1" applyFont="1"/>
    <xf numFmtId="38" fontId="3" fillId="0" borderId="88" xfId="0" applyNumberFormat="1" applyFont="1" applyBorder="1" applyAlignment="1">
      <alignment horizontal="center"/>
    </xf>
    <xf numFmtId="38" fontId="3" fillId="0" borderId="79" xfId="0" applyNumberFormat="1" applyFont="1" applyBorder="1" applyAlignment="1">
      <alignment horizontal="center"/>
    </xf>
    <xf numFmtId="38" fontId="3" fillId="0" borderId="78" xfId="0" applyNumberFormat="1" applyFont="1" applyBorder="1"/>
    <xf numFmtId="49" fontId="2" fillId="0" borderId="72" xfId="31" applyNumberFormat="1" applyFont="1" applyBorder="1" applyAlignment="1">
      <alignment horizontal="left"/>
    </xf>
    <xf numFmtId="0" fontId="2" fillId="0" borderId="52" xfId="31" quotePrefix="1" applyFont="1" applyBorder="1" applyAlignment="1">
      <alignment horizontal="left"/>
    </xf>
    <xf numFmtId="37" fontId="2" fillId="0" borderId="74" xfId="31" applyNumberFormat="1" applyFont="1" applyBorder="1"/>
    <xf numFmtId="37" fontId="2" fillId="0" borderId="74" xfId="31" applyNumberFormat="1" applyFont="1" applyBorder="1" applyProtection="1">
      <protection locked="0"/>
    </xf>
    <xf numFmtId="0" fontId="12" fillId="0" borderId="52" xfId="31" quotePrefix="1" applyFont="1" applyBorder="1" applyAlignment="1">
      <alignment horizontal="left"/>
    </xf>
    <xf numFmtId="0" fontId="2" fillId="0" borderId="72" xfId="31" applyFont="1" applyBorder="1"/>
    <xf numFmtId="0" fontId="2" fillId="0" borderId="56" xfId="31" applyFont="1" applyBorder="1"/>
    <xf numFmtId="3" fontId="2" fillId="0" borderId="55" xfId="31" applyNumberFormat="1" applyFont="1" applyBorder="1"/>
    <xf numFmtId="0" fontId="2" fillId="0" borderId="56" xfId="31" applyFont="1" applyBorder="1" applyProtection="1">
      <protection locked="0"/>
    </xf>
    <xf numFmtId="37" fontId="5" fillId="0" borderId="0" xfId="31" applyNumberFormat="1" applyAlignment="1">
      <alignment horizontal="center"/>
    </xf>
    <xf numFmtId="0" fontId="17" fillId="0" borderId="0" xfId="84" applyFont="1"/>
    <xf numFmtId="0" fontId="65" fillId="0" borderId="0" xfId="84"/>
    <xf numFmtId="0" fontId="2" fillId="0" borderId="12" xfId="31" applyFont="1" applyBorder="1" applyAlignment="1">
      <alignment horizontal="centerContinuous"/>
    </xf>
    <xf numFmtId="0" fontId="2" fillId="0" borderId="6" xfId="31" applyFont="1" applyBorder="1" applyAlignment="1">
      <alignment horizontal="centerContinuous"/>
    </xf>
    <xf numFmtId="0" fontId="2" fillId="0" borderId="13" xfId="31" applyFont="1" applyBorder="1" applyAlignment="1">
      <alignment horizontal="centerContinuous"/>
    </xf>
    <xf numFmtId="0" fontId="2" fillId="0" borderId="14" xfId="31" applyFont="1" applyBorder="1"/>
    <xf numFmtId="0" fontId="2" fillId="0" borderId="15" xfId="31" applyFont="1" applyBorder="1"/>
    <xf numFmtId="0" fontId="8" fillId="0" borderId="15" xfId="31" applyFont="1" applyBorder="1"/>
    <xf numFmtId="0" fontId="2" fillId="0" borderId="16" xfId="31" applyFont="1" applyBorder="1"/>
    <xf numFmtId="0" fontId="8" fillId="0" borderId="11" xfId="31" applyFont="1" applyBorder="1"/>
    <xf numFmtId="0" fontId="8" fillId="0" borderId="11" xfId="31" applyFont="1" applyBorder="1" applyAlignment="1">
      <alignment horizontal="center"/>
    </xf>
    <xf numFmtId="0" fontId="8" fillId="0" borderId="17" xfId="31" applyFont="1" applyBorder="1"/>
    <xf numFmtId="0" fontId="3" fillId="0" borderId="52" xfId="31" applyFont="1" applyBorder="1" applyAlignment="1">
      <alignment vertical="top"/>
    </xf>
    <xf numFmtId="0" fontId="8" fillId="0" borderId="19" xfId="31" applyFont="1" applyBorder="1"/>
    <xf numFmtId="0" fontId="8" fillId="0" borderId="19" xfId="31" applyFont="1" applyBorder="1" applyAlignment="1">
      <alignment horizontal="center"/>
    </xf>
    <xf numFmtId="0" fontId="2" fillId="0" borderId="137" xfId="31" applyFont="1" applyBorder="1" applyAlignment="1">
      <alignment horizontal="centerContinuous"/>
    </xf>
    <xf numFmtId="3" fontId="5" fillId="0" borderId="0" xfId="31" applyNumberFormat="1"/>
    <xf numFmtId="0" fontId="4" fillId="0" borderId="0" xfId="4" applyFont="1" applyAlignment="1">
      <alignment horizontal="center"/>
    </xf>
    <xf numFmtId="0" fontId="3" fillId="0" borderId="21" xfId="4" applyFont="1" applyBorder="1" applyAlignment="1">
      <alignment horizontal="center" wrapText="1"/>
    </xf>
    <xf numFmtId="0" fontId="3" fillId="0" borderId="0" xfId="4" applyFont="1" applyAlignment="1">
      <alignment horizontal="center" wrapText="1"/>
    </xf>
    <xf numFmtId="0" fontId="3" fillId="0" borderId="38" xfId="4" applyFont="1" applyBorder="1" applyAlignment="1">
      <alignment horizontal="center" wrapText="1"/>
    </xf>
    <xf numFmtId="0" fontId="4" fillId="0" borderId="21" xfId="4" applyFont="1" applyBorder="1" applyAlignment="1">
      <alignment horizontal="center"/>
    </xf>
    <xf numFmtId="0" fontId="4" fillId="0" borderId="38" xfId="4" applyFont="1" applyBorder="1" applyAlignment="1">
      <alignment horizontal="center"/>
    </xf>
    <xf numFmtId="165" fontId="3" fillId="0" borderId="0" xfId="9" applyNumberFormat="1" applyFont="1"/>
    <xf numFmtId="49" fontId="3" fillId="0" borderId="0" xfId="9" applyNumberFormat="1" applyFont="1" applyAlignment="1">
      <alignment horizontal="center"/>
    </xf>
    <xf numFmtId="0" fontId="3" fillId="0" borderId="21" xfId="4" applyFont="1" applyBorder="1" applyAlignment="1">
      <alignment horizontal="left" indent="1"/>
    </xf>
    <xf numFmtId="0" fontId="3" fillId="0" borderId="52" xfId="39" applyFont="1" applyBorder="1" applyAlignment="1" applyProtection="1">
      <alignment vertical="center"/>
      <protection locked="0"/>
    </xf>
    <xf numFmtId="37" fontId="3" fillId="0" borderId="55" xfId="39" applyNumberFormat="1" applyFont="1" applyBorder="1" applyAlignment="1" applyProtection="1">
      <alignment vertical="center"/>
      <protection locked="0"/>
    </xf>
    <xf numFmtId="37" fontId="3" fillId="0" borderId="52" xfId="39" applyNumberFormat="1" applyFont="1" applyBorder="1" applyAlignment="1" applyProtection="1">
      <alignment vertical="center"/>
      <protection locked="0"/>
    </xf>
    <xf numFmtId="0" fontId="3" fillId="0" borderId="52" xfId="39" applyFont="1" applyBorder="1" applyAlignment="1" applyProtection="1">
      <alignment horizontal="centerContinuous" vertical="center"/>
      <protection locked="0"/>
    </xf>
    <xf numFmtId="49" fontId="2" fillId="0" borderId="21" xfId="46" applyNumberFormat="1" applyFont="1" applyBorder="1"/>
    <xf numFmtId="49" fontId="2" fillId="0" borderId="0" xfId="46" applyNumberFormat="1" applyFont="1" applyAlignment="1">
      <alignment horizontal="left"/>
    </xf>
    <xf numFmtId="49" fontId="2" fillId="0" borderId="0" xfId="46" applyNumberFormat="1" applyFont="1"/>
    <xf numFmtId="49" fontId="2" fillId="0" borderId="38" xfId="46" applyNumberFormat="1" applyFont="1" applyBorder="1"/>
    <xf numFmtId="49" fontId="2" fillId="0" borderId="38" xfId="46" applyNumberFormat="1" applyFont="1" applyBorder="1" applyAlignment="1">
      <alignment horizontal="left"/>
    </xf>
    <xf numFmtId="49" fontId="2" fillId="0" borderId="51" xfId="46" applyNumberFormat="1" applyFont="1" applyBorder="1"/>
    <xf numFmtId="49" fontId="2" fillId="0" borderId="52" xfId="46" applyNumberFormat="1" applyFont="1" applyBorder="1" applyAlignment="1">
      <alignment horizontal="left"/>
    </xf>
    <xf numFmtId="49" fontId="2" fillId="0" borderId="52" xfId="46" applyNumberFormat="1" applyFont="1" applyBorder="1"/>
    <xf numFmtId="49" fontId="2" fillId="0" borderId="53" xfId="46" applyNumberFormat="1" applyFont="1" applyBorder="1"/>
    <xf numFmtId="49" fontId="12" fillId="0" borderId="21" xfId="46" applyNumberFormat="1" applyFont="1" applyBorder="1" applyAlignment="1">
      <alignment horizontal="right"/>
    </xf>
    <xf numFmtId="49" fontId="13" fillId="0" borderId="52" xfId="46" applyNumberFormat="1" applyFont="1" applyBorder="1"/>
    <xf numFmtId="49" fontId="2" fillId="4" borderId="52" xfId="46" applyNumberFormat="1" applyFont="1" applyFill="1" applyBorder="1"/>
    <xf numFmtId="49" fontId="12" fillId="0" borderId="0" xfId="46" applyNumberFormat="1" applyFont="1" applyAlignment="1">
      <alignment horizontal="left"/>
    </xf>
    <xf numFmtId="0" fontId="12" fillId="0" borderId="0" xfId="46" applyFont="1"/>
    <xf numFmtId="168" fontId="2" fillId="0" borderId="56" xfId="46" applyNumberFormat="1" applyFont="1" applyBorder="1" applyAlignment="1">
      <alignment horizontal="left"/>
    </xf>
    <xf numFmtId="0" fontId="4" fillId="0" borderId="21" xfId="47" applyFont="1" applyBorder="1" applyAlignment="1">
      <alignment horizontal="center"/>
    </xf>
    <xf numFmtId="0" fontId="10" fillId="0" borderId="0" xfId="47" applyAlignment="1">
      <alignment horizontal="center"/>
    </xf>
    <xf numFmtId="0" fontId="10" fillId="0" borderId="38" xfId="47" applyBorder="1" applyAlignment="1">
      <alignment horizontal="center"/>
    </xf>
    <xf numFmtId="168" fontId="2" fillId="0" borderId="21" xfId="47" applyNumberFormat="1" applyFont="1" applyBorder="1"/>
    <xf numFmtId="0" fontId="2" fillId="0" borderId="0" xfId="47" applyFont="1"/>
    <xf numFmtId="0" fontId="12" fillId="0" borderId="0" xfId="47" applyFont="1"/>
    <xf numFmtId="0" fontId="2" fillId="0" borderId="38" xfId="47" applyFont="1" applyBorder="1"/>
    <xf numFmtId="0" fontId="12" fillId="0" borderId="0" xfId="47" applyFont="1" applyAlignment="1">
      <alignment horizontal="center"/>
    </xf>
    <xf numFmtId="168" fontId="2" fillId="0" borderId="0" xfId="47" applyNumberFormat="1" applyFont="1"/>
    <xf numFmtId="0" fontId="12" fillId="0" borderId="0" xfId="47" applyFont="1" applyAlignment="1">
      <alignment horizontal="right"/>
    </xf>
    <xf numFmtId="0" fontId="14" fillId="0" borderId="0" xfId="47" applyFont="1" applyAlignment="1">
      <alignment horizontal="center"/>
    </xf>
    <xf numFmtId="0" fontId="14" fillId="0" borderId="0" xfId="47" applyFont="1"/>
    <xf numFmtId="0" fontId="2" fillId="0" borderId="21" xfId="47" applyFont="1" applyBorder="1"/>
    <xf numFmtId="0" fontId="2" fillId="0" borderId="0" xfId="47" applyFont="1" applyAlignment="1">
      <alignment horizontal="center"/>
    </xf>
    <xf numFmtId="0" fontId="2" fillId="0" borderId="0" xfId="47" applyFont="1" applyAlignment="1">
      <alignment horizontal="left"/>
    </xf>
    <xf numFmtId="0" fontId="2" fillId="0" borderId="0" xfId="47" applyFont="1" applyAlignment="1">
      <alignment horizontal="right"/>
    </xf>
    <xf numFmtId="168" fontId="2" fillId="0" borderId="52" xfId="47" applyNumberFormat="1" applyFont="1" applyBorder="1"/>
    <xf numFmtId="0" fontId="2" fillId="0" borderId="52" xfId="47" applyFont="1" applyBorder="1"/>
    <xf numFmtId="0" fontId="2" fillId="0" borderId="52" xfId="47" applyFont="1" applyBorder="1" applyAlignment="1">
      <alignment horizontal="left"/>
    </xf>
    <xf numFmtId="0" fontId="12" fillId="0" borderId="52" xfId="47" applyFont="1" applyBorder="1"/>
    <xf numFmtId="0" fontId="13" fillId="0" borderId="0" xfId="47" applyFont="1"/>
    <xf numFmtId="168" fontId="3" fillId="0" borderId="21" xfId="47" applyNumberFormat="1" applyFont="1" applyBorder="1"/>
    <xf numFmtId="168" fontId="4" fillId="0" borderId="0" xfId="47" applyNumberFormat="1" applyFont="1"/>
    <xf numFmtId="0" fontId="3" fillId="0" borderId="38" xfId="47" applyFont="1" applyBorder="1"/>
    <xf numFmtId="0" fontId="3" fillId="0" borderId="73" xfId="47" applyFont="1" applyBorder="1"/>
    <xf numFmtId="168" fontId="3" fillId="0" borderId="19" xfId="47" applyNumberFormat="1" applyFont="1" applyBorder="1"/>
    <xf numFmtId="0" fontId="3" fillId="0" borderId="20" xfId="47" applyFont="1" applyBorder="1"/>
    <xf numFmtId="0" fontId="3" fillId="0" borderId="19" xfId="47" applyFont="1" applyBorder="1" applyAlignment="1">
      <alignment horizontal="center"/>
    </xf>
    <xf numFmtId="0" fontId="3" fillId="0" borderId="54" xfId="47" applyFont="1" applyBorder="1"/>
    <xf numFmtId="168" fontId="3" fillId="0" borderId="0" xfId="47" applyNumberFormat="1" applyFont="1" applyAlignment="1">
      <alignment horizontal="center"/>
    </xf>
    <xf numFmtId="0" fontId="3" fillId="0" borderId="0" xfId="47" applyFont="1" applyAlignment="1">
      <alignment horizontal="center"/>
    </xf>
    <xf numFmtId="168" fontId="3" fillId="0" borderId="54" xfId="47" applyNumberFormat="1" applyFont="1" applyBorder="1"/>
    <xf numFmtId="0" fontId="3" fillId="0" borderId="52" xfId="47" applyFont="1" applyBorder="1"/>
    <xf numFmtId="0" fontId="3" fillId="0" borderId="52" xfId="47" applyFont="1" applyBorder="1" applyAlignment="1">
      <alignment horizontal="center"/>
    </xf>
    <xf numFmtId="0" fontId="3" fillId="0" borderId="58" xfId="47" applyFont="1" applyBorder="1"/>
    <xf numFmtId="0" fontId="3" fillId="0" borderId="18" xfId="47" applyFont="1" applyBorder="1"/>
    <xf numFmtId="0" fontId="3" fillId="0" borderId="51" xfId="47" applyFont="1" applyBorder="1"/>
    <xf numFmtId="168" fontId="4" fillId="0" borderId="19" xfId="47" applyNumberFormat="1" applyFont="1" applyBorder="1"/>
    <xf numFmtId="3" fontId="3" fillId="0" borderId="72" xfId="47" applyNumberFormat="1" applyFont="1" applyBorder="1"/>
    <xf numFmtId="0" fontId="4" fillId="0" borderId="72" xfId="47" applyFont="1" applyBorder="1"/>
    <xf numFmtId="0" fontId="2" fillId="0" borderId="21" xfId="48" applyFont="1" applyBorder="1"/>
    <xf numFmtId="0" fontId="2" fillId="0" borderId="38" xfId="48" applyFont="1" applyBorder="1"/>
    <xf numFmtId="168" fontId="2" fillId="0" borderId="21" xfId="48" applyNumberFormat="1" applyFont="1" applyBorder="1"/>
    <xf numFmtId="3" fontId="2" fillId="0" borderId="0" xfId="48" applyNumberFormat="1" applyFont="1" applyAlignment="1">
      <alignment horizontal="left"/>
    </xf>
    <xf numFmtId="0" fontId="2" fillId="0" borderId="52" xfId="48" applyFont="1" applyBorder="1"/>
    <xf numFmtId="3" fontId="2" fillId="0" borderId="52" xfId="48" applyNumberFormat="1" applyFont="1" applyBorder="1" applyAlignment="1">
      <alignment horizontal="left"/>
    </xf>
    <xf numFmtId="0" fontId="2" fillId="0" borderId="72" xfId="48" applyFont="1" applyBorder="1"/>
    <xf numFmtId="0" fontId="14" fillId="0" borderId="72" xfId="48" applyFont="1" applyBorder="1"/>
    <xf numFmtId="0" fontId="2" fillId="0" borderId="51" xfId="48" applyFont="1" applyBorder="1"/>
    <xf numFmtId="0" fontId="2" fillId="0" borderId="53" xfId="48" applyFont="1" applyBorder="1"/>
    <xf numFmtId="0" fontId="12" fillId="0" borderId="0" xfId="48" applyFont="1"/>
    <xf numFmtId="0" fontId="2" fillId="0" borderId="52" xfId="48" applyFont="1" applyBorder="1" applyAlignment="1">
      <alignment horizontal="center"/>
    </xf>
    <xf numFmtId="0" fontId="2" fillId="0" borderId="0" xfId="48" applyFont="1" applyAlignment="1">
      <alignment horizontal="center"/>
    </xf>
    <xf numFmtId="0" fontId="10" fillId="0" borderId="38" xfId="48" applyBorder="1"/>
    <xf numFmtId="3" fontId="3" fillId="0" borderId="57" xfId="47" applyNumberFormat="1" applyFont="1" applyBorder="1"/>
    <xf numFmtId="0" fontId="2" fillId="0" borderId="51" xfId="31" applyFont="1" applyBorder="1" applyAlignment="1">
      <alignment horizontal="center"/>
    </xf>
    <xf numFmtId="37" fontId="2" fillId="0" borderId="55" xfId="31" applyNumberFormat="1" applyFont="1" applyBorder="1"/>
    <xf numFmtId="37" fontId="2" fillId="0" borderId="54" xfId="31" applyNumberFormat="1" applyFont="1" applyBorder="1"/>
    <xf numFmtId="38" fontId="3" fillId="0" borderId="56" xfId="31" applyNumberFormat="1" applyFont="1" applyBorder="1" applyAlignment="1">
      <alignment horizontal="center"/>
    </xf>
    <xf numFmtId="0" fontId="4" fillId="0" borderId="57" xfId="31" applyFont="1" applyBorder="1" applyAlignment="1">
      <alignment horizontal="center"/>
    </xf>
    <xf numFmtId="37" fontId="3" fillId="0" borderId="53" xfId="31" applyNumberFormat="1" applyFont="1" applyBorder="1"/>
    <xf numFmtId="0" fontId="3" fillId="0" borderId="57" xfId="31" applyFont="1" applyBorder="1" applyAlignment="1">
      <alignment horizontal="centerContinuous"/>
    </xf>
    <xf numFmtId="37" fontId="2" fillId="0" borderId="73" xfId="31" applyNumberFormat="1" applyFont="1" applyBorder="1"/>
    <xf numFmtId="37" fontId="2" fillId="0" borderId="19" xfId="31" applyNumberFormat="1" applyFont="1" applyBorder="1"/>
    <xf numFmtId="37" fontId="2" fillId="0" borderId="0" xfId="31" applyNumberFormat="1" applyFont="1" applyAlignment="1">
      <alignment horizontal="center"/>
    </xf>
    <xf numFmtId="0" fontId="5" fillId="0" borderId="73" xfId="31" applyBorder="1"/>
    <xf numFmtId="49" fontId="2" fillId="0" borderId="54" xfId="31" applyNumberFormat="1" applyFont="1" applyBorder="1" applyAlignment="1">
      <alignment horizontal="center"/>
    </xf>
    <xf numFmtId="49" fontId="2" fillId="0" borderId="0" xfId="31" applyNumberFormat="1" applyFont="1" applyAlignment="1">
      <alignment horizontal="center"/>
    </xf>
    <xf numFmtId="1" fontId="2" fillId="0" borderId="54" xfId="31" applyNumberFormat="1" applyFont="1" applyBorder="1" applyAlignment="1">
      <alignment horizontal="center"/>
    </xf>
    <xf numFmtId="1" fontId="2" fillId="0" borderId="0" xfId="31" applyNumberFormat="1" applyFont="1" applyAlignment="1">
      <alignment horizontal="center"/>
    </xf>
    <xf numFmtId="37" fontId="2" fillId="0" borderId="52" xfId="31" applyNumberFormat="1" applyFont="1" applyBorder="1" applyAlignment="1">
      <alignment horizontal="center"/>
    </xf>
    <xf numFmtId="37" fontId="2" fillId="0" borderId="98" xfId="192" applyNumberFormat="1" applyFont="1" applyBorder="1"/>
    <xf numFmtId="37" fontId="2" fillId="0" borderId="73" xfId="192" applyNumberFormat="1" applyFont="1" applyBorder="1"/>
    <xf numFmtId="37" fontId="2" fillId="0" borderId="73" xfId="192" applyNumberFormat="1" applyFont="1" applyBorder="1" applyAlignment="1">
      <alignment horizontal="center"/>
    </xf>
    <xf numFmtId="37" fontId="2" fillId="0" borderId="99" xfId="192" applyNumberFormat="1" applyFont="1" applyBorder="1"/>
    <xf numFmtId="37" fontId="4" fillId="0" borderId="55" xfId="198" applyNumberFormat="1" applyFont="1" applyBorder="1" applyAlignment="1">
      <alignment horizontal="center"/>
    </xf>
    <xf numFmtId="37" fontId="2" fillId="0" borderId="51" xfId="31" applyNumberFormat="1" applyFont="1" applyBorder="1"/>
    <xf numFmtId="37" fontId="3" fillId="0" borderId="80" xfId="192" applyNumberFormat="1" applyFont="1" applyBorder="1"/>
    <xf numFmtId="37" fontId="3" fillId="0" borderId="55" xfId="0" applyNumberFormat="1" applyFont="1" applyBorder="1"/>
    <xf numFmtId="37" fontId="3" fillId="0" borderId="55" xfId="192" applyNumberFormat="1" applyFont="1" applyBorder="1"/>
    <xf numFmtId="37" fontId="3" fillId="0" borderId="52" xfId="0" applyNumberFormat="1" applyFont="1" applyBorder="1"/>
    <xf numFmtId="37" fontId="3" fillId="0" borderId="55" xfId="192" applyNumberFormat="1" applyFont="1" applyBorder="1" applyAlignment="1">
      <alignment horizontal="center"/>
    </xf>
    <xf numFmtId="37" fontId="3" fillId="0" borderId="91" xfId="192" applyNumberFormat="1" applyFont="1" applyBorder="1"/>
    <xf numFmtId="37" fontId="3" fillId="0" borderId="54" xfId="192" applyNumberFormat="1" applyFont="1" applyBorder="1"/>
    <xf numFmtId="37" fontId="3" fillId="0" borderId="113" xfId="192" applyNumberFormat="1" applyFont="1" applyBorder="1"/>
    <xf numFmtId="37" fontId="3" fillId="0" borderId="62" xfId="192" applyNumberFormat="1" applyFont="1" applyBorder="1"/>
    <xf numFmtId="0" fontId="3" fillId="0" borderId="115" xfId="120" applyFont="1" applyBorder="1"/>
    <xf numFmtId="0" fontId="3" fillId="0" borderId="105" xfId="120" applyFont="1" applyBorder="1"/>
    <xf numFmtId="0" fontId="3" fillId="0" borderId="111" xfId="120" applyFont="1" applyBorder="1"/>
    <xf numFmtId="0" fontId="3" fillId="0" borderId="106" xfId="120" applyFont="1" applyBorder="1"/>
    <xf numFmtId="0" fontId="3" fillId="0" borderId="116" xfId="120" applyFont="1" applyBorder="1"/>
    <xf numFmtId="0" fontId="3" fillId="0" borderId="54" xfId="120" applyFont="1" applyBorder="1"/>
    <xf numFmtId="0" fontId="3" fillId="0" borderId="0" xfId="120" applyFont="1"/>
    <xf numFmtId="0" fontId="3" fillId="0" borderId="95" xfId="120" applyFont="1" applyBorder="1"/>
    <xf numFmtId="37" fontId="3" fillId="0" borderId="117" xfId="120" applyNumberFormat="1" applyFont="1" applyBorder="1"/>
    <xf numFmtId="0" fontId="3" fillId="0" borderId="55" xfId="120" applyFont="1" applyBorder="1"/>
    <xf numFmtId="0" fontId="3" fillId="0" borderId="52" xfId="120" applyFont="1" applyBorder="1"/>
    <xf numFmtId="37" fontId="3" fillId="0" borderId="83" xfId="120" applyNumberFormat="1" applyFont="1" applyBorder="1"/>
    <xf numFmtId="37" fontId="3" fillId="0" borderId="116" xfId="120" applyNumberFormat="1" applyFont="1" applyBorder="1"/>
    <xf numFmtId="3" fontId="3" fillId="0" borderId="95" xfId="120" applyNumberFormat="1" applyFont="1" applyBorder="1"/>
    <xf numFmtId="37" fontId="3" fillId="0" borderId="55" xfId="120" applyNumberFormat="1" applyFont="1" applyBorder="1"/>
    <xf numFmtId="37" fontId="3" fillId="0" borderId="52" xfId="120" applyNumberFormat="1" applyFont="1" applyBorder="1"/>
    <xf numFmtId="37" fontId="3" fillId="0" borderId="54" xfId="120" applyNumberFormat="1" applyFont="1" applyBorder="1"/>
    <xf numFmtId="37" fontId="3" fillId="0" borderId="0" xfId="120" applyNumberFormat="1" applyFont="1"/>
    <xf numFmtId="37" fontId="3" fillId="0" borderId="95" xfId="120" applyNumberFormat="1" applyFont="1" applyBorder="1"/>
    <xf numFmtId="37" fontId="3" fillId="0" borderId="80" xfId="120" applyNumberFormat="1" applyFont="1" applyBorder="1"/>
    <xf numFmtId="37" fontId="3" fillId="0" borderId="51" xfId="120" applyNumberFormat="1" applyFont="1" applyBorder="1"/>
    <xf numFmtId="37" fontId="3" fillId="0" borderId="120" xfId="120" applyNumberFormat="1" applyFont="1" applyBorder="1"/>
    <xf numFmtId="37" fontId="3" fillId="0" borderId="62" xfId="120" applyNumberFormat="1" applyFont="1" applyBorder="1"/>
    <xf numFmtId="37" fontId="3" fillId="0" borderId="114" xfId="120" applyNumberFormat="1" applyFont="1" applyBorder="1"/>
    <xf numFmtId="0" fontId="3" fillId="0" borderId="104" xfId="120" applyFont="1" applyBorder="1" applyAlignment="1">
      <alignment horizontal="center"/>
    </xf>
    <xf numFmtId="0" fontId="3" fillId="0" borderId="112" xfId="120" applyFont="1" applyBorder="1"/>
    <xf numFmtId="37" fontId="3" fillId="0" borderId="105" xfId="120" applyNumberFormat="1" applyFont="1" applyBorder="1"/>
    <xf numFmtId="0" fontId="3" fillId="0" borderId="91" xfId="120" applyFont="1" applyBorder="1"/>
    <xf numFmtId="0" fontId="3" fillId="0" borderId="21" xfId="120" applyFont="1" applyBorder="1"/>
    <xf numFmtId="3" fontId="3" fillId="0" borderId="80" xfId="120" applyNumberFormat="1" applyFont="1" applyBorder="1"/>
    <xf numFmtId="0" fontId="3" fillId="0" borderId="83" xfId="120" applyFont="1" applyBorder="1"/>
    <xf numFmtId="3" fontId="3" fillId="0" borderId="91" xfId="120" applyNumberFormat="1" applyFont="1" applyBorder="1"/>
    <xf numFmtId="37" fontId="3" fillId="0" borderId="91" xfId="120" applyNumberFormat="1" applyFont="1" applyBorder="1"/>
    <xf numFmtId="37" fontId="3" fillId="0" borderId="21" xfId="120" applyNumberFormat="1" applyFont="1" applyBorder="1"/>
    <xf numFmtId="37" fontId="3" fillId="0" borderId="113" xfId="120" applyNumberFormat="1" applyFont="1" applyBorder="1"/>
    <xf numFmtId="0" fontId="3" fillId="0" borderId="91" xfId="31" applyFont="1" applyBorder="1"/>
    <xf numFmtId="0" fontId="3" fillId="0" borderId="63" xfId="31" applyFont="1" applyBorder="1"/>
    <xf numFmtId="37" fontId="3" fillId="0" borderId="38" xfId="198" applyNumberFormat="1" applyFont="1" applyBorder="1"/>
    <xf numFmtId="37" fontId="3" fillId="0" borderId="53" xfId="198" applyNumberFormat="1" applyFont="1" applyBorder="1"/>
    <xf numFmtId="37" fontId="3" fillId="0" borderId="117" xfId="192" applyNumberFormat="1" applyFont="1" applyBorder="1"/>
    <xf numFmtId="37" fontId="3" fillId="0" borderId="78" xfId="192" applyNumberFormat="1" applyFont="1" applyBorder="1"/>
    <xf numFmtId="43" fontId="3" fillId="0" borderId="122" xfId="1" applyFont="1" applyBorder="1"/>
    <xf numFmtId="37" fontId="3" fillId="0" borderId="83" xfId="192" applyNumberFormat="1" applyFont="1" applyBorder="1"/>
    <xf numFmtId="37" fontId="3" fillId="0" borderId="122" xfId="192" applyNumberFormat="1" applyFont="1" applyBorder="1"/>
    <xf numFmtId="37" fontId="3" fillId="0" borderId="54" xfId="198" applyNumberFormat="1" applyFont="1" applyBorder="1"/>
    <xf numFmtId="37" fontId="3" fillId="0" borderId="81" xfId="192" applyNumberFormat="1" applyFont="1" applyBorder="1"/>
    <xf numFmtId="37" fontId="3" fillId="0" borderId="79" xfId="192" applyNumberFormat="1" applyFont="1" applyBorder="1"/>
    <xf numFmtId="37" fontId="3" fillId="0" borderId="88" xfId="192" applyNumberFormat="1" applyFont="1" applyBorder="1"/>
    <xf numFmtId="37" fontId="3" fillId="0" borderId="0" xfId="192" applyNumberFormat="1" applyFont="1"/>
    <xf numFmtId="37" fontId="3" fillId="0" borderId="52" xfId="192" applyNumberFormat="1" applyFont="1" applyBorder="1"/>
    <xf numFmtId="0" fontId="3" fillId="0" borderId="112" xfId="31" applyFont="1" applyBorder="1"/>
    <xf numFmtId="0" fontId="3" fillId="0" borderId="95" xfId="31" applyFont="1" applyBorder="1"/>
    <xf numFmtId="0" fontId="3" fillId="0" borderId="62" xfId="31" applyFont="1" applyBorder="1"/>
    <xf numFmtId="0" fontId="3" fillId="0" borderId="106" xfId="31" applyFont="1" applyBorder="1"/>
    <xf numFmtId="37" fontId="3" fillId="0" borderId="0" xfId="198" applyNumberFormat="1" applyFont="1"/>
    <xf numFmtId="37" fontId="3" fillId="0" borderId="51" xfId="198" applyNumberFormat="1" applyFont="1" applyBorder="1"/>
    <xf numFmtId="37" fontId="3" fillId="0" borderId="114" xfId="192" applyNumberFormat="1" applyFont="1" applyBorder="1"/>
    <xf numFmtId="37" fontId="3" fillId="0" borderId="56" xfId="192" applyNumberFormat="1" applyFont="1" applyBorder="1"/>
    <xf numFmtId="3" fontId="3" fillId="0" borderId="52" xfId="31" applyNumberFormat="1" applyFont="1" applyBorder="1"/>
    <xf numFmtId="37" fontId="3" fillId="0" borderId="56" xfId="120" applyNumberFormat="1" applyFont="1" applyBorder="1"/>
    <xf numFmtId="3" fontId="3" fillId="0" borderId="62" xfId="31" applyNumberFormat="1" applyFont="1" applyBorder="1"/>
    <xf numFmtId="37" fontId="3" fillId="0" borderId="18" xfId="198" applyNumberFormat="1" applyFont="1" applyBorder="1"/>
    <xf numFmtId="37" fontId="3" fillId="0" borderId="19" xfId="192" applyNumberFormat="1" applyFont="1" applyBorder="1"/>
    <xf numFmtId="37" fontId="3" fillId="0" borderId="95" xfId="192" applyNumberFormat="1" applyFont="1" applyBorder="1"/>
    <xf numFmtId="0" fontId="3" fillId="0" borderId="111" xfId="31" applyFont="1" applyBorder="1"/>
    <xf numFmtId="0" fontId="3" fillId="0" borderId="104" xfId="31" applyFont="1" applyBorder="1" applyAlignment="1">
      <alignment horizontal="center"/>
    </xf>
    <xf numFmtId="37" fontId="3" fillId="0" borderId="52" xfId="198" applyNumberFormat="1" applyFont="1" applyBorder="1"/>
    <xf numFmtId="0" fontId="3" fillId="0" borderId="120" xfId="31" applyFont="1" applyBorder="1" applyAlignment="1">
      <alignment horizontal="center"/>
    </xf>
    <xf numFmtId="37" fontId="3" fillId="0" borderId="83" xfId="0" applyNumberFormat="1" applyFont="1" applyBorder="1"/>
    <xf numFmtId="3" fontId="3" fillId="0" borderId="113" xfId="31" applyNumberFormat="1" applyFont="1" applyBorder="1"/>
    <xf numFmtId="3" fontId="3" fillId="0" borderId="91" xfId="31" applyNumberFormat="1" applyFont="1" applyBorder="1"/>
    <xf numFmtId="3" fontId="3" fillId="0" borderId="51" xfId="31" applyNumberFormat="1" applyFont="1" applyBorder="1"/>
    <xf numFmtId="0" fontId="3" fillId="0" borderId="114" xfId="31" applyFont="1" applyBorder="1"/>
    <xf numFmtId="0" fontId="3" fillId="0" borderId="83" xfId="31" applyFont="1" applyBorder="1"/>
    <xf numFmtId="0" fontId="3" fillId="0" borderId="117" xfId="31" applyFont="1" applyBorder="1" applyAlignment="1">
      <alignment horizontal="center"/>
    </xf>
    <xf numFmtId="0" fontId="3" fillId="0" borderId="116" xfId="31" applyFont="1" applyBorder="1" applyAlignment="1">
      <alignment horizontal="center"/>
    </xf>
    <xf numFmtId="0" fontId="3" fillId="0" borderId="105" xfId="31" applyFont="1" applyBorder="1"/>
    <xf numFmtId="0" fontId="3" fillId="0" borderId="115" xfId="31" applyFont="1" applyBorder="1" applyAlignment="1">
      <alignment horizontal="center"/>
    </xf>
    <xf numFmtId="37" fontId="3" fillId="0" borderId="19" xfId="198" applyNumberFormat="1" applyFont="1" applyBorder="1"/>
    <xf numFmtId="37" fontId="3" fillId="0" borderId="21" xfId="198" applyNumberFormat="1" applyFont="1" applyBorder="1"/>
    <xf numFmtId="37" fontId="3" fillId="0" borderId="55" xfId="198" applyNumberFormat="1" applyFont="1" applyBorder="1"/>
    <xf numFmtId="37" fontId="3" fillId="0" borderId="73" xfId="198" applyNumberFormat="1" applyFont="1" applyBorder="1"/>
    <xf numFmtId="37" fontId="3" fillId="0" borderId="100" xfId="192" applyNumberFormat="1" applyFont="1" applyBorder="1"/>
    <xf numFmtId="37" fontId="3" fillId="0" borderId="73" xfId="192" applyNumberFormat="1" applyFont="1" applyBorder="1"/>
    <xf numFmtId="37" fontId="3" fillId="0" borderId="20" xfId="192" applyNumberFormat="1" applyFont="1" applyBorder="1"/>
    <xf numFmtId="37" fontId="3" fillId="0" borderId="98" xfId="192" applyNumberFormat="1" applyFont="1" applyBorder="1"/>
    <xf numFmtId="0" fontId="3" fillId="0" borderId="52" xfId="52" applyFont="1" applyBorder="1" applyAlignment="1">
      <alignment horizontal="right"/>
    </xf>
    <xf numFmtId="0" fontId="3" fillId="0" borderId="19" xfId="54" applyFont="1" applyBorder="1" applyAlignment="1">
      <alignment horizontal="center"/>
    </xf>
    <xf numFmtId="0" fontId="43" fillId="0" borderId="0" xfId="431" applyFont="1"/>
    <xf numFmtId="0" fontId="49" fillId="0" borderId="0" xfId="0" applyFont="1" applyAlignment="1">
      <alignment horizontal="left" vertical="center" indent="5"/>
    </xf>
    <xf numFmtId="170" fontId="10" fillId="0" borderId="0" xfId="54" applyNumberFormat="1"/>
    <xf numFmtId="0" fontId="5" fillId="0" borderId="0" xfId="0" applyFont="1" applyAlignment="1">
      <alignment horizontal="center"/>
    </xf>
    <xf numFmtId="0" fontId="5" fillId="0" borderId="0" xfId="0" applyFont="1"/>
    <xf numFmtId="37" fontId="3" fillId="0" borderId="55" xfId="198" applyNumberFormat="1" applyFont="1" applyBorder="1" applyAlignment="1">
      <alignment horizontal="center"/>
    </xf>
    <xf numFmtId="37" fontId="3" fillId="0" borderId="117" xfId="120" applyNumberFormat="1" applyFont="1" applyBorder="1" applyAlignment="1">
      <alignment horizontal="center"/>
    </xf>
    <xf numFmtId="0" fontId="3" fillId="0" borderId="56" xfId="120" applyFont="1" applyBorder="1" applyAlignment="1">
      <alignment horizontal="center"/>
    </xf>
    <xf numFmtId="37" fontId="3" fillId="0" borderId="56" xfId="120" applyNumberFormat="1" applyFont="1" applyBorder="1" applyAlignment="1">
      <alignment horizontal="center"/>
    </xf>
    <xf numFmtId="0" fontId="3" fillId="0" borderId="13" xfId="4" applyFont="1" applyBorder="1" applyAlignment="1">
      <alignment vertical="center" wrapText="1"/>
    </xf>
    <xf numFmtId="0" fontId="3" fillId="0" borderId="12" xfId="4" applyFont="1" applyBorder="1" applyAlignment="1">
      <alignment horizontal="center" vertical="center" wrapText="1"/>
    </xf>
    <xf numFmtId="0" fontId="3" fillId="0" borderId="137" xfId="4" applyFont="1" applyBorder="1" applyAlignment="1">
      <alignment vertical="center" wrapText="1"/>
    </xf>
    <xf numFmtId="0" fontId="3" fillId="0" borderId="139" xfId="4" applyFont="1" applyBorder="1" applyAlignment="1">
      <alignment horizontal="center" vertical="center" wrapText="1"/>
    </xf>
    <xf numFmtId="170" fontId="3" fillId="0" borderId="51" xfId="55" applyNumberFormat="1" applyFont="1" applyBorder="1"/>
    <xf numFmtId="43" fontId="5" fillId="0" borderId="0" xfId="1" applyFont="1"/>
    <xf numFmtId="3" fontId="3" fillId="0" borderId="0" xfId="197" applyNumberFormat="1" applyFont="1"/>
    <xf numFmtId="0" fontId="6" fillId="0" borderId="19" xfId="7" applyBorder="1" applyAlignment="1">
      <alignment horizontal="center"/>
    </xf>
    <xf numFmtId="0" fontId="3" fillId="0" borderId="4" xfId="4" applyFont="1" applyBorder="1" applyAlignment="1">
      <alignment horizontal="center"/>
    </xf>
    <xf numFmtId="37" fontId="3" fillId="0" borderId="0" xfId="31" applyNumberFormat="1" applyFont="1" applyAlignment="1">
      <alignment horizontal="center"/>
    </xf>
    <xf numFmtId="37" fontId="3" fillId="0" borderId="54" xfId="31" applyNumberFormat="1" applyFont="1" applyBorder="1" applyAlignment="1">
      <alignment horizontal="center"/>
    </xf>
    <xf numFmtId="49" fontId="3" fillId="0" borderId="54" xfId="31" applyNumberFormat="1" applyFont="1" applyBorder="1" applyAlignment="1">
      <alignment horizontal="center"/>
    </xf>
    <xf numFmtId="49" fontId="3" fillId="0" borderId="0" xfId="31" applyNumberFormat="1" applyFont="1" applyAlignment="1">
      <alignment horizontal="center"/>
    </xf>
    <xf numFmtId="1" fontId="3" fillId="0" borderId="54" xfId="31" applyNumberFormat="1" applyFont="1" applyBorder="1" applyAlignment="1">
      <alignment horizontal="center"/>
    </xf>
    <xf numFmtId="1" fontId="3" fillId="0" borderId="0" xfId="31" applyNumberFormat="1" applyFont="1" applyAlignment="1">
      <alignment horizontal="center"/>
    </xf>
    <xf numFmtId="37" fontId="3" fillId="0" borderId="52" xfId="31" applyNumberFormat="1" applyFont="1" applyBorder="1" applyAlignment="1">
      <alignment horizontal="center"/>
    </xf>
    <xf numFmtId="37" fontId="3" fillId="0" borderId="55" xfId="31" applyNumberFormat="1" applyFont="1" applyBorder="1" applyAlignment="1">
      <alignment horizontal="center"/>
    </xf>
    <xf numFmtId="0" fontId="0" fillId="0" borderId="19" xfId="0" applyBorder="1" applyAlignment="1">
      <alignment horizontal="centerContinuous"/>
    </xf>
    <xf numFmtId="0" fontId="74" fillId="0" borderId="38" xfId="0" applyFont="1" applyBorder="1" applyAlignment="1">
      <alignment horizontal="centerContinuous"/>
    </xf>
    <xf numFmtId="0" fontId="0" fillId="0" borderId="0" xfId="0" applyAlignment="1">
      <alignment horizontal="centerContinuous"/>
    </xf>
    <xf numFmtId="0" fontId="8" fillId="0" borderId="0" xfId="0" applyFont="1" applyAlignment="1">
      <alignment horizontal="center"/>
    </xf>
    <xf numFmtId="0" fontId="8" fillId="0" borderId="0" xfId="0" applyFont="1"/>
    <xf numFmtId="0" fontId="0" fillId="0" borderId="38" xfId="0" applyBorder="1"/>
    <xf numFmtId="0" fontId="0" fillId="0" borderId="21" xfId="0" applyBorder="1"/>
    <xf numFmtId="0" fontId="0" fillId="0" borderId="51" xfId="0" applyBorder="1"/>
    <xf numFmtId="0" fontId="0" fillId="0" borderId="52" xfId="0" applyBorder="1"/>
    <xf numFmtId="0" fontId="0" fillId="0" borderId="53" xfId="0" applyBorder="1"/>
    <xf numFmtId="0" fontId="60" fillId="0" borderId="11" xfId="0" applyFont="1" applyBorder="1"/>
    <xf numFmtId="37" fontId="3" fillId="0" borderId="55" xfId="0" applyNumberFormat="1" applyFont="1" applyBorder="1" applyAlignment="1">
      <alignment horizontal="center"/>
    </xf>
    <xf numFmtId="0" fontId="60" fillId="0" borderId="0" xfId="0" applyFont="1" applyAlignment="1">
      <alignment horizontal="center"/>
    </xf>
    <xf numFmtId="0" fontId="60" fillId="0" borderId="0" xfId="0" applyFont="1"/>
    <xf numFmtId="0" fontId="3" fillId="0" borderId="0" xfId="0" applyFont="1" applyAlignment="1">
      <alignment horizontal="right"/>
    </xf>
    <xf numFmtId="0" fontId="60" fillId="0" borderId="38" xfId="0" applyFont="1" applyBorder="1"/>
    <xf numFmtId="0" fontId="75" fillId="0" borderId="0" xfId="0" applyFont="1"/>
    <xf numFmtId="0" fontId="60" fillId="0" borderId="21" xfId="0" applyFont="1" applyBorder="1"/>
    <xf numFmtId="0" fontId="3" fillId="0" borderId="0" xfId="0" quotePrefix="1" applyFont="1" applyAlignment="1">
      <alignment horizontal="left"/>
    </xf>
    <xf numFmtId="0" fontId="60" fillId="0" borderId="0" xfId="0" applyFont="1" applyAlignment="1">
      <alignment horizontal="left"/>
    </xf>
    <xf numFmtId="0" fontId="75" fillId="0" borderId="21" xfId="0" applyFont="1" applyBorder="1"/>
    <xf numFmtId="0" fontId="60" fillId="0" borderId="21" xfId="0" applyFont="1" applyBorder="1" applyAlignment="1">
      <alignment horizontal="left"/>
    </xf>
    <xf numFmtId="0" fontId="60" fillId="0" borderId="39" xfId="0" applyFont="1" applyBorder="1" applyAlignment="1">
      <alignment horizontal="center"/>
    </xf>
    <xf numFmtId="0" fontId="60" fillId="0" borderId="11" xfId="0" applyFont="1" applyBorder="1" applyAlignment="1">
      <alignment horizontal="center"/>
    </xf>
    <xf numFmtId="0" fontId="60" fillId="0" borderId="40" xfId="0" applyFont="1" applyBorder="1"/>
    <xf numFmtId="37" fontId="3" fillId="0" borderId="21" xfId="0" applyNumberFormat="1" applyFont="1" applyBorder="1" applyAlignment="1">
      <alignment horizontal="center"/>
    </xf>
    <xf numFmtId="37" fontId="3" fillId="0" borderId="0" xfId="0" applyNumberFormat="1" applyFont="1" applyAlignment="1">
      <alignment horizontal="left"/>
    </xf>
    <xf numFmtId="37" fontId="3" fillId="0" borderId="0" xfId="0" applyNumberFormat="1" applyFont="1" applyAlignment="1">
      <alignment horizontal="center"/>
    </xf>
    <xf numFmtId="0" fontId="4" fillId="0" borderId="38" xfId="0" applyFont="1" applyBorder="1" applyAlignment="1">
      <alignment horizontal="right"/>
    </xf>
    <xf numFmtId="0" fontId="3" fillId="0" borderId="21" xfId="0" applyFont="1" applyBorder="1"/>
    <xf numFmtId="0" fontId="75" fillId="0" borderId="38" xfId="0" applyFont="1" applyBorder="1"/>
    <xf numFmtId="0" fontId="76" fillId="0" borderId="69" xfId="0" applyFont="1" applyBorder="1" applyAlignment="1">
      <alignment horizontal="center"/>
    </xf>
    <xf numFmtId="0" fontId="76" fillId="0" borderId="44" xfId="0" applyFont="1" applyBorder="1" applyAlignment="1">
      <alignment horizontal="center"/>
    </xf>
    <xf numFmtId="0" fontId="76" fillId="0" borderId="43" xfId="0" applyFont="1" applyBorder="1" applyAlignment="1">
      <alignment horizontal="center"/>
    </xf>
    <xf numFmtId="0" fontId="76" fillId="0" borderId="7" xfId="0" applyFont="1" applyBorder="1"/>
    <xf numFmtId="0" fontId="76" fillId="0" borderId="45" xfId="0" applyFont="1" applyBorder="1" applyAlignment="1">
      <alignment horizontal="center"/>
    </xf>
    <xf numFmtId="0" fontId="76" fillId="0" borderId="43" xfId="0" applyFont="1" applyBorder="1"/>
    <xf numFmtId="0" fontId="76" fillId="0" borderId="46" xfId="0" applyFont="1" applyBorder="1" applyAlignment="1">
      <alignment horizontal="center"/>
    </xf>
    <xf numFmtId="0" fontId="76" fillId="0" borderId="8" xfId="0" applyFont="1" applyBorder="1" applyAlignment="1">
      <alignment horizontal="center"/>
    </xf>
    <xf numFmtId="0" fontId="76" fillId="0" borderId="47" xfId="0" applyFont="1" applyBorder="1" applyAlignment="1">
      <alignment horizontal="center"/>
    </xf>
    <xf numFmtId="0" fontId="3" fillId="0" borderId="54" xfId="49" applyFont="1" applyBorder="1" applyAlignment="1">
      <alignment horizontal="left" vertical="center" wrapText="1"/>
    </xf>
    <xf numFmtId="0" fontId="10" fillId="0" borderId="52" xfId="48" applyBorder="1"/>
    <xf numFmtId="37" fontId="3" fillId="0" borderId="53" xfId="57" applyNumberFormat="1" applyFont="1" applyBorder="1"/>
    <xf numFmtId="37" fontId="3" fillId="0" borderId="52" xfId="57" applyNumberFormat="1" applyFont="1" applyBorder="1"/>
    <xf numFmtId="37" fontId="3" fillId="0" borderId="57" xfId="57" applyNumberFormat="1" applyFont="1" applyBorder="1"/>
    <xf numFmtId="37" fontId="3" fillId="0" borderId="38" xfId="57" applyNumberFormat="1" applyFont="1" applyBorder="1"/>
    <xf numFmtId="37" fontId="3" fillId="0" borderId="0" xfId="57" applyNumberFormat="1" applyFont="1"/>
    <xf numFmtId="37" fontId="3" fillId="0" borderId="51" xfId="57" applyNumberFormat="1" applyFont="1" applyBorder="1"/>
    <xf numFmtId="37" fontId="3" fillId="0" borderId="58" xfId="57" applyNumberFormat="1" applyFont="1" applyBorder="1"/>
    <xf numFmtId="37" fontId="3" fillId="0" borderId="85" xfId="57" applyNumberFormat="1" applyFont="1" applyBorder="1"/>
    <xf numFmtId="37" fontId="3" fillId="0" borderId="110" xfId="57" applyNumberFormat="1" applyFont="1" applyBorder="1"/>
    <xf numFmtId="170" fontId="3" fillId="0" borderId="54" xfId="49" applyNumberFormat="1" applyFont="1" applyBorder="1" applyAlignment="1">
      <alignment horizontal="right"/>
    </xf>
    <xf numFmtId="41" fontId="3" fillId="0" borderId="54" xfId="0" applyNumberFormat="1" applyFont="1" applyBorder="1"/>
    <xf numFmtId="0" fontId="3" fillId="0" borderId="0" xfId="43" applyFont="1" applyAlignment="1">
      <alignment horizontal="left"/>
    </xf>
    <xf numFmtId="0" fontId="7" fillId="0" borderId="38" xfId="63" applyBorder="1" applyProtection="1">
      <protection locked="0"/>
    </xf>
    <xf numFmtId="0" fontId="7" fillId="0" borderId="21" xfId="63" applyBorder="1" applyProtection="1">
      <protection locked="0"/>
    </xf>
    <xf numFmtId="0" fontId="47" fillId="0" borderId="0" xfId="63" applyFont="1" applyAlignment="1">
      <alignment horizontal="left" vertical="top"/>
    </xf>
    <xf numFmtId="0" fontId="47" fillId="0" borderId="0" xfId="63" applyFont="1" applyAlignment="1">
      <alignment horizontal="left" vertical="top" textRotation="180"/>
    </xf>
    <xf numFmtId="0" fontId="7" fillId="0" borderId="0" xfId="8" applyAlignment="1">
      <alignment horizontal="right" vertical="top"/>
    </xf>
    <xf numFmtId="0" fontId="7" fillId="0" borderId="21" xfId="63" applyBorder="1"/>
    <xf numFmtId="0" fontId="3" fillId="0" borderId="0" xfId="8" applyFont="1" applyAlignment="1" applyProtection="1">
      <alignment horizontal="left" vertical="top"/>
      <protection locked="0"/>
    </xf>
    <xf numFmtId="0" fontId="3" fillId="0" borderId="38" xfId="39" applyFont="1" applyBorder="1"/>
    <xf numFmtId="168" fontId="3" fillId="0" borderId="21" xfId="45" applyNumberFormat="1" applyFont="1" applyBorder="1" applyAlignment="1">
      <alignment horizontal="left" vertical="top" textRotation="180"/>
    </xf>
    <xf numFmtId="0" fontId="3" fillId="0" borderId="38" xfId="31" applyFont="1" applyBorder="1" applyAlignment="1">
      <alignment horizontal="right" vertical="top" textRotation="180"/>
    </xf>
    <xf numFmtId="0" fontId="5" fillId="0" borderId="21" xfId="31" applyBorder="1" applyAlignment="1">
      <alignment horizontal="left" vertical="top"/>
    </xf>
    <xf numFmtId="3" fontId="4" fillId="0" borderId="52" xfId="7" applyNumberFormat="1" applyFont="1" applyBorder="1" applyAlignment="1">
      <alignment horizontal="center"/>
    </xf>
    <xf numFmtId="0" fontId="3" fillId="0" borderId="0" xfId="5" applyFont="1" applyAlignment="1">
      <alignment horizontal="center" vertical="top" textRotation="180"/>
    </xf>
    <xf numFmtId="0" fontId="3" fillId="0" borderId="21" xfId="8" applyFont="1" applyBorder="1" applyAlignment="1">
      <alignment horizontal="left" vertical="top" textRotation="180"/>
    </xf>
    <xf numFmtId="0" fontId="12" fillId="0" borderId="0" xfId="0" applyFont="1" applyAlignment="1">
      <alignment horizontal="right"/>
    </xf>
    <xf numFmtId="0" fontId="12" fillId="0" borderId="0" xfId="0" applyFont="1"/>
    <xf numFmtId="0" fontId="74" fillId="0" borderId="20" xfId="0" applyFont="1" applyBorder="1" applyAlignment="1">
      <alignment horizontal="centerContinuous"/>
    </xf>
    <xf numFmtId="0" fontId="4" fillId="0" borderId="18" xfId="0" applyFont="1" applyBorder="1" applyAlignment="1">
      <alignment horizontal="centerContinuous"/>
    </xf>
    <xf numFmtId="0" fontId="43" fillId="0" borderId="21" xfId="0" applyFont="1" applyBorder="1" applyAlignment="1">
      <alignment horizontal="centerContinuous"/>
    </xf>
    <xf numFmtId="0" fontId="60" fillId="0" borderId="44" xfId="0" applyFont="1" applyBorder="1" applyAlignment="1">
      <alignment horizontal="center"/>
    </xf>
    <xf numFmtId="0" fontId="60" fillId="0" borderId="38" xfId="0" applyFont="1" applyBorder="1" applyAlignment="1">
      <alignment horizontal="center"/>
    </xf>
    <xf numFmtId="0" fontId="60" fillId="0" borderId="21" xfId="0" applyFont="1" applyBorder="1" applyAlignment="1">
      <alignment horizontal="center"/>
    </xf>
    <xf numFmtId="0" fontId="60" fillId="0" borderId="69" xfId="0" applyFont="1" applyBorder="1" applyAlignment="1">
      <alignment horizontal="center"/>
    </xf>
    <xf numFmtId="37" fontId="3" fillId="0" borderId="54" xfId="0" applyNumberFormat="1" applyFont="1" applyBorder="1" applyAlignment="1">
      <alignment horizontal="center"/>
    </xf>
    <xf numFmtId="0" fontId="60" fillId="0" borderId="55" xfId="0" applyFont="1" applyBorder="1" applyAlignment="1">
      <alignment horizontal="center"/>
    </xf>
    <xf numFmtId="0" fontId="3" fillId="0" borderId="15" xfId="0" applyFont="1" applyBorder="1" applyAlignment="1">
      <alignment horizontal="center"/>
    </xf>
    <xf numFmtId="0" fontId="3" fillId="0" borderId="0" xfId="53" applyFont="1" applyAlignment="1">
      <alignment horizontal="left"/>
    </xf>
    <xf numFmtId="0" fontId="3" fillId="0" borderId="54" xfId="64" applyFont="1" applyBorder="1"/>
    <xf numFmtId="0" fontId="3" fillId="0" borderId="93" xfId="64" applyFont="1" applyBorder="1"/>
    <xf numFmtId="0" fontId="3" fillId="0" borderId="91" xfId="64" applyFont="1" applyBorder="1" applyAlignment="1">
      <alignment horizontal="center"/>
    </xf>
    <xf numFmtId="0" fontId="3" fillId="0" borderId="53" xfId="64" applyFont="1" applyBorder="1" applyAlignment="1">
      <alignment horizontal="center"/>
    </xf>
    <xf numFmtId="0" fontId="5" fillId="0" borderId="56" xfId="31" applyBorder="1" applyAlignment="1">
      <alignment horizontal="center"/>
    </xf>
    <xf numFmtId="0" fontId="3" fillId="0" borderId="82" xfId="31" applyFont="1" applyBorder="1" applyAlignment="1">
      <alignment horizontal="center"/>
    </xf>
    <xf numFmtId="0" fontId="5" fillId="0" borderId="82" xfId="31" applyBorder="1" applyAlignment="1">
      <alignment horizontal="center"/>
    </xf>
    <xf numFmtId="0" fontId="3" fillId="0" borderId="0" xfId="57" applyFont="1" applyAlignment="1">
      <alignment horizontal="left" textRotation="180"/>
    </xf>
    <xf numFmtId="0" fontId="3" fillId="0" borderId="0" xfId="31" applyFont="1" applyAlignment="1">
      <alignment horizontal="left" vertical="top" textRotation="180"/>
    </xf>
    <xf numFmtId="0" fontId="4" fillId="0" borderId="14" xfId="40" applyFont="1" applyBorder="1" applyAlignment="1">
      <alignment horizontal="centerContinuous"/>
    </xf>
    <xf numFmtId="0" fontId="3" fillId="0" borderId="0" xfId="40" applyFont="1" applyAlignment="1">
      <alignment horizontal="centerContinuous"/>
    </xf>
    <xf numFmtId="0" fontId="3" fillId="0" borderId="15" xfId="40" applyFont="1" applyBorder="1" applyAlignment="1">
      <alignment horizontal="centerContinuous"/>
    </xf>
    <xf numFmtId="0" fontId="3" fillId="0" borderId="55" xfId="63" applyFont="1" applyBorder="1" applyAlignment="1" applyProtection="1">
      <alignment horizontal="center"/>
      <protection locked="0"/>
    </xf>
    <xf numFmtId="0" fontId="3" fillId="0" borderId="56" xfId="63" applyFont="1" applyBorder="1" applyAlignment="1" applyProtection="1">
      <alignment horizontal="center"/>
      <protection locked="0"/>
    </xf>
    <xf numFmtId="0" fontId="3" fillId="0" borderId="0" xfId="60" applyFont="1" applyAlignment="1">
      <alignment horizontal="left"/>
    </xf>
    <xf numFmtId="0" fontId="3" fillId="0" borderId="0" xfId="60" applyFont="1" applyAlignment="1">
      <alignment horizontal="right"/>
    </xf>
    <xf numFmtId="0" fontId="3" fillId="0" borderId="14" xfId="40" applyFont="1" applyBorder="1" applyAlignment="1">
      <alignment horizontal="left" vertical="top" textRotation="180"/>
    </xf>
    <xf numFmtId="0" fontId="5" fillId="0" borderId="0" xfId="31" applyAlignment="1">
      <alignment textRotation="180"/>
    </xf>
    <xf numFmtId="0" fontId="3" fillId="0" borderId="0" xfId="31" applyFont="1" applyAlignment="1">
      <alignment textRotation="180"/>
    </xf>
    <xf numFmtId="0" fontId="3" fillId="0" borderId="15" xfId="32" applyFont="1" applyBorder="1" applyAlignment="1">
      <alignment horizontal="right" vertical="top" textRotation="180"/>
    </xf>
    <xf numFmtId="5" fontId="3" fillId="0" borderId="0" xfId="39" applyNumberFormat="1" applyFont="1" applyAlignment="1" applyProtection="1">
      <alignment horizontal="left" vertical="center"/>
      <protection locked="0"/>
    </xf>
    <xf numFmtId="0" fontId="3" fillId="0" borderId="0" xfId="39" applyFont="1" applyAlignment="1" applyProtection="1">
      <alignment textRotation="180"/>
      <protection locked="0"/>
    </xf>
    <xf numFmtId="0" fontId="3" fillId="0" borderId="14" xfId="31" applyFont="1" applyBorder="1" applyAlignment="1">
      <alignment textRotation="180"/>
    </xf>
    <xf numFmtId="0" fontId="3" fillId="0" borderId="15" xfId="31" applyFont="1" applyBorder="1" applyAlignment="1">
      <alignment horizontal="right" vertical="top"/>
    </xf>
    <xf numFmtId="0" fontId="3" fillId="0" borderId="38" xfId="39" applyFont="1" applyBorder="1" applyAlignment="1" applyProtection="1">
      <alignment textRotation="180"/>
      <protection locked="0"/>
    </xf>
    <xf numFmtId="0" fontId="3" fillId="0" borderId="38" xfId="8" applyFont="1" applyBorder="1" applyAlignment="1" applyProtection="1">
      <alignment horizontal="left" vertical="top" textRotation="180"/>
      <protection locked="0"/>
    </xf>
    <xf numFmtId="0" fontId="7" fillId="0" borderId="38" xfId="8" applyBorder="1" applyAlignment="1">
      <alignment horizontal="left" vertical="top" textRotation="180"/>
    </xf>
    <xf numFmtId="0" fontId="3" fillId="0" borderId="0" xfId="8" applyFont="1" applyAlignment="1" applyProtection="1">
      <alignment textRotation="180"/>
      <protection locked="0"/>
    </xf>
    <xf numFmtId="0" fontId="3" fillId="0" borderId="21" xfId="400" applyFont="1" applyBorder="1" applyAlignment="1">
      <alignment horizontal="left" vertical="top" textRotation="180"/>
    </xf>
    <xf numFmtId="0" fontId="3" fillId="0" borderId="21" xfId="400" applyFont="1" applyBorder="1" applyAlignment="1">
      <alignment vertical="top" textRotation="180"/>
    </xf>
    <xf numFmtId="0" fontId="3" fillId="0" borderId="0" xfId="400" applyFont="1" applyAlignment="1">
      <alignment vertical="center" textRotation="180"/>
    </xf>
    <xf numFmtId="0" fontId="2" fillId="0" borderId="80" xfId="31" applyFont="1" applyBorder="1" applyAlignment="1">
      <alignment horizontal="center"/>
    </xf>
    <xf numFmtId="0" fontId="3" fillId="0" borderId="0" xfId="63" applyFont="1" applyAlignment="1" applyProtection="1">
      <alignment horizontal="right"/>
      <protection locked="0"/>
    </xf>
    <xf numFmtId="0" fontId="3" fillId="0" borderId="0" xfId="63" applyFont="1" applyAlignment="1" applyProtection="1">
      <alignment horizontal="left"/>
      <protection locked="0"/>
    </xf>
    <xf numFmtId="0" fontId="3" fillId="0" borderId="0" xfId="8" applyFont="1" applyAlignment="1" applyProtection="1">
      <alignment horizontal="right"/>
      <protection locked="0"/>
    </xf>
    <xf numFmtId="0" fontId="3" fillId="0" borderId="19" xfId="7" applyFont="1" applyBorder="1" applyAlignment="1">
      <alignment horizontal="left"/>
    </xf>
    <xf numFmtId="0" fontId="6" fillId="0" borderId="19" xfId="7" applyBorder="1" applyAlignment="1">
      <alignment horizontal="right"/>
    </xf>
    <xf numFmtId="0" fontId="6" fillId="0" borderId="51" xfId="7" applyBorder="1"/>
    <xf numFmtId="0" fontId="50" fillId="0" borderId="0" xfId="69" applyAlignment="1">
      <alignment horizontal="left"/>
    </xf>
    <xf numFmtId="0" fontId="3" fillId="0" borderId="21" xfId="5" applyFont="1" applyBorder="1" applyAlignment="1">
      <alignment vertical="center" textRotation="180"/>
    </xf>
    <xf numFmtId="0" fontId="3" fillId="0" borderId="21" xfId="5" applyFont="1" applyBorder="1" applyAlignment="1">
      <alignment horizontal="center" vertical="center"/>
    </xf>
    <xf numFmtId="0" fontId="50" fillId="0" borderId="0" xfId="69" applyAlignment="1">
      <alignment textRotation="180"/>
    </xf>
    <xf numFmtId="0" fontId="3" fillId="0" borderId="0" xfId="4" applyFont="1" applyAlignment="1">
      <alignment horizontal="left" textRotation="180"/>
    </xf>
    <xf numFmtId="0" fontId="3" fillId="0" borderId="143" xfId="4" applyFont="1" applyBorder="1" applyAlignment="1">
      <alignment horizontal="left" textRotation="180"/>
    </xf>
    <xf numFmtId="0" fontId="3" fillId="0" borderId="143" xfId="4" applyFont="1" applyBorder="1" applyAlignment="1">
      <alignment horizontal="left"/>
    </xf>
    <xf numFmtId="0" fontId="3" fillId="0" borderId="38" xfId="4" applyFont="1" applyBorder="1" applyAlignment="1">
      <alignment horizontal="centerContinuous"/>
    </xf>
    <xf numFmtId="0" fontId="3" fillId="0" borderId="40" xfId="4" applyFont="1" applyBorder="1" applyAlignment="1">
      <alignment horizontal="centerContinuous"/>
    </xf>
    <xf numFmtId="0" fontId="10" fillId="0" borderId="51" xfId="48" applyBorder="1"/>
    <xf numFmtId="0" fontId="10" fillId="0" borderId="53" xfId="48" applyBorder="1"/>
    <xf numFmtId="0" fontId="10" fillId="0" borderId="19" xfId="48" applyBorder="1"/>
    <xf numFmtId="0" fontId="3" fillId="0" borderId="19" xfId="69" applyFont="1" applyBorder="1" applyAlignment="1">
      <alignment horizontal="right"/>
    </xf>
    <xf numFmtId="41" fontId="3" fillId="0" borderId="55" xfId="39" applyNumberFormat="1" applyFont="1" applyBorder="1" applyAlignment="1" applyProtection="1">
      <alignment vertical="center"/>
      <protection locked="0"/>
    </xf>
    <xf numFmtId="37" fontId="10" fillId="0" borderId="0" xfId="57" applyNumberFormat="1"/>
    <xf numFmtId="37" fontId="3" fillId="0" borderId="56" xfId="19" applyNumberFormat="1" applyFont="1" applyBorder="1"/>
    <xf numFmtId="37" fontId="3" fillId="3" borderId="56" xfId="19" applyNumberFormat="1" applyFont="1" applyFill="1" applyBorder="1"/>
    <xf numFmtId="37" fontId="3" fillId="3" borderId="72" xfId="19" applyNumberFormat="1" applyFont="1" applyFill="1" applyBorder="1"/>
    <xf numFmtId="37" fontId="3" fillId="3" borderId="58" xfId="19" applyNumberFormat="1" applyFont="1" applyFill="1" applyBorder="1"/>
    <xf numFmtId="38" fontId="3" fillId="0" borderId="80" xfId="0" applyNumberFormat="1" applyFont="1" applyBorder="1"/>
    <xf numFmtId="38" fontId="3" fillId="0" borderId="55" xfId="0" applyNumberFormat="1" applyFont="1" applyBorder="1"/>
    <xf numFmtId="10" fontId="3" fillId="0" borderId="80" xfId="0" applyNumberFormat="1" applyFont="1" applyBorder="1"/>
    <xf numFmtId="10" fontId="3" fillId="0" borderId="94" xfId="0" applyNumberFormat="1" applyFont="1" applyBorder="1" applyAlignment="1">
      <alignment horizontal="right"/>
    </xf>
    <xf numFmtId="38" fontId="3" fillId="0" borderId="98" xfId="0" applyNumberFormat="1" applyFont="1" applyBorder="1"/>
    <xf numFmtId="38" fontId="3" fillId="0" borderId="73" xfId="0" applyNumberFormat="1" applyFont="1" applyBorder="1"/>
    <xf numFmtId="10" fontId="3" fillId="0" borderId="101" xfId="0" applyNumberFormat="1" applyFont="1" applyBorder="1" applyAlignment="1">
      <alignment horizontal="right"/>
    </xf>
    <xf numFmtId="10" fontId="3" fillId="0" borderId="80" xfId="66" applyNumberFormat="1" applyFont="1" applyBorder="1" applyAlignment="1">
      <alignment horizontal="right"/>
    </xf>
    <xf numFmtId="38" fontId="3" fillId="0" borderId="82" xfId="0" applyNumberFormat="1" applyFont="1" applyBorder="1"/>
    <xf numFmtId="38" fontId="3" fillId="0" borderId="56" xfId="0" applyNumberFormat="1" applyFont="1" applyBorder="1"/>
    <xf numFmtId="10" fontId="3" fillId="0" borderId="102" xfId="0" applyNumberFormat="1" applyFont="1" applyBorder="1" applyAlignment="1">
      <alignment horizontal="right"/>
    </xf>
    <xf numFmtId="38" fontId="3" fillId="0" borderId="84" xfId="0" applyNumberFormat="1" applyFont="1" applyBorder="1"/>
    <xf numFmtId="38" fontId="3" fillId="0" borderId="86" xfId="0" applyNumberFormat="1" applyFont="1" applyBorder="1"/>
    <xf numFmtId="10" fontId="3" fillId="0" borderId="103" xfId="0" applyNumberFormat="1" applyFont="1" applyBorder="1"/>
    <xf numFmtId="38" fontId="3" fillId="0" borderId="91" xfId="0" applyNumberFormat="1" applyFont="1" applyBorder="1"/>
    <xf numFmtId="38" fontId="3" fillId="0" borderId="54" xfId="0" applyNumberFormat="1" applyFont="1" applyBorder="1"/>
    <xf numFmtId="38" fontId="3" fillId="0" borderId="83" xfId="0" applyNumberFormat="1" applyFont="1" applyBorder="1"/>
    <xf numFmtId="10" fontId="3" fillId="0" borderId="91" xfId="0" applyNumberFormat="1" applyFont="1" applyBorder="1"/>
    <xf numFmtId="10" fontId="3" fillId="0" borderId="94" xfId="0" applyNumberFormat="1" applyFont="1" applyBorder="1"/>
    <xf numFmtId="49" fontId="3" fillId="0" borderId="143" xfId="31" applyNumberFormat="1" applyFont="1" applyBorder="1" applyAlignment="1">
      <alignment horizontal="centerContinuous"/>
    </xf>
    <xf numFmtId="0" fontId="3" fillId="0" borderId="93" xfId="31" applyFont="1" applyBorder="1" applyAlignment="1">
      <alignment horizontal="centerContinuous"/>
    </xf>
    <xf numFmtId="0" fontId="3" fillId="0" borderId="100" xfId="31" applyFont="1" applyBorder="1"/>
    <xf numFmtId="38" fontId="3" fillId="0" borderId="91" xfId="31" applyNumberFormat="1" applyFont="1" applyBorder="1"/>
    <xf numFmtId="38" fontId="3" fillId="0" borderId="95" xfId="31" applyNumberFormat="1" applyFont="1" applyBorder="1"/>
    <xf numFmtId="0" fontId="3" fillId="0" borderId="98" xfId="31" applyFont="1" applyBorder="1" applyAlignment="1">
      <alignment horizontal="center"/>
    </xf>
    <xf numFmtId="41" fontId="3" fillId="0" borderId="51" xfId="7" applyNumberFormat="1" applyFont="1" applyBorder="1" applyAlignment="1">
      <alignment horizontal="center"/>
    </xf>
    <xf numFmtId="0" fontId="8" fillId="0" borderId="52" xfId="31" applyFont="1" applyBorder="1" applyAlignment="1">
      <alignment horizontal="center"/>
    </xf>
    <xf numFmtId="0" fontId="8" fillId="0" borderId="53" xfId="31" applyFont="1" applyBorder="1"/>
    <xf numFmtId="172" fontId="5" fillId="0" borderId="0" xfId="1" applyNumberFormat="1" applyFont="1"/>
    <xf numFmtId="172" fontId="3" fillId="0" borderId="0" xfId="1" applyNumberFormat="1" applyFont="1"/>
    <xf numFmtId="41" fontId="3" fillId="0" borderId="24" xfId="69" applyNumberFormat="1" applyFont="1" applyBorder="1"/>
    <xf numFmtId="41" fontId="3" fillId="0" borderId="8" xfId="69" applyNumberFormat="1" applyFont="1" applyBorder="1"/>
    <xf numFmtId="37" fontId="5" fillId="0" borderId="115" xfId="36" applyNumberFormat="1" applyBorder="1" applyAlignment="1">
      <alignment horizontal="centerContinuous"/>
    </xf>
    <xf numFmtId="37" fontId="3" fillId="0" borderId="117" xfId="36" applyNumberFormat="1" applyFont="1" applyBorder="1" applyAlignment="1">
      <alignment horizontal="right"/>
    </xf>
    <xf numFmtId="37" fontId="3" fillId="0" borderId="96" xfId="36" applyNumberFormat="1" applyFont="1" applyBorder="1" applyAlignment="1">
      <alignment horizontal="right"/>
    </xf>
    <xf numFmtId="37" fontId="3" fillId="0" borderId="144" xfId="36" applyNumberFormat="1" applyFont="1" applyBorder="1" applyAlignment="1">
      <alignment horizontal="right"/>
    </xf>
    <xf numFmtId="37" fontId="3" fillId="0" borderId="116" xfId="36" applyNumberFormat="1" applyFont="1" applyBorder="1" applyAlignment="1">
      <alignment horizontal="right"/>
    </xf>
    <xf numFmtId="37" fontId="3" fillId="0" borderId="82" xfId="36" applyNumberFormat="1" applyFont="1" applyBorder="1"/>
    <xf numFmtId="37" fontId="3" fillId="0" borderId="82" xfId="36" applyNumberFormat="1" applyFont="1" applyBorder="1" applyAlignment="1">
      <alignment horizontal="right"/>
    </xf>
    <xf numFmtId="37" fontId="3" fillId="0" borderId="113" xfId="36" applyNumberFormat="1" applyFont="1" applyBorder="1"/>
    <xf numFmtId="0" fontId="62" fillId="0" borderId="0" xfId="73" applyFont="1"/>
    <xf numFmtId="0" fontId="3" fillId="0" borderId="0" xfId="74" applyFont="1" applyAlignment="1">
      <alignment horizontal="right"/>
    </xf>
    <xf numFmtId="0" fontId="42" fillId="0" borderId="153" xfId="74" applyFont="1" applyBorder="1" applyAlignment="1">
      <alignment horizontal="center"/>
    </xf>
    <xf numFmtId="0" fontId="5" fillId="0" borderId="154" xfId="74" applyFont="1" applyBorder="1"/>
    <xf numFmtId="0" fontId="3" fillId="0" borderId="154" xfId="74" applyFont="1" applyBorder="1" applyAlignment="1">
      <alignment horizontal="left" indent="1"/>
    </xf>
    <xf numFmtId="0" fontId="3" fillId="0" borderId="154" xfId="74" quotePrefix="1" applyFont="1" applyBorder="1" applyAlignment="1">
      <alignment horizontal="left" indent="1"/>
    </xf>
    <xf numFmtId="0" fontId="3" fillId="0" borderId="154" xfId="74" applyFont="1" applyBorder="1"/>
    <xf numFmtId="0" fontId="63" fillId="0" borderId="154" xfId="74" applyFont="1" applyBorder="1" applyAlignment="1">
      <alignment horizontal="center"/>
    </xf>
    <xf numFmtId="0" fontId="5" fillId="0" borderId="155" xfId="74" applyFont="1" applyBorder="1" applyAlignment="1">
      <alignment horizontal="center"/>
    </xf>
    <xf numFmtId="0" fontId="42" fillId="0" borderId="145" xfId="73" applyFont="1" applyBorder="1" applyAlignment="1">
      <alignment horizontal="centerContinuous"/>
    </xf>
    <xf numFmtId="0" fontId="68" fillId="0" borderId="148" xfId="73" applyFont="1" applyBorder="1"/>
    <xf numFmtId="0" fontId="68" fillId="0" borderId="0" xfId="73" applyFont="1" applyAlignment="1">
      <alignment horizontal="center"/>
    </xf>
    <xf numFmtId="0" fontId="68" fillId="0" borderId="149" xfId="73" applyFont="1" applyBorder="1" applyAlignment="1">
      <alignment horizontal="center"/>
    </xf>
    <xf numFmtId="0" fontId="77" fillId="0" borderId="146" xfId="73" applyFont="1" applyBorder="1" applyAlignment="1">
      <alignment horizontal="centerContinuous"/>
    </xf>
    <xf numFmtId="0" fontId="77" fillId="0" borderId="147" xfId="73" applyFont="1" applyBorder="1" applyAlignment="1">
      <alignment horizontal="centerContinuous"/>
    </xf>
    <xf numFmtId="0" fontId="77" fillId="0" borderId="148" xfId="73" applyFont="1" applyBorder="1"/>
    <xf numFmtId="0" fontId="77" fillId="0" borderId="0" xfId="73" applyFont="1" applyAlignment="1">
      <alignment horizontal="center"/>
    </xf>
    <xf numFmtId="0" fontId="77" fillId="0" borderId="149" xfId="73" applyFont="1" applyBorder="1" applyAlignment="1">
      <alignment horizontal="center"/>
    </xf>
    <xf numFmtId="0" fontId="78" fillId="0" borderId="150" xfId="73" applyFont="1" applyBorder="1"/>
    <xf numFmtId="0" fontId="78" fillId="0" borderId="151" xfId="73" applyFont="1" applyBorder="1" applyAlignment="1">
      <alignment horizontal="center"/>
    </xf>
    <xf numFmtId="0" fontId="78" fillId="0" borderId="152" xfId="73" applyFont="1" applyBorder="1" applyAlignment="1">
      <alignment horizontal="center"/>
    </xf>
    <xf numFmtId="10" fontId="3" fillId="0" borderId="7" xfId="72" applyNumberFormat="1" applyFont="1" applyBorder="1" applyAlignment="1">
      <alignment horizontal="right"/>
    </xf>
    <xf numFmtId="3" fontId="3" fillId="0" borderId="54" xfId="0" applyNumberFormat="1" applyFont="1" applyBorder="1"/>
    <xf numFmtId="170" fontId="3" fillId="0" borderId="38" xfId="0" applyNumberFormat="1" applyFont="1" applyBorder="1"/>
    <xf numFmtId="170" fontId="3" fillId="0" borderId="38" xfId="0" applyNumberFormat="1" applyFont="1" applyBorder="1" applyAlignment="1">
      <alignment horizontal="right"/>
    </xf>
    <xf numFmtId="170" fontId="3" fillId="0" borderId="154" xfId="51" applyNumberFormat="1" applyFont="1" applyBorder="1"/>
    <xf numFmtId="0" fontId="16" fillId="0" borderId="154" xfId="51" applyFont="1" applyBorder="1"/>
    <xf numFmtId="170" fontId="3" fillId="0" borderId="56" xfId="51" applyNumberFormat="1" applyFont="1" applyBorder="1" applyAlignment="1">
      <alignment horizontal="right"/>
    </xf>
    <xf numFmtId="170" fontId="3" fillId="0" borderId="57" xfId="0" applyNumberFormat="1" applyFont="1" applyBorder="1"/>
    <xf numFmtId="0" fontId="3" fillId="0" borderId="156" xfId="61" applyFont="1" applyBorder="1"/>
    <xf numFmtId="172" fontId="3" fillId="0" borderId="8" xfId="1" applyNumberFormat="1" applyFont="1" applyBorder="1" applyAlignment="1">
      <alignment horizontal="center"/>
    </xf>
    <xf numFmtId="37" fontId="3" fillId="0" borderId="156" xfId="6" applyNumberFormat="1" applyFont="1" applyBorder="1" applyAlignment="1">
      <alignment horizontal="center"/>
    </xf>
    <xf numFmtId="37" fontId="3" fillId="0" borderId="58" xfId="6" applyNumberFormat="1" applyFont="1" applyBorder="1" applyAlignment="1">
      <alignment horizontal="center"/>
    </xf>
    <xf numFmtId="37" fontId="3" fillId="0" borderId="56" xfId="6" applyNumberFormat="1" applyFont="1" applyBorder="1" applyAlignment="1">
      <alignment horizontal="center"/>
    </xf>
    <xf numFmtId="0" fontId="3" fillId="0" borderId="143" xfId="31" applyFont="1" applyBorder="1" applyAlignment="1">
      <alignment horizontal="centerContinuous"/>
    </xf>
    <xf numFmtId="0" fontId="2" fillId="0" borderId="156" xfId="0" applyFont="1" applyBorder="1"/>
    <xf numFmtId="3" fontId="2" fillId="0" borderId="56" xfId="0" applyNumberFormat="1" applyFont="1" applyBorder="1"/>
    <xf numFmtId="172" fontId="2" fillId="0" borderId="56" xfId="1" applyNumberFormat="1" applyFont="1" applyBorder="1"/>
    <xf numFmtId="172" fontId="2" fillId="0" borderId="56" xfId="1" applyNumberFormat="1" applyFont="1" applyBorder="1" applyProtection="1">
      <protection locked="0"/>
    </xf>
    <xf numFmtId="49" fontId="2" fillId="0" borderId="72" xfId="0" applyNumberFormat="1" applyFont="1" applyBorder="1" applyAlignment="1">
      <alignment horizontal="left"/>
    </xf>
    <xf numFmtId="172" fontId="2" fillId="0" borderId="57" xfId="1" applyNumberFormat="1" applyFont="1" applyBorder="1"/>
    <xf numFmtId="0" fontId="2" fillId="0" borderId="72" xfId="0" applyFont="1" applyBorder="1"/>
    <xf numFmtId="0" fontId="2" fillId="0" borderId="156" xfId="0" quotePrefix="1" applyFont="1" applyBorder="1" applyAlignment="1">
      <alignment horizontal="left"/>
    </xf>
    <xf numFmtId="1" fontId="2" fillId="0" borderId="58" xfId="0" applyNumberFormat="1" applyFont="1" applyBorder="1"/>
    <xf numFmtId="3" fontId="2" fillId="0" borderId="58" xfId="0" applyNumberFormat="1" applyFont="1" applyBorder="1"/>
    <xf numFmtId="3" fontId="2" fillId="0" borderId="56" xfId="0" applyNumberFormat="1" applyFont="1" applyBorder="1" applyProtection="1">
      <protection locked="0"/>
    </xf>
    <xf numFmtId="3" fontId="2" fillId="0" borderId="155" xfId="0" applyNumberFormat="1" applyFont="1" applyBorder="1" applyProtection="1">
      <protection locked="0"/>
    </xf>
    <xf numFmtId="3" fontId="2" fillId="0" borderId="155" xfId="0" applyNumberFormat="1" applyFont="1" applyBorder="1"/>
    <xf numFmtId="0" fontId="2" fillId="0" borderId="157" xfId="0" applyFont="1" applyBorder="1"/>
    <xf numFmtId="0" fontId="2" fillId="6" borderId="156" xfId="0" applyFont="1" applyFill="1" applyBorder="1" applyAlignment="1">
      <alignment horizontal="right"/>
    </xf>
    <xf numFmtId="38" fontId="3" fillId="0" borderId="76" xfId="0" applyNumberFormat="1" applyFont="1" applyBorder="1"/>
    <xf numFmtId="0" fontId="2" fillId="0" borderId="154" xfId="31" applyFont="1" applyBorder="1" applyAlignment="1">
      <alignment horizontal="center"/>
    </xf>
    <xf numFmtId="170" fontId="3" fillId="0" borderId="155" xfId="0" applyNumberFormat="1" applyFont="1" applyBorder="1" applyAlignment="1">
      <alignment horizontal="center"/>
    </xf>
    <xf numFmtId="3" fontId="2" fillId="0" borderId="85" xfId="0" applyNumberFormat="1" applyFont="1" applyBorder="1" applyProtection="1">
      <protection locked="0"/>
    </xf>
    <xf numFmtId="3" fontId="2" fillId="0" borderId="84" xfId="0" applyNumberFormat="1" applyFont="1" applyBorder="1" applyProtection="1">
      <protection locked="0"/>
    </xf>
    <xf numFmtId="168" fontId="2" fillId="0" borderId="143" xfId="55" applyNumberFormat="1" applyFont="1" applyBorder="1"/>
    <xf numFmtId="0" fontId="3" fillId="0" borderId="2" xfId="69" applyFont="1" applyBorder="1"/>
    <xf numFmtId="0" fontId="3" fillId="0" borderId="65" xfId="69" applyFont="1" applyBorder="1" applyAlignment="1">
      <alignment horizontal="center"/>
    </xf>
    <xf numFmtId="0" fontId="3" fillId="0" borderId="67" xfId="69" applyFont="1" applyBorder="1"/>
    <xf numFmtId="0" fontId="3" fillId="0" borderId="68" xfId="69" applyFont="1" applyBorder="1"/>
    <xf numFmtId="172" fontId="3" fillId="0" borderId="29" xfId="1" applyNumberFormat="1" applyFont="1" applyBorder="1" applyAlignment="1">
      <alignment horizontal="center"/>
    </xf>
    <xf numFmtId="0" fontId="3" fillId="0" borderId="143" xfId="5" applyFont="1" applyBorder="1" applyAlignment="1">
      <alignment horizontal="left" vertical="center" textRotation="180"/>
    </xf>
    <xf numFmtId="0" fontId="3" fillId="0" borderId="38" xfId="8" applyFont="1" applyBorder="1" applyAlignment="1" applyProtection="1">
      <alignment horizontal="left" vertical="center" textRotation="180"/>
      <protection locked="0"/>
    </xf>
    <xf numFmtId="0" fontId="3" fillId="0" borderId="11" xfId="6" applyFont="1" applyBorder="1" applyAlignment="1">
      <alignment horizontal="left" vertical="top"/>
    </xf>
    <xf numFmtId="0" fontId="3" fillId="0" borderId="11" xfId="31" applyFont="1" applyBorder="1" applyAlignment="1">
      <alignment horizontal="right"/>
    </xf>
    <xf numFmtId="169" fontId="3" fillId="0" borderId="0" xfId="68" applyNumberFormat="1" applyFont="1" applyAlignment="1">
      <alignment horizontal="right"/>
    </xf>
    <xf numFmtId="0" fontId="3" fillId="0" borderId="0" xfId="6" applyFont="1" applyAlignment="1">
      <alignment horizontal="right" vertical="top"/>
    </xf>
    <xf numFmtId="0" fontId="5" fillId="0" borderId="0" xfId="6" applyAlignment="1">
      <alignment horizontal="left"/>
    </xf>
    <xf numFmtId="0" fontId="3" fillId="0" borderId="143" xfId="5" applyFont="1" applyBorder="1" applyAlignment="1">
      <alignment horizontal="center" vertical="center" textRotation="180"/>
    </xf>
    <xf numFmtId="0" fontId="3" fillId="0" borderId="143" xfId="5" applyFont="1" applyBorder="1" applyAlignment="1">
      <alignment vertical="center" textRotation="180"/>
    </xf>
    <xf numFmtId="0" fontId="3" fillId="0" borderId="130" xfId="4" applyFont="1" applyBorder="1"/>
    <xf numFmtId="0" fontId="3" fillId="0" borderId="131" xfId="4" applyFont="1" applyBorder="1"/>
    <xf numFmtId="0" fontId="4" fillId="0" borderId="21" xfId="4" applyFont="1" applyBorder="1" applyAlignment="1">
      <alignment horizontal="centerContinuous"/>
    </xf>
    <xf numFmtId="0" fontId="4" fillId="0" borderId="0" xfId="4" applyFont="1" applyAlignment="1">
      <alignment horizontal="centerContinuous"/>
    </xf>
    <xf numFmtId="0" fontId="4" fillId="0" borderId="38" xfId="4" applyFont="1" applyBorder="1" applyAlignment="1">
      <alignment horizontal="centerContinuous"/>
    </xf>
    <xf numFmtId="0" fontId="3" fillId="0" borderId="21" xfId="4" applyFont="1" applyBorder="1" applyAlignment="1">
      <alignment horizontal="centerContinuous"/>
    </xf>
    <xf numFmtId="0" fontId="3" fillId="0" borderId="71" xfId="4" applyFont="1" applyBorder="1"/>
    <xf numFmtId="0" fontId="3" fillId="0" borderId="130" xfId="4" applyFont="1" applyBorder="1" applyAlignment="1">
      <alignment horizontal="centerContinuous"/>
    </xf>
    <xf numFmtId="0" fontId="3" fillId="0" borderId="70" xfId="4" applyFont="1" applyBorder="1"/>
    <xf numFmtId="0" fontId="3" fillId="0" borderId="162" xfId="4" applyFont="1" applyBorder="1" applyAlignment="1">
      <alignment horizontal="left"/>
    </xf>
    <xf numFmtId="0" fontId="3" fillId="0" borderId="11" xfId="31" applyFont="1" applyBorder="1" applyAlignment="1">
      <alignment horizontal="left"/>
    </xf>
    <xf numFmtId="172" fontId="3" fillId="0" borderId="9" xfId="4" applyNumberFormat="1" applyFont="1" applyBorder="1"/>
    <xf numFmtId="172" fontId="3" fillId="0" borderId="140" xfId="4" applyNumberFormat="1" applyFont="1" applyBorder="1" applyAlignment="1">
      <alignment horizontal="center"/>
    </xf>
    <xf numFmtId="172" fontId="3" fillId="0" borderId="141" xfId="4" applyNumberFormat="1" applyFont="1" applyBorder="1" applyAlignment="1">
      <alignment horizontal="center"/>
    </xf>
    <xf numFmtId="172" fontId="3" fillId="0" borderId="142" xfId="4" applyNumberFormat="1" applyFont="1" applyBorder="1" applyAlignment="1">
      <alignment horizontal="center"/>
    </xf>
    <xf numFmtId="9" fontId="3" fillId="0" borderId="9" xfId="4" applyNumberFormat="1" applyFont="1" applyBorder="1" applyAlignment="1">
      <alignment horizontal="center"/>
    </xf>
    <xf numFmtId="49" fontId="7" fillId="0" borderId="0" xfId="39" applyNumberFormat="1"/>
    <xf numFmtId="0" fontId="7" fillId="0" borderId="0" xfId="39"/>
    <xf numFmtId="0" fontId="7" fillId="0" borderId="0" xfId="39" applyAlignment="1" applyProtection="1">
      <alignment textRotation="180"/>
      <protection locked="0"/>
    </xf>
    <xf numFmtId="49" fontId="7" fillId="0" borderId="0" xfId="39" applyNumberFormat="1" applyProtection="1">
      <protection locked="0"/>
    </xf>
    <xf numFmtId="2" fontId="79" fillId="0" borderId="0" xfId="39" applyNumberFormat="1" applyFont="1" applyProtection="1">
      <protection locked="0"/>
    </xf>
    <xf numFmtId="2" fontId="79" fillId="0" borderId="0" xfId="39" applyNumberFormat="1" applyFont="1"/>
    <xf numFmtId="3" fontId="7" fillId="0" borderId="0" xfId="39" applyNumberFormat="1" applyProtection="1">
      <protection locked="0"/>
    </xf>
    <xf numFmtId="172" fontId="3" fillId="0" borderId="0" xfId="39" applyNumberFormat="1" applyFont="1" applyAlignment="1" applyProtection="1">
      <alignment vertical="center"/>
      <protection locked="0"/>
    </xf>
    <xf numFmtId="37" fontId="3" fillId="0" borderId="117" xfId="120" applyNumberFormat="1" applyFont="1" applyBorder="1" applyAlignment="1">
      <alignment horizontal="right"/>
    </xf>
    <xf numFmtId="0" fontId="2" fillId="0" borderId="143" xfId="48" applyFont="1" applyBorder="1"/>
    <xf numFmtId="0" fontId="3" fillId="0" borderId="160" xfId="0" applyFont="1" applyBorder="1" applyAlignment="1">
      <alignment horizontal="left" indent="1"/>
    </xf>
    <xf numFmtId="0" fontId="3" fillId="0" borderId="0" xfId="53" applyFont="1" applyAlignment="1">
      <alignment horizontal="right"/>
    </xf>
    <xf numFmtId="172" fontId="75" fillId="0" borderId="0" xfId="0" applyNumberFormat="1" applyFont="1"/>
    <xf numFmtId="2" fontId="3" fillId="0" borderId="156" xfId="8" applyNumberFormat="1" applyFont="1" applyBorder="1" applyAlignment="1" applyProtection="1">
      <alignment horizontal="center" vertical="center"/>
      <protection locked="0"/>
    </xf>
    <xf numFmtId="39" fontId="3" fillId="0" borderId="155" xfId="8" applyNumberFormat="1" applyFont="1" applyBorder="1" applyAlignment="1" applyProtection="1">
      <alignment horizontal="center" vertical="center"/>
      <protection locked="0"/>
    </xf>
    <xf numFmtId="3" fontId="3" fillId="0" borderId="163" xfId="8" applyNumberFormat="1" applyFont="1" applyBorder="1" applyAlignment="1" applyProtection="1">
      <alignment horizontal="center" vertical="center"/>
      <protection locked="0"/>
    </xf>
    <xf numFmtId="4" fontId="3" fillId="0" borderId="156" xfId="8" applyNumberFormat="1" applyFont="1" applyBorder="1" applyAlignment="1" applyProtection="1">
      <alignment horizontal="center" vertical="center"/>
      <protection locked="0"/>
    </xf>
    <xf numFmtId="4" fontId="3" fillId="0" borderId="155" xfId="8" applyNumberFormat="1" applyFont="1" applyBorder="1" applyAlignment="1" applyProtection="1">
      <alignment horizontal="center" vertical="center"/>
      <protection locked="0"/>
    </xf>
    <xf numFmtId="41" fontId="3" fillId="0" borderId="113" xfId="8" quotePrefix="1" applyNumberFormat="1" applyFont="1" applyBorder="1" applyAlignment="1" applyProtection="1">
      <alignment horizontal="center" vertical="center"/>
      <protection locked="0"/>
    </xf>
    <xf numFmtId="2" fontId="3" fillId="0" borderId="10" xfId="4" applyNumberFormat="1" applyFont="1" applyBorder="1" applyAlignment="1">
      <alignment horizontal="center"/>
    </xf>
    <xf numFmtId="41" fontId="3" fillId="0" borderId="34" xfId="4" quotePrefix="1" applyNumberFormat="1" applyFont="1" applyBorder="1" applyAlignment="1">
      <alignment horizontal="center"/>
    </xf>
    <xf numFmtId="0" fontId="3" fillId="0" borderId="165" xfId="4" applyFont="1" applyBorder="1" applyAlignment="1">
      <alignment horizontal="center"/>
    </xf>
    <xf numFmtId="0" fontId="3" fillId="0" borderId="166" xfId="4" applyFont="1" applyBorder="1" applyAlignment="1">
      <alignment horizontal="center"/>
    </xf>
    <xf numFmtId="41" fontId="3" fillId="0" borderId="167" xfId="4" quotePrefix="1" applyNumberFormat="1" applyFont="1" applyBorder="1" applyAlignment="1">
      <alignment horizontal="center"/>
    </xf>
    <xf numFmtId="0" fontId="3" fillId="0" borderId="56" xfId="4" applyFont="1" applyBorder="1" applyAlignment="1">
      <alignment horizontal="center"/>
    </xf>
    <xf numFmtId="41" fontId="3" fillId="0" borderId="168" xfId="4" quotePrefix="1" applyNumberFormat="1" applyFont="1" applyBorder="1" applyAlignment="1">
      <alignment horizontal="center"/>
    </xf>
    <xf numFmtId="2" fontId="3" fillId="0" borderId="7" xfId="4" applyNumberFormat="1" applyFont="1" applyBorder="1" applyAlignment="1">
      <alignment horizontal="center"/>
    </xf>
    <xf numFmtId="0" fontId="3" fillId="0" borderId="169" xfId="4" applyFont="1" applyBorder="1" applyAlignment="1">
      <alignment horizontal="center"/>
    </xf>
    <xf numFmtId="0" fontId="3" fillId="0" borderId="168" xfId="4" applyFont="1" applyBorder="1" applyAlignment="1">
      <alignment horizontal="center"/>
    </xf>
    <xf numFmtId="0" fontId="3" fillId="0" borderId="170" xfId="4" applyFont="1" applyBorder="1" applyAlignment="1">
      <alignment horizontal="center"/>
    </xf>
    <xf numFmtId="0" fontId="3" fillId="0" borderId="172" xfId="4" applyFont="1" applyBorder="1"/>
    <xf numFmtId="0" fontId="3" fillId="0" borderId="173" xfId="4" applyFont="1" applyBorder="1" applyAlignment="1">
      <alignment horizontal="center"/>
    </xf>
    <xf numFmtId="0" fontId="77" fillId="0" borderId="0" xfId="73" applyFont="1"/>
    <xf numFmtId="168" fontId="3" fillId="0" borderId="0" xfId="47" applyNumberFormat="1" applyFont="1" applyAlignment="1">
      <alignment horizontal="right"/>
    </xf>
    <xf numFmtId="0" fontId="5" fillId="0" borderId="52" xfId="31" applyBorder="1" applyAlignment="1">
      <alignment horizontal="left"/>
    </xf>
    <xf numFmtId="0" fontId="5" fillId="0" borderId="52" xfId="31" quotePrefix="1" applyBorder="1" applyAlignment="1">
      <alignment horizontal="left"/>
    </xf>
    <xf numFmtId="0" fontId="5" fillId="0" borderId="0" xfId="31" quotePrefix="1" applyAlignment="1">
      <alignment horizontal="left"/>
    </xf>
    <xf numFmtId="0" fontId="5" fillId="0" borderId="0" xfId="31" quotePrefix="1" applyAlignment="1">
      <alignment horizontal="left" indent="1"/>
    </xf>
    <xf numFmtId="0" fontId="5" fillId="0" borderId="52" xfId="31" quotePrefix="1" applyBorder="1" applyAlignment="1">
      <alignment horizontal="right"/>
    </xf>
    <xf numFmtId="0" fontId="5" fillId="0" borderId="0" xfId="40" applyFont="1" applyAlignment="1">
      <alignment horizontal="left" textRotation="180"/>
    </xf>
    <xf numFmtId="0" fontId="5" fillId="0" borderId="0" xfId="0" applyFont="1" applyAlignment="1">
      <alignment textRotation="180"/>
    </xf>
    <xf numFmtId="0" fontId="5" fillId="0" borderId="21" xfId="0" applyFont="1" applyBorder="1" applyAlignment="1">
      <alignment horizontal="center" textRotation="180"/>
    </xf>
    <xf numFmtId="0" fontId="5" fillId="0" borderId="0" xfId="0" applyFont="1" applyAlignment="1">
      <alignment horizontal="left" textRotation="180"/>
    </xf>
    <xf numFmtId="0" fontId="5" fillId="0" borderId="21" xfId="0" applyFont="1" applyBorder="1" applyAlignment="1">
      <alignment textRotation="180"/>
    </xf>
    <xf numFmtId="38" fontId="3" fillId="0" borderId="155" xfId="0" applyNumberFormat="1" applyFont="1" applyBorder="1"/>
    <xf numFmtId="170" fontId="3" fillId="0" borderId="38" xfId="52" applyNumberFormat="1" applyFont="1" applyBorder="1"/>
    <xf numFmtId="170" fontId="3" fillId="0" borderId="38" xfId="0" applyNumberFormat="1" applyFont="1" applyBorder="1" applyAlignment="1">
      <alignment horizontal="center"/>
    </xf>
    <xf numFmtId="170" fontId="3" fillId="0" borderId="38" xfId="52" applyNumberFormat="1" applyFont="1" applyBorder="1" applyAlignment="1">
      <alignment horizontal="center"/>
    </xf>
    <xf numFmtId="170" fontId="3" fillId="0" borderId="174" xfId="441" applyNumberFormat="1" applyFont="1" applyBorder="1"/>
    <xf numFmtId="37" fontId="3" fillId="0" borderId="38" xfId="0" applyNumberFormat="1" applyFont="1" applyBorder="1" applyAlignment="1">
      <alignment horizontal="right"/>
    </xf>
    <xf numFmtId="170" fontId="3" fillId="0" borderId="57" xfId="441" applyNumberFormat="1" applyFont="1" applyBorder="1"/>
    <xf numFmtId="0" fontId="3" fillId="0" borderId="154" xfId="52" applyFont="1" applyBorder="1" applyAlignment="1">
      <alignment horizontal="center"/>
    </xf>
    <xf numFmtId="0" fontId="3" fillId="0" borderId="89" xfId="52" applyFont="1" applyBorder="1"/>
    <xf numFmtId="170" fontId="3" fillId="0" borderId="92" xfId="52" applyNumberFormat="1" applyFont="1" applyBorder="1"/>
    <xf numFmtId="170" fontId="3" fillId="0" borderId="92" xfId="52" applyNumberFormat="1" applyFont="1" applyBorder="1" applyAlignment="1">
      <alignment horizontal="center"/>
    </xf>
    <xf numFmtId="170" fontId="3" fillId="0" borderId="101" xfId="441" applyNumberFormat="1" applyFont="1" applyBorder="1"/>
    <xf numFmtId="170" fontId="3" fillId="0" borderId="102" xfId="52" applyNumberFormat="1" applyFont="1" applyBorder="1"/>
    <xf numFmtId="170" fontId="3" fillId="0" borderId="94" xfId="441" applyNumberFormat="1" applyFont="1" applyBorder="1"/>
    <xf numFmtId="170" fontId="3" fillId="0" borderId="92" xfId="0" applyNumberFormat="1" applyFont="1" applyBorder="1"/>
    <xf numFmtId="170" fontId="3" fillId="0" borderId="92" xfId="0" applyNumberFormat="1" applyFont="1" applyBorder="1" applyAlignment="1">
      <alignment horizontal="center"/>
    </xf>
    <xf numFmtId="37" fontId="3" fillId="0" borderId="92" xfId="0" applyNumberFormat="1" applyFont="1" applyBorder="1" applyAlignment="1">
      <alignment horizontal="right"/>
    </xf>
    <xf numFmtId="170" fontId="3" fillId="0" borderId="102" xfId="441" applyNumberFormat="1" applyFont="1" applyBorder="1"/>
    <xf numFmtId="170" fontId="3" fillId="0" borderId="119" xfId="441" applyNumberFormat="1" applyFont="1" applyBorder="1"/>
    <xf numFmtId="0" fontId="3" fillId="0" borderId="104" xfId="52" applyFont="1" applyBorder="1"/>
    <xf numFmtId="0" fontId="3" fillId="0" borderId="106" xfId="52" applyFont="1" applyBorder="1"/>
    <xf numFmtId="170" fontId="3" fillId="0" borderId="91" xfId="52" applyNumberFormat="1" applyFont="1" applyBorder="1"/>
    <xf numFmtId="170" fontId="3" fillId="0" borderId="95" xfId="52" applyNumberFormat="1" applyFont="1" applyBorder="1"/>
    <xf numFmtId="170" fontId="3" fillId="0" borderId="114" xfId="52" applyNumberFormat="1" applyFont="1" applyBorder="1"/>
    <xf numFmtId="0" fontId="3" fillId="0" borderId="62" xfId="52" applyFont="1" applyBorder="1" applyAlignment="1">
      <alignment horizontal="center"/>
    </xf>
    <xf numFmtId="170" fontId="3" fillId="0" borderId="160" xfId="441" applyNumberFormat="1" applyFont="1" applyBorder="1"/>
    <xf numFmtId="170" fontId="3" fillId="0" borderId="0" xfId="52" applyNumberFormat="1" applyFont="1" applyAlignment="1">
      <alignment horizontal="center"/>
    </xf>
    <xf numFmtId="170" fontId="3" fillId="0" borderId="72" xfId="52" applyNumberFormat="1" applyFont="1" applyBorder="1"/>
    <xf numFmtId="170" fontId="3" fillId="0" borderId="156" xfId="441" applyNumberFormat="1" applyFont="1" applyBorder="1"/>
    <xf numFmtId="170" fontId="3" fillId="0" borderId="91" xfId="441" applyNumberFormat="1" applyFont="1" applyBorder="1"/>
    <xf numFmtId="170" fontId="3" fillId="0" borderId="91" xfId="52" applyNumberFormat="1" applyFont="1" applyBorder="1" applyAlignment="1">
      <alignment horizontal="center"/>
    </xf>
    <xf numFmtId="170" fontId="3" fillId="0" borderId="98" xfId="441" applyNumberFormat="1" applyFont="1" applyBorder="1"/>
    <xf numFmtId="170" fontId="3" fillId="0" borderId="81" xfId="52" applyNumberFormat="1" applyFont="1" applyBorder="1"/>
    <xf numFmtId="170" fontId="3" fillId="0" borderId="82" xfId="52" applyNumberFormat="1" applyFont="1" applyBorder="1"/>
    <xf numFmtId="170" fontId="3" fillId="0" borderId="83" xfId="52" applyNumberFormat="1" applyFont="1" applyBorder="1"/>
    <xf numFmtId="170" fontId="3" fillId="0" borderId="113" xfId="441" applyNumberFormat="1" applyFont="1" applyBorder="1"/>
    <xf numFmtId="170" fontId="3" fillId="0" borderId="80" xfId="52" applyNumberFormat="1" applyFont="1" applyBorder="1"/>
    <xf numFmtId="170" fontId="3" fillId="0" borderId="159" xfId="0" applyNumberFormat="1" applyFont="1" applyBorder="1"/>
    <xf numFmtId="170" fontId="3" fillId="0" borderId="175" xfId="0" applyNumberFormat="1" applyFont="1" applyBorder="1" applyAlignment="1">
      <alignment horizontal="right"/>
    </xf>
    <xf numFmtId="173" fontId="3" fillId="0" borderId="38" xfId="0" applyNumberFormat="1" applyFont="1" applyBorder="1" applyAlignment="1">
      <alignment horizontal="right"/>
    </xf>
    <xf numFmtId="170" fontId="3" fillId="0" borderId="174" xfId="0" applyNumberFormat="1" applyFont="1" applyBorder="1" applyAlignment="1">
      <alignment horizontal="right"/>
    </xf>
    <xf numFmtId="170" fontId="3" fillId="0" borderId="154" xfId="52" applyNumberFormat="1" applyFont="1" applyBorder="1" applyAlignment="1">
      <alignment horizontal="center"/>
    </xf>
    <xf numFmtId="170" fontId="3" fillId="0" borderId="89" xfId="52" applyNumberFormat="1" applyFont="1" applyBorder="1"/>
    <xf numFmtId="170" fontId="3" fillId="0" borderId="102" xfId="0" applyNumberFormat="1" applyFont="1" applyBorder="1"/>
    <xf numFmtId="170" fontId="3" fillId="0" borderId="101" xfId="0" applyNumberFormat="1" applyFont="1" applyBorder="1"/>
    <xf numFmtId="170" fontId="3" fillId="0" borderId="92" xfId="0" applyNumberFormat="1" applyFont="1" applyBorder="1" applyAlignment="1">
      <alignment horizontal="right"/>
    </xf>
    <xf numFmtId="170" fontId="3" fillId="0" borderId="176" xfId="0" applyNumberFormat="1" applyFont="1" applyBorder="1" applyAlignment="1">
      <alignment horizontal="right"/>
    </xf>
    <xf numFmtId="173" fontId="3" fillId="0" borderId="92" xfId="0" applyNumberFormat="1" applyFont="1" applyBorder="1" applyAlignment="1">
      <alignment horizontal="right"/>
    </xf>
    <xf numFmtId="170" fontId="3" fillId="0" borderId="94" xfId="0" applyNumberFormat="1" applyFont="1" applyBorder="1" applyAlignment="1">
      <alignment horizontal="right"/>
    </xf>
    <xf numFmtId="170" fontId="3" fillId="0" borderId="119" xfId="0" applyNumberFormat="1" applyFont="1" applyBorder="1" applyAlignment="1">
      <alignment horizontal="right"/>
    </xf>
    <xf numFmtId="0" fontId="76" fillId="0" borderId="162" xfId="0" applyFont="1" applyBorder="1" applyAlignment="1">
      <alignment horizontal="center"/>
    </xf>
    <xf numFmtId="0" fontId="76" fillId="0" borderId="0" xfId="0" applyFont="1"/>
    <xf numFmtId="0" fontId="76" fillId="0" borderId="14" xfId="0" applyFont="1" applyBorder="1"/>
    <xf numFmtId="0" fontId="76" fillId="0" borderId="177" xfId="0" applyFont="1" applyBorder="1" applyAlignment="1">
      <alignment horizontal="center"/>
    </xf>
    <xf numFmtId="0" fontId="60" fillId="0" borderId="156" xfId="0" applyFont="1" applyBorder="1" applyAlignment="1">
      <alignment horizontal="left"/>
    </xf>
    <xf numFmtId="37" fontId="3" fillId="0" borderId="161" xfId="0" applyNumberFormat="1" applyFont="1" applyBorder="1" applyAlignment="1">
      <alignment wrapText="1"/>
    </xf>
    <xf numFmtId="37" fontId="3" fillId="0" borderId="161" xfId="0" applyNumberFormat="1" applyFont="1" applyBorder="1"/>
    <xf numFmtId="37" fontId="3" fillId="0" borderId="178" xfId="0" applyNumberFormat="1" applyFont="1" applyBorder="1" applyAlignment="1">
      <alignment wrapText="1"/>
    </xf>
    <xf numFmtId="37" fontId="3" fillId="0" borderId="178" xfId="0" applyNumberFormat="1" applyFont="1" applyBorder="1"/>
    <xf numFmtId="37" fontId="3" fillId="0" borderId="179" xfId="0" applyNumberFormat="1" applyFont="1" applyBorder="1"/>
    <xf numFmtId="0" fontId="74" fillId="0" borderId="180" xfId="0" applyFont="1" applyBorder="1" applyAlignment="1">
      <alignment horizontal="center"/>
    </xf>
    <xf numFmtId="0" fontId="74" fillId="0" borderId="15" xfId="0" applyFont="1" applyBorder="1" applyAlignment="1">
      <alignment horizontal="center"/>
    </xf>
    <xf numFmtId="0" fontId="74" fillId="0" borderId="181" xfId="0" applyFont="1" applyBorder="1" applyAlignment="1">
      <alignment horizontal="center"/>
    </xf>
    <xf numFmtId="172" fontId="60" fillId="0" borderId="182" xfId="1" applyNumberFormat="1" applyFont="1" applyBorder="1" applyAlignment="1">
      <alignment horizontal="center"/>
    </xf>
    <xf numFmtId="172" fontId="60" fillId="0" borderId="38" xfId="1" applyNumberFormat="1" applyFont="1" applyBorder="1"/>
    <xf numFmtId="172" fontId="60" fillId="0" borderId="183" xfId="1" applyNumberFormat="1" applyFont="1" applyBorder="1"/>
    <xf numFmtId="172" fontId="60" fillId="0" borderId="184" xfId="1" applyNumberFormat="1" applyFont="1" applyBorder="1"/>
    <xf numFmtId="172" fontId="60" fillId="0" borderId="182" xfId="1" applyNumberFormat="1" applyFont="1" applyBorder="1"/>
    <xf numFmtId="0" fontId="74" fillId="0" borderId="89" xfId="0" applyFont="1" applyBorder="1" applyAlignment="1">
      <alignment horizontal="center"/>
    </xf>
    <xf numFmtId="0" fontId="74" fillId="0" borderId="92" xfId="0" applyFont="1" applyBorder="1" applyAlignment="1">
      <alignment horizontal="center"/>
    </xf>
    <xf numFmtId="0" fontId="74" fillId="0" borderId="185" xfId="0" applyFont="1" applyBorder="1" applyAlignment="1">
      <alignment horizontal="center"/>
    </xf>
    <xf numFmtId="172" fontId="60" fillId="0" borderId="186" xfId="1" applyNumberFormat="1" applyFont="1" applyBorder="1" applyAlignment="1">
      <alignment horizontal="center"/>
    </xf>
    <xf numFmtId="172" fontId="60" fillId="0" borderId="92" xfId="1" applyNumberFormat="1" applyFont="1" applyBorder="1"/>
    <xf numFmtId="172" fontId="60" fillId="0" borderId="185" xfId="1" applyNumberFormat="1" applyFont="1" applyBorder="1"/>
    <xf numFmtId="172" fontId="60" fillId="0" borderId="187" xfId="1" applyNumberFormat="1" applyFont="1" applyBorder="1"/>
    <xf numFmtId="172" fontId="60" fillId="0" borderId="186" xfId="1" applyNumberFormat="1" applyFont="1" applyBorder="1"/>
    <xf numFmtId="172" fontId="60" fillId="0" borderId="188" xfId="1" applyNumberFormat="1" applyFont="1" applyBorder="1"/>
    <xf numFmtId="170" fontId="3" fillId="0" borderId="115" xfId="53" applyNumberFormat="1" applyFont="1" applyBorder="1"/>
    <xf numFmtId="170" fontId="3" fillId="0" borderId="90" xfId="53" applyNumberFormat="1" applyFont="1" applyBorder="1"/>
    <xf numFmtId="170" fontId="3" fillId="0" borderId="116" xfId="53" applyNumberFormat="1" applyFont="1" applyBorder="1" applyAlignment="1">
      <alignment horizontal="right"/>
    </xf>
    <xf numFmtId="170" fontId="3" fillId="0" borderId="93" xfId="53" applyNumberFormat="1" applyFont="1" applyBorder="1"/>
    <xf numFmtId="170" fontId="3" fillId="0" borderId="93" xfId="53" applyNumberFormat="1" applyFont="1" applyBorder="1" applyAlignment="1">
      <alignment horizontal="center"/>
    </xf>
    <xf numFmtId="170" fontId="3" fillId="0" borderId="116" xfId="53" applyNumberFormat="1" applyFont="1" applyBorder="1"/>
    <xf numFmtId="170" fontId="3" fillId="0" borderId="96" xfId="53" applyNumberFormat="1" applyFont="1" applyBorder="1"/>
    <xf numFmtId="170" fontId="3" fillId="0" borderId="97" xfId="53" applyNumberFormat="1" applyFont="1" applyBorder="1"/>
    <xf numFmtId="170" fontId="3" fillId="0" borderId="116" xfId="53" applyNumberFormat="1" applyFont="1" applyBorder="1" applyAlignment="1">
      <alignment horizontal="center"/>
    </xf>
    <xf numFmtId="170" fontId="3" fillId="0" borderId="93" xfId="53" applyNumberFormat="1" applyFont="1" applyBorder="1" applyAlignment="1">
      <alignment horizontal="left"/>
    </xf>
    <xf numFmtId="170" fontId="3" fillId="0" borderId="117" xfId="53" applyNumberFormat="1" applyFont="1" applyBorder="1"/>
    <xf numFmtId="170" fontId="3" fillId="0" borderId="163" xfId="53" applyNumberFormat="1" applyFont="1" applyBorder="1"/>
    <xf numFmtId="170" fontId="3" fillId="0" borderId="120" xfId="53" applyNumberFormat="1" applyFont="1" applyBorder="1"/>
    <xf numFmtId="170" fontId="3" fillId="0" borderId="118" xfId="53" applyNumberFormat="1" applyFont="1" applyBorder="1"/>
    <xf numFmtId="170" fontId="3" fillId="0" borderId="89" xfId="53" applyNumberFormat="1" applyFont="1" applyBorder="1"/>
    <xf numFmtId="170" fontId="3" fillId="0" borderId="92" xfId="53" applyNumberFormat="1" applyFont="1" applyBorder="1"/>
    <xf numFmtId="170" fontId="3" fillId="0" borderId="92" xfId="53" applyNumberFormat="1" applyFont="1" applyBorder="1" applyAlignment="1">
      <alignment horizontal="center"/>
    </xf>
    <xf numFmtId="170" fontId="3" fillId="0" borderId="102" xfId="53" applyNumberFormat="1" applyFont="1" applyBorder="1"/>
    <xf numFmtId="170" fontId="3" fillId="0" borderId="102" xfId="53" applyNumberFormat="1" applyFont="1" applyBorder="1" applyAlignment="1">
      <alignment horizontal="center"/>
    </xf>
    <xf numFmtId="170" fontId="3" fillId="0" borderId="94" xfId="53" applyNumberFormat="1" applyFont="1" applyBorder="1"/>
    <xf numFmtId="170" fontId="3" fillId="0" borderId="103" xfId="53" applyNumberFormat="1" applyFont="1" applyBorder="1" applyAlignment="1">
      <alignment horizontal="center"/>
    </xf>
    <xf numFmtId="170" fontId="3" fillId="0" borderId="21" xfId="31" applyNumberFormat="1" applyFont="1" applyBorder="1" applyAlignment="1">
      <alignment horizontal="center"/>
    </xf>
    <xf numFmtId="170" fontId="3" fillId="0" borderId="115" xfId="31" applyNumberFormat="1" applyFont="1" applyBorder="1"/>
    <xf numFmtId="0" fontId="3" fillId="0" borderId="90" xfId="31" applyFont="1" applyBorder="1"/>
    <xf numFmtId="170" fontId="3" fillId="0" borderId="116" xfId="31" applyNumberFormat="1" applyFont="1" applyBorder="1"/>
    <xf numFmtId="170" fontId="3" fillId="0" borderId="189" xfId="31" applyNumberFormat="1" applyFont="1" applyBorder="1"/>
    <xf numFmtId="0" fontId="3" fillId="0" borderId="190" xfId="31" applyFont="1" applyBorder="1"/>
    <xf numFmtId="170" fontId="3" fillId="0" borderId="156" xfId="31" applyNumberFormat="1" applyFont="1" applyBorder="1"/>
    <xf numFmtId="170" fontId="3" fillId="0" borderId="192" xfId="31" applyNumberFormat="1" applyFont="1" applyBorder="1"/>
    <xf numFmtId="41" fontId="3" fillId="0" borderId="0" xfId="31" applyNumberFormat="1" applyFont="1" applyAlignment="1">
      <alignment horizontal="center"/>
    </xf>
    <xf numFmtId="170" fontId="3" fillId="0" borderId="90" xfId="31" applyNumberFormat="1" applyFont="1" applyBorder="1"/>
    <xf numFmtId="170" fontId="3" fillId="0" borderId="93" xfId="31" applyNumberFormat="1" applyFont="1" applyBorder="1"/>
    <xf numFmtId="170" fontId="3" fillId="0" borderId="117" xfId="31" applyNumberFormat="1" applyFont="1" applyBorder="1"/>
    <xf numFmtId="170" fontId="3" fillId="0" borderId="96" xfId="31" applyNumberFormat="1" applyFont="1" applyBorder="1"/>
    <xf numFmtId="170" fontId="3" fillId="0" borderId="97" xfId="31" applyNumberFormat="1" applyFont="1" applyBorder="1"/>
    <xf numFmtId="41" fontId="3" fillId="0" borderId="116" xfId="31" applyNumberFormat="1" applyFont="1" applyBorder="1" applyAlignment="1">
      <alignment horizontal="center"/>
    </xf>
    <xf numFmtId="41" fontId="3" fillId="0" borderId="72" xfId="31" applyNumberFormat="1" applyFont="1" applyBorder="1" applyAlignment="1">
      <alignment horizontal="center"/>
    </xf>
    <xf numFmtId="170" fontId="3" fillId="0" borderId="160" xfId="31" applyNumberFormat="1" applyFont="1" applyBorder="1"/>
    <xf numFmtId="41" fontId="3" fillId="0" borderId="115" xfId="31" applyNumberFormat="1" applyFont="1" applyBorder="1" applyAlignment="1">
      <alignment horizontal="center"/>
    </xf>
    <xf numFmtId="0" fontId="3" fillId="0" borderId="163" xfId="31" applyFont="1" applyBorder="1"/>
    <xf numFmtId="41" fontId="3" fillId="0" borderId="96" xfId="31" applyNumberFormat="1" applyFont="1" applyBorder="1" applyAlignment="1">
      <alignment horizontal="center"/>
    </xf>
    <xf numFmtId="170" fontId="3" fillId="0" borderId="144" xfId="31" applyNumberFormat="1" applyFont="1" applyBorder="1"/>
    <xf numFmtId="170" fontId="3" fillId="0" borderId="120" xfId="31" applyNumberFormat="1" applyFont="1" applyBorder="1"/>
    <xf numFmtId="0" fontId="3" fillId="0" borderId="118" xfId="31" applyFont="1" applyBorder="1"/>
    <xf numFmtId="0" fontId="3" fillId="0" borderId="156" xfId="54" applyFont="1" applyBorder="1"/>
    <xf numFmtId="170" fontId="3" fillId="0" borderId="54" xfId="54" applyNumberFormat="1" applyFont="1" applyBorder="1" applyAlignment="1">
      <alignment horizontal="center"/>
    </xf>
    <xf numFmtId="170" fontId="3" fillId="0" borderId="89" xfId="54" applyNumberFormat="1" applyFont="1" applyBorder="1"/>
    <xf numFmtId="170" fontId="3" fillId="0" borderId="92" xfId="54" applyNumberFormat="1" applyFont="1" applyBorder="1"/>
    <xf numFmtId="170" fontId="3" fillId="0" borderId="102" xfId="54" applyNumberFormat="1" applyFont="1" applyBorder="1"/>
    <xf numFmtId="170" fontId="3" fillId="0" borderId="103" xfId="54" applyNumberFormat="1" applyFont="1" applyBorder="1"/>
    <xf numFmtId="0" fontId="3" fillId="0" borderId="157" xfId="61" applyFont="1" applyBorder="1" applyAlignment="1">
      <alignment horizontal="center"/>
    </xf>
    <xf numFmtId="0" fontId="3" fillId="0" borderId="157" xfId="61" applyFont="1" applyBorder="1"/>
    <xf numFmtId="0" fontId="3" fillId="0" borderId="115" xfId="61" applyFont="1" applyBorder="1" applyAlignment="1">
      <alignment horizontal="center"/>
    </xf>
    <xf numFmtId="0" fontId="3" fillId="0" borderId="90" xfId="61" applyFont="1" applyBorder="1"/>
    <xf numFmtId="0" fontId="3" fillId="0" borderId="117" xfId="61" applyFont="1" applyBorder="1" applyAlignment="1">
      <alignment horizontal="center"/>
    </xf>
    <xf numFmtId="0" fontId="3" fillId="0" borderId="163" xfId="61" applyFont="1" applyBorder="1"/>
    <xf numFmtId="0" fontId="3" fillId="0" borderId="116" xfId="61" applyFont="1" applyBorder="1"/>
    <xf numFmtId="0" fontId="3" fillId="0" borderId="93" xfId="61" applyFont="1" applyBorder="1"/>
    <xf numFmtId="170" fontId="3" fillId="0" borderId="117" xfId="0" applyNumberFormat="1" applyFont="1" applyBorder="1"/>
    <xf numFmtId="0" fontId="3" fillId="0" borderId="116" xfId="0" applyFont="1" applyBorder="1"/>
    <xf numFmtId="0" fontId="3" fillId="0" borderId="100" xfId="61" applyFont="1" applyBorder="1"/>
    <xf numFmtId="170" fontId="3" fillId="0" borderId="116" xfId="0" applyNumberFormat="1" applyFont="1" applyBorder="1"/>
    <xf numFmtId="43" fontId="3" fillId="0" borderId="117" xfId="0" applyNumberFormat="1" applyFont="1" applyBorder="1"/>
    <xf numFmtId="170" fontId="3" fillId="0" borderId="117" xfId="0" applyNumberFormat="1" applyFont="1" applyBorder="1" applyAlignment="1">
      <alignment horizontal="center"/>
    </xf>
    <xf numFmtId="10" fontId="3" fillId="0" borderId="116" xfId="0" applyNumberFormat="1" applyFont="1" applyBorder="1"/>
    <xf numFmtId="10" fontId="3" fillId="0" borderId="117" xfId="0" applyNumberFormat="1" applyFont="1" applyBorder="1"/>
    <xf numFmtId="170" fontId="3" fillId="0" borderId="120" xfId="0" applyNumberFormat="1" applyFont="1" applyBorder="1"/>
    <xf numFmtId="0" fontId="3" fillId="0" borderId="118" xfId="61" applyFont="1" applyBorder="1"/>
    <xf numFmtId="170" fontId="3" fillId="0" borderId="115" xfId="0" applyNumberFormat="1" applyFont="1" applyBorder="1" applyAlignment="1">
      <alignment horizontal="center"/>
    </xf>
    <xf numFmtId="170" fontId="3" fillId="0" borderId="120" xfId="61" applyNumberFormat="1" applyFont="1" applyBorder="1"/>
    <xf numFmtId="0" fontId="3" fillId="0" borderId="190" xfId="61" applyFont="1" applyBorder="1"/>
    <xf numFmtId="0" fontId="3" fillId="0" borderId="21" xfId="7" applyFont="1" applyBorder="1" applyAlignment="1">
      <alignment horizontal="center"/>
    </xf>
    <xf numFmtId="3" fontId="3" fillId="0" borderId="88" xfId="7" applyNumberFormat="1" applyFont="1" applyBorder="1" applyAlignment="1">
      <alignment horizontal="center"/>
    </xf>
    <xf numFmtId="0" fontId="3" fillId="0" borderId="78" xfId="7" applyFont="1" applyBorder="1"/>
    <xf numFmtId="3" fontId="3" fillId="0" borderId="117" xfId="7" applyNumberFormat="1" applyFont="1" applyBorder="1" applyAlignment="1">
      <alignment horizontal="center"/>
    </xf>
    <xf numFmtId="0" fontId="3" fillId="0" borderId="83" xfId="7" applyFont="1" applyBorder="1" applyAlignment="1">
      <alignment horizontal="center"/>
    </xf>
    <xf numFmtId="3" fontId="3" fillId="0" borderId="83" xfId="7" applyNumberFormat="1" applyFont="1" applyBorder="1" applyAlignment="1">
      <alignment horizontal="center"/>
    </xf>
    <xf numFmtId="3" fontId="3" fillId="0" borderId="83" xfId="7" applyNumberFormat="1" applyFont="1" applyBorder="1"/>
    <xf numFmtId="0" fontId="3" fillId="0" borderId="83" xfId="7" applyFont="1" applyBorder="1"/>
    <xf numFmtId="3" fontId="3" fillId="0" borderId="82" xfId="7" applyNumberFormat="1" applyFont="1" applyBorder="1" applyAlignment="1">
      <alignment horizontal="center"/>
    </xf>
    <xf numFmtId="0" fontId="3" fillId="0" borderId="117" xfId="7" applyFont="1" applyBorder="1" applyAlignment="1">
      <alignment horizontal="center"/>
    </xf>
    <xf numFmtId="3" fontId="3" fillId="0" borderId="114" xfId="7" applyNumberFormat="1" applyFont="1" applyBorder="1" applyAlignment="1">
      <alignment horizontal="center"/>
    </xf>
    <xf numFmtId="0" fontId="3" fillId="0" borderId="88" xfId="7" applyFont="1" applyBorder="1" applyAlignment="1">
      <alignment horizontal="center"/>
    </xf>
    <xf numFmtId="3" fontId="3" fillId="0" borderId="78" xfId="7" applyNumberFormat="1" applyFont="1" applyBorder="1" applyAlignment="1">
      <alignment horizontal="center"/>
    </xf>
    <xf numFmtId="0" fontId="6" fillId="0" borderId="82" xfId="7" applyBorder="1" applyAlignment="1">
      <alignment horizontal="center"/>
    </xf>
    <xf numFmtId="3" fontId="3" fillId="0" borderId="156" xfId="7" applyNumberFormat="1" applyFont="1" applyBorder="1"/>
    <xf numFmtId="3" fontId="3" fillId="0" borderId="163" xfId="7" applyNumberFormat="1" applyFont="1" applyBorder="1" applyAlignment="1">
      <alignment horizontal="center"/>
    </xf>
    <xf numFmtId="3" fontId="3" fillId="0" borderId="116" xfId="7" applyNumberFormat="1" applyFont="1" applyBorder="1" applyAlignment="1">
      <alignment horizontal="center"/>
    </xf>
    <xf numFmtId="41" fontId="3" fillId="0" borderId="117" xfId="7" applyNumberFormat="1" applyFont="1" applyBorder="1" applyAlignment="1">
      <alignment horizontal="center"/>
    </xf>
    <xf numFmtId="4" fontId="3" fillId="0" borderId="120" xfId="7" applyNumberFormat="1" applyFont="1" applyBorder="1" applyAlignment="1">
      <alignment horizontal="center"/>
    </xf>
    <xf numFmtId="37" fontId="3" fillId="0" borderId="178" xfId="0" applyNumberFormat="1" applyFont="1" applyBorder="1" applyAlignment="1">
      <alignment horizontal="left" indent="2"/>
    </xf>
    <xf numFmtId="0" fontId="68" fillId="7" borderId="148" xfId="73" applyFont="1" applyFill="1" applyBorder="1"/>
    <xf numFmtId="0" fontId="68" fillId="7" borderId="0" xfId="73" applyFont="1" applyFill="1" applyAlignment="1">
      <alignment horizontal="center"/>
    </xf>
    <xf numFmtId="0" fontId="68" fillId="7" borderId="149" xfId="73" applyFont="1" applyFill="1" applyBorder="1" applyAlignment="1">
      <alignment horizontal="center"/>
    </xf>
    <xf numFmtId="0" fontId="61" fillId="7" borderId="0" xfId="73" applyFont="1" applyFill="1"/>
    <xf numFmtId="0" fontId="5" fillId="0" borderId="158" xfId="31" applyBorder="1"/>
    <xf numFmtId="0" fontId="5" fillId="0" borderId="143" xfId="31" applyBorder="1"/>
    <xf numFmtId="0" fontId="5" fillId="0" borderId="157" xfId="31" applyBorder="1"/>
    <xf numFmtId="0" fontId="5" fillId="4" borderId="143" xfId="31" applyFill="1" applyBorder="1"/>
    <xf numFmtId="0" fontId="3" fillId="0" borderId="155" xfId="64" applyFont="1" applyBorder="1" applyAlignment="1">
      <alignment horizontal="center"/>
    </xf>
    <xf numFmtId="37" fontId="3" fillId="0" borderId="179" xfId="0" applyNumberFormat="1" applyFont="1" applyBorder="1" applyAlignment="1">
      <alignment vertical="center" wrapText="1"/>
    </xf>
    <xf numFmtId="0" fontId="60" fillId="0" borderId="143" xfId="0" applyFont="1" applyBorder="1" applyAlignment="1">
      <alignment horizontal="center"/>
    </xf>
    <xf numFmtId="37" fontId="3" fillId="0" borderId="154" xfId="0" applyNumberFormat="1" applyFont="1" applyBorder="1" applyAlignment="1">
      <alignment horizontal="center"/>
    </xf>
    <xf numFmtId="37" fontId="3" fillId="0" borderId="161" xfId="0" applyNumberFormat="1" applyFont="1" applyBorder="1" applyAlignment="1">
      <alignment horizontal="left" wrapText="1" indent="1"/>
    </xf>
    <xf numFmtId="37" fontId="3" fillId="0" borderId="194" xfId="0" applyNumberFormat="1" applyFont="1" applyBorder="1" applyAlignment="1">
      <alignment horizontal="left"/>
    </xf>
    <xf numFmtId="172" fontId="60" fillId="0" borderId="195" xfId="1" applyNumberFormat="1" applyFont="1" applyBorder="1"/>
    <xf numFmtId="172" fontId="60" fillId="0" borderId="196" xfId="1" applyNumberFormat="1" applyFont="1" applyBorder="1"/>
    <xf numFmtId="0" fontId="4" fillId="0" borderId="143" xfId="4" applyFont="1" applyBorder="1" applyAlignment="1">
      <alignment horizontal="centerContinuous"/>
    </xf>
    <xf numFmtId="3" fontId="5" fillId="0" borderId="0" xfId="31" applyNumberFormat="1" applyAlignment="1">
      <alignment horizontal="center"/>
    </xf>
    <xf numFmtId="0" fontId="3" fillId="0" borderId="38" xfId="0" applyFont="1" applyBorder="1" applyAlignment="1">
      <alignment horizontal="center"/>
    </xf>
    <xf numFmtId="0" fontId="3" fillId="0" borderId="57" xfId="0" applyFont="1" applyBorder="1" applyAlignment="1">
      <alignment horizontal="center"/>
    </xf>
    <xf numFmtId="170" fontId="3" fillId="0" borderId="154" xfId="38" applyNumberFormat="1" applyFont="1" applyBorder="1" applyAlignment="1">
      <alignment horizontal="center"/>
    </xf>
    <xf numFmtId="0" fontId="3" fillId="0" borderId="154" xfId="38" applyFont="1" applyBorder="1" applyAlignment="1">
      <alignment horizontal="center"/>
    </xf>
    <xf numFmtId="0" fontId="3" fillId="0" borderId="154" xfId="0" applyFont="1" applyBorder="1" applyAlignment="1">
      <alignment horizontal="center"/>
    </xf>
    <xf numFmtId="0" fontId="3" fillId="0" borderId="104" xfId="38" applyFont="1" applyBorder="1"/>
    <xf numFmtId="0" fontId="3" fillId="0" borderId="105" xfId="38" applyFont="1" applyBorder="1"/>
    <xf numFmtId="170" fontId="3" fillId="0" borderId="105" xfId="0" applyNumberFormat="1" applyFont="1" applyBorder="1"/>
    <xf numFmtId="0" fontId="3" fillId="0" borderId="106" xfId="0" applyFont="1" applyBorder="1"/>
    <xf numFmtId="170" fontId="3" fillId="0" borderId="91" xfId="38" applyNumberFormat="1" applyFont="1" applyBorder="1"/>
    <xf numFmtId="170" fontId="3" fillId="0" borderId="154" xfId="38" applyNumberFormat="1" applyFont="1" applyBorder="1"/>
    <xf numFmtId="170" fontId="3" fillId="0" borderId="154" xfId="0" applyNumberFormat="1" applyFont="1" applyBorder="1"/>
    <xf numFmtId="170" fontId="3" fillId="0" borderId="95" xfId="0" applyNumberFormat="1" applyFont="1" applyBorder="1"/>
    <xf numFmtId="170" fontId="3" fillId="0" borderId="82" xfId="38" applyNumberFormat="1" applyFont="1" applyBorder="1"/>
    <xf numFmtId="170" fontId="3" fillId="0" borderId="81" xfId="0" applyNumberFormat="1" applyFont="1" applyBorder="1"/>
    <xf numFmtId="170" fontId="3" fillId="0" borderId="82" xfId="0" applyNumberFormat="1" applyFont="1" applyBorder="1" applyAlignment="1">
      <alignment horizontal="center"/>
    </xf>
    <xf numFmtId="170" fontId="3" fillId="0" borderId="84" xfId="38" applyNumberFormat="1" applyFont="1" applyBorder="1"/>
    <xf numFmtId="170" fontId="3" fillId="0" borderId="87" xfId="38" applyNumberFormat="1" applyFont="1" applyBorder="1"/>
    <xf numFmtId="170" fontId="3" fillId="0" borderId="87" xfId="0" applyNumberFormat="1" applyFont="1" applyBorder="1"/>
    <xf numFmtId="170" fontId="3" fillId="0" borderId="86" xfId="0" applyNumberFormat="1" applyFont="1" applyBorder="1"/>
    <xf numFmtId="170" fontId="3" fillId="0" borderId="154" xfId="0" applyNumberFormat="1" applyFont="1" applyBorder="1" applyAlignment="1">
      <alignment horizontal="center"/>
    </xf>
    <xf numFmtId="170" fontId="3" fillId="0" borderId="104" xfId="0" applyNumberFormat="1" applyFont="1" applyBorder="1"/>
    <xf numFmtId="0" fontId="3" fillId="0" borderId="105" xfId="0" applyFont="1" applyBorder="1"/>
    <xf numFmtId="170" fontId="3" fillId="0" borderId="91" xfId="0" applyNumberFormat="1" applyFont="1" applyBorder="1"/>
    <xf numFmtId="0" fontId="3" fillId="0" borderId="154" xfId="0" applyFont="1" applyBorder="1"/>
    <xf numFmtId="0" fontId="3" fillId="0" borderId="95" xfId="0" applyFont="1" applyBorder="1"/>
    <xf numFmtId="170" fontId="3" fillId="0" borderId="56" xfId="38" applyNumberFormat="1" applyFont="1" applyBorder="1" applyAlignment="1">
      <alignment horizontal="center"/>
    </xf>
    <xf numFmtId="0" fontId="3" fillId="0" borderId="156" xfId="0" applyFont="1" applyBorder="1"/>
    <xf numFmtId="0" fontId="3" fillId="0" borderId="72" xfId="0" applyFont="1" applyBorder="1" applyAlignment="1">
      <alignment horizontal="left"/>
    </xf>
    <xf numFmtId="0" fontId="3" fillId="0" borderId="174" xfId="0" applyFont="1" applyBorder="1" applyAlignment="1">
      <alignment horizontal="center"/>
    </xf>
    <xf numFmtId="170" fontId="3" fillId="0" borderId="104" xfId="0" applyNumberFormat="1" applyFont="1" applyBorder="1" applyAlignment="1">
      <alignment horizontal="center"/>
    </xf>
    <xf numFmtId="170" fontId="3" fillId="0" borderId="105" xfId="0" applyNumberFormat="1" applyFont="1" applyBorder="1" applyAlignment="1">
      <alignment horizontal="center"/>
    </xf>
    <xf numFmtId="170" fontId="3" fillId="0" borderId="155" xfId="0" applyNumberFormat="1" applyFont="1" applyBorder="1"/>
    <xf numFmtId="170" fontId="3" fillId="0" borderId="83" xfId="0" applyNumberFormat="1" applyFont="1" applyBorder="1"/>
    <xf numFmtId="170" fontId="3" fillId="0" borderId="104" xfId="38" applyNumberFormat="1" applyFont="1" applyBorder="1"/>
    <xf numFmtId="170" fontId="3" fillId="0" borderId="105" xfId="38" applyNumberFormat="1" applyFont="1" applyBorder="1"/>
    <xf numFmtId="170" fontId="3" fillId="0" borderId="80" xfId="38" applyNumberFormat="1" applyFont="1" applyBorder="1"/>
    <xf numFmtId="170" fontId="3" fillId="0" borderId="155" xfId="38" applyNumberFormat="1" applyFont="1" applyBorder="1"/>
    <xf numFmtId="0" fontId="3" fillId="0" borderId="91" xfId="38" applyFont="1" applyBorder="1"/>
    <xf numFmtId="0" fontId="3" fillId="0" borderId="154" xfId="38" applyFont="1" applyBorder="1"/>
    <xf numFmtId="170" fontId="3" fillId="0" borderId="87" xfId="0" applyNumberFormat="1" applyFont="1" applyBorder="1" applyAlignment="1">
      <alignment horizontal="center"/>
    </xf>
    <xf numFmtId="41" fontId="3" fillId="0" borderId="82" xfId="0" applyNumberFormat="1" applyFont="1" applyBorder="1"/>
    <xf numFmtId="41" fontId="3" fillId="0" borderId="55" xfId="0" applyNumberFormat="1" applyFont="1" applyBorder="1"/>
    <xf numFmtId="41" fontId="3" fillId="0" borderId="83" xfId="0" applyNumberFormat="1" applyFont="1" applyBorder="1"/>
    <xf numFmtId="41" fontId="3" fillId="0" borderId="80" xfId="0" applyNumberFormat="1" applyFont="1" applyBorder="1"/>
    <xf numFmtId="41" fontId="3" fillId="0" borderId="56" xfId="0" applyNumberFormat="1" applyFont="1" applyBorder="1"/>
    <xf numFmtId="0" fontId="4" fillId="0" borderId="53" xfId="31" applyFont="1" applyBorder="1" applyAlignment="1">
      <alignment horizontal="center"/>
    </xf>
    <xf numFmtId="3" fontId="3" fillId="0" borderId="155" xfId="31" applyNumberFormat="1" applyFont="1" applyBorder="1"/>
    <xf numFmtId="0" fontId="3" fillId="0" borderId="155" xfId="31" applyFont="1" applyBorder="1"/>
    <xf numFmtId="37" fontId="3" fillId="0" borderId="157" xfId="31" applyNumberFormat="1" applyFont="1" applyBorder="1"/>
    <xf numFmtId="0" fontId="3" fillId="0" borderId="156" xfId="31" applyFont="1" applyBorder="1"/>
    <xf numFmtId="37" fontId="3" fillId="0" borderId="155" xfId="31" applyNumberFormat="1" applyFont="1" applyBorder="1"/>
    <xf numFmtId="0" fontId="3" fillId="0" borderId="157" xfId="31" applyFont="1" applyBorder="1" applyAlignment="1">
      <alignment horizontal="center"/>
    </xf>
    <xf numFmtId="0" fontId="3" fillId="0" borderId="174" xfId="31" applyFont="1" applyBorder="1" applyAlignment="1">
      <alignment horizontal="center"/>
    </xf>
    <xf numFmtId="0" fontId="3" fillId="0" borderId="63" xfId="31" applyFont="1" applyBorder="1" applyAlignment="1">
      <alignment horizontal="center"/>
    </xf>
    <xf numFmtId="41" fontId="3" fillId="0" borderId="31" xfId="69" applyNumberFormat="1" applyFont="1" applyBorder="1"/>
    <xf numFmtId="41" fontId="3" fillId="0" borderId="28" xfId="69" applyNumberFormat="1" applyFont="1" applyBorder="1"/>
    <xf numFmtId="41" fontId="3" fillId="0" borderId="25" xfId="69" applyNumberFormat="1" applyFont="1" applyBorder="1"/>
    <xf numFmtId="41" fontId="3" fillId="0" borderId="29" xfId="69" applyNumberFormat="1" applyFont="1" applyBorder="1"/>
    <xf numFmtId="41" fontId="3" fillId="0" borderId="30" xfId="69" applyNumberFormat="1" applyFont="1" applyBorder="1"/>
    <xf numFmtId="41" fontId="3" fillId="0" borderId="123" xfId="69" applyNumberFormat="1" applyFont="1" applyBorder="1"/>
    <xf numFmtId="41" fontId="3" fillId="0" borderId="127" xfId="69" applyNumberFormat="1" applyFont="1" applyBorder="1"/>
    <xf numFmtId="41" fontId="3" fillId="0" borderId="128" xfId="69" applyNumberFormat="1" applyFont="1" applyBorder="1"/>
    <xf numFmtId="41" fontId="3" fillId="0" borderId="129" xfId="69" applyNumberFormat="1" applyFont="1" applyBorder="1"/>
    <xf numFmtId="41" fontId="3" fillId="0" borderId="66" xfId="69" applyNumberFormat="1" applyFont="1" applyBorder="1"/>
    <xf numFmtId="0" fontId="3" fillId="0" borderId="38" xfId="5" applyFont="1" applyBorder="1" applyAlignment="1">
      <alignment horizontal="center"/>
    </xf>
    <xf numFmtId="0" fontId="3" fillId="0" borderId="57" xfId="5" applyFont="1" applyBorder="1" applyAlignment="1">
      <alignment horizontal="center"/>
    </xf>
    <xf numFmtId="170" fontId="3" fillId="0" borderId="154" xfId="5" applyNumberFormat="1" applyFont="1" applyBorder="1" applyAlignment="1">
      <alignment horizontal="center"/>
    </xf>
    <xf numFmtId="0" fontId="3" fillId="0" borderId="154" xfId="5" applyFont="1" applyBorder="1" applyAlignment="1">
      <alignment horizontal="center"/>
    </xf>
    <xf numFmtId="170" fontId="3" fillId="0" borderId="104" xfId="69" applyNumberFormat="1" applyFont="1" applyBorder="1"/>
    <xf numFmtId="170" fontId="3" fillId="0" borderId="105" xfId="69" applyNumberFormat="1" applyFont="1" applyBorder="1"/>
    <xf numFmtId="0" fontId="3" fillId="0" borderId="105" xfId="69" applyFont="1" applyBorder="1"/>
    <xf numFmtId="0" fontId="3" fillId="0" borderId="106" xfId="69" applyFont="1" applyBorder="1"/>
    <xf numFmtId="170" fontId="3" fillId="0" borderId="91" xfId="69" applyNumberFormat="1" applyFont="1" applyBorder="1"/>
    <xf numFmtId="170" fontId="3" fillId="0" borderId="154" xfId="69" applyNumberFormat="1" applyFont="1" applyBorder="1"/>
    <xf numFmtId="0" fontId="3" fillId="0" borderId="154" xfId="69" applyFont="1" applyBorder="1"/>
    <xf numFmtId="0" fontId="3" fillId="0" borderId="95" xfId="69" applyFont="1" applyBorder="1"/>
    <xf numFmtId="170" fontId="3" fillId="4" borderId="81" xfId="0" applyNumberFormat="1" applyFont="1" applyFill="1" applyBorder="1"/>
    <xf numFmtId="0" fontId="3" fillId="0" borderId="156" xfId="5" applyFont="1" applyBorder="1"/>
    <xf numFmtId="0" fontId="3" fillId="0" borderId="72" xfId="5" applyFont="1" applyBorder="1" applyAlignment="1">
      <alignment horizontal="left"/>
    </xf>
    <xf numFmtId="0" fontId="3" fillId="0" borderId="174" xfId="5" applyFont="1" applyBorder="1" applyAlignment="1">
      <alignment horizontal="center"/>
    </xf>
    <xf numFmtId="170" fontId="3" fillId="0" borderId="80" xfId="0" applyNumberFormat="1" applyFont="1" applyBorder="1"/>
    <xf numFmtId="170" fontId="3" fillId="4" borderId="95" xfId="0" applyNumberFormat="1" applyFont="1" applyFill="1" applyBorder="1"/>
    <xf numFmtId="41" fontId="3" fillId="0" borderId="24" xfId="4" applyNumberFormat="1" applyFont="1" applyBorder="1" applyAlignment="1">
      <alignment horizontal="right"/>
    </xf>
    <xf numFmtId="41" fontId="3" fillId="0" borderId="8" xfId="4" applyNumberFormat="1" applyFont="1" applyBorder="1" applyAlignment="1">
      <alignment horizontal="right"/>
    </xf>
    <xf numFmtId="41" fontId="3" fillId="0" borderId="26" xfId="4" applyNumberFormat="1" applyFont="1" applyBorder="1" applyAlignment="1">
      <alignment horizontal="right"/>
    </xf>
    <xf numFmtId="41" fontId="3" fillId="0" borderId="7" xfId="4" applyNumberFormat="1" applyFont="1" applyBorder="1" applyAlignment="1">
      <alignment horizontal="right"/>
    </xf>
    <xf numFmtId="41" fontId="3" fillId="0" borderId="28" xfId="4" applyNumberFormat="1" applyFont="1" applyBorder="1" applyAlignment="1">
      <alignment horizontal="right"/>
    </xf>
    <xf numFmtId="41" fontId="3" fillId="0" borderId="29" xfId="4" applyNumberFormat="1" applyFont="1" applyBorder="1" applyAlignment="1">
      <alignment horizontal="right"/>
    </xf>
    <xf numFmtId="41" fontId="3" fillId="0" borderId="32" xfId="4" applyNumberFormat="1" applyFont="1" applyBorder="1" applyAlignment="1">
      <alignment horizontal="center"/>
    </xf>
    <xf numFmtId="41" fontId="3" fillId="0" borderId="33" xfId="4" applyNumberFormat="1" applyFont="1" applyBorder="1"/>
    <xf numFmtId="41" fontId="3" fillId="0" borderId="33" xfId="4" applyNumberFormat="1" applyFont="1" applyBorder="1" applyAlignment="1">
      <alignment horizontal="center"/>
    </xf>
    <xf numFmtId="41" fontId="3" fillId="0" borderId="34" xfId="4" applyNumberFormat="1" applyFont="1" applyBorder="1" applyAlignment="1">
      <alignment horizontal="center"/>
    </xf>
    <xf numFmtId="41" fontId="3" fillId="0" borderId="8" xfId="4" applyNumberFormat="1" applyFont="1" applyBorder="1" applyAlignment="1">
      <alignment horizontal="center"/>
    </xf>
    <xf numFmtId="41" fontId="3" fillId="0" borderId="25" xfId="4" applyNumberFormat="1" applyFont="1" applyBorder="1" applyAlignment="1">
      <alignment horizontal="center"/>
    </xf>
    <xf numFmtId="41" fontId="3" fillId="0" borderId="7" xfId="4" applyNumberFormat="1" applyFont="1" applyBorder="1" applyAlignment="1">
      <alignment horizontal="center"/>
    </xf>
    <xf numFmtId="41" fontId="3" fillId="0" borderId="27" xfId="4" applyNumberFormat="1" applyFont="1" applyBorder="1" applyAlignment="1">
      <alignment horizontal="center"/>
    </xf>
    <xf numFmtId="41" fontId="3" fillId="0" borderId="29" xfId="4" applyNumberFormat="1" applyFont="1" applyBorder="1" applyAlignment="1">
      <alignment horizontal="center"/>
    </xf>
    <xf numFmtId="41" fontId="3" fillId="0" borderId="30" xfId="4" applyNumberFormat="1" applyFont="1" applyBorder="1" applyAlignment="1">
      <alignment horizontal="center"/>
    </xf>
    <xf numFmtId="170" fontId="3" fillId="0" borderId="160" xfId="38" applyNumberFormat="1" applyFont="1" applyBorder="1" applyAlignment="1">
      <alignment horizontal="centerContinuous"/>
    </xf>
    <xf numFmtId="0" fontId="3" fillId="0" borderId="160" xfId="38" applyFont="1" applyBorder="1" applyAlignment="1">
      <alignment horizontal="centerContinuous"/>
    </xf>
    <xf numFmtId="170" fontId="3" fillId="0" borderId="159" xfId="0" applyNumberFormat="1" applyFont="1" applyBorder="1" applyAlignment="1">
      <alignment horizontal="centerContinuous"/>
    </xf>
    <xf numFmtId="0" fontId="3" fillId="0" borderId="160" xfId="0" applyFont="1" applyBorder="1" applyAlignment="1">
      <alignment horizontal="centerContinuous"/>
    </xf>
    <xf numFmtId="170" fontId="3" fillId="0" borderId="160" xfId="0" applyNumberFormat="1" applyFont="1" applyBorder="1" applyAlignment="1">
      <alignment horizontal="centerContinuous"/>
    </xf>
    <xf numFmtId="0" fontId="3" fillId="0" borderId="159" xfId="0" applyFont="1" applyBorder="1"/>
    <xf numFmtId="0" fontId="3" fillId="0" borderId="159" xfId="0" applyFont="1" applyBorder="1" applyAlignment="1">
      <alignment horizontal="center"/>
    </xf>
    <xf numFmtId="170" fontId="3" fillId="0" borderId="159" xfId="5" applyNumberFormat="1" applyFont="1" applyBorder="1" applyAlignment="1">
      <alignment horizontal="centerContinuous"/>
    </xf>
    <xf numFmtId="0" fontId="3" fillId="0" borderId="160" xfId="5" applyFont="1" applyBorder="1" applyAlignment="1">
      <alignment horizontal="centerContinuous"/>
    </xf>
    <xf numFmtId="170" fontId="3" fillId="0" borderId="160" xfId="5" applyNumberFormat="1" applyFont="1" applyBorder="1" applyAlignment="1">
      <alignment horizontal="centerContinuous"/>
    </xf>
    <xf numFmtId="0" fontId="3" fillId="0" borderId="159" xfId="5" applyFont="1" applyBorder="1" applyAlignment="1">
      <alignment horizontal="centerContinuous"/>
    </xf>
    <xf numFmtId="0" fontId="3" fillId="0" borderId="159" xfId="5" applyFont="1" applyBorder="1"/>
    <xf numFmtId="0" fontId="3" fillId="0" borderId="160" xfId="0" applyFont="1" applyBorder="1" applyAlignment="1">
      <alignment horizontal="center"/>
    </xf>
    <xf numFmtId="0" fontId="3" fillId="0" borderId="160" xfId="0" applyFont="1" applyBorder="1"/>
    <xf numFmtId="170" fontId="3" fillId="0" borderId="0" xfId="38" applyNumberFormat="1" applyFont="1"/>
    <xf numFmtId="0" fontId="5" fillId="0" borderId="0" xfId="0" applyFont="1" applyAlignment="1">
      <alignment horizontal="left" vertical="top" textRotation="180"/>
    </xf>
    <xf numFmtId="170" fontId="3" fillId="0" borderId="0" xfId="38" applyNumberFormat="1" applyFont="1" applyAlignment="1">
      <alignment horizontal="center"/>
    </xf>
    <xf numFmtId="0" fontId="5" fillId="0" borderId="0" xfId="0" applyFont="1" applyAlignment="1">
      <alignment horizontal="center" vertical="top" textRotation="180"/>
    </xf>
    <xf numFmtId="0" fontId="5" fillId="0" borderId="0" xfId="0" applyFont="1" applyAlignment="1">
      <alignment horizontal="center" textRotation="180"/>
    </xf>
    <xf numFmtId="0" fontId="5" fillId="0" borderId="0" xfId="0" applyFont="1" applyAlignment="1">
      <alignment horizontal="center" vertical="center" textRotation="180"/>
    </xf>
    <xf numFmtId="0" fontId="50" fillId="0" borderId="0" xfId="69" applyAlignment="1">
      <alignment horizontal="right"/>
    </xf>
    <xf numFmtId="0" fontId="3" fillId="0" borderId="0" xfId="5" applyFont="1" applyAlignment="1">
      <alignment horizontal="right" vertical="center" textRotation="180"/>
    </xf>
    <xf numFmtId="0" fontId="50" fillId="0" borderId="0" xfId="69" applyAlignment="1">
      <alignment horizontal="left" textRotation="180"/>
    </xf>
    <xf numFmtId="0" fontId="3" fillId="0" borderId="156" xfId="5" applyFont="1" applyBorder="1" applyAlignment="1">
      <alignment horizontal="center"/>
    </xf>
    <xf numFmtId="170" fontId="3" fillId="0" borderId="156" xfId="0" applyNumberFormat="1" applyFont="1" applyBorder="1"/>
    <xf numFmtId="0" fontId="3" fillId="0" borderId="82" xfId="5" applyFont="1" applyBorder="1" applyAlignment="1">
      <alignment horizontal="center"/>
    </xf>
    <xf numFmtId="1" fontId="3" fillId="0" borderId="156" xfId="5" applyNumberFormat="1" applyFont="1" applyBorder="1" applyAlignment="1">
      <alignment horizontal="center"/>
    </xf>
    <xf numFmtId="1" fontId="3" fillId="0" borderId="0" xfId="5" applyNumberFormat="1" applyFont="1" applyAlignment="1">
      <alignment horizontal="center"/>
    </xf>
    <xf numFmtId="1" fontId="3" fillId="0" borderId="156" xfId="0" applyNumberFormat="1" applyFont="1" applyBorder="1" applyAlignment="1">
      <alignment horizontal="center"/>
    </xf>
    <xf numFmtId="0" fontId="3" fillId="0" borderId="82" xfId="0" applyFont="1" applyBorder="1" applyAlignment="1">
      <alignment horizontal="center"/>
    </xf>
    <xf numFmtId="0" fontId="3" fillId="0" borderId="156" xfId="0" applyFont="1" applyBorder="1" applyAlignment="1">
      <alignment horizontal="center"/>
    </xf>
    <xf numFmtId="1" fontId="3" fillId="0" borderId="160" xfId="0" applyNumberFormat="1" applyFont="1" applyBorder="1" applyAlignment="1">
      <alignment horizontal="center"/>
    </xf>
    <xf numFmtId="1" fontId="3" fillId="0" borderId="0" xfId="0" applyNumberFormat="1" applyFont="1" applyAlignment="1">
      <alignment horizontal="center"/>
    </xf>
    <xf numFmtId="41" fontId="3" fillId="0" borderId="80" xfId="31" applyNumberFormat="1" applyFont="1" applyBorder="1"/>
    <xf numFmtId="41" fontId="3" fillId="0" borderId="52" xfId="31" applyNumberFormat="1" applyFont="1" applyBorder="1"/>
    <xf numFmtId="41" fontId="3" fillId="0" borderId="55" xfId="31" applyNumberFormat="1" applyFont="1" applyBorder="1"/>
    <xf numFmtId="41" fontId="3" fillId="0" borderId="83" xfId="31" applyNumberFormat="1" applyFont="1" applyBorder="1"/>
    <xf numFmtId="41" fontId="3" fillId="0" borderId="72" xfId="31" applyNumberFormat="1" applyFont="1" applyBorder="1"/>
    <xf numFmtId="41" fontId="3" fillId="0" borderId="56" xfId="31" applyNumberFormat="1" applyFont="1" applyBorder="1"/>
    <xf numFmtId="41" fontId="3" fillId="0" borderId="81" xfId="31" applyNumberFormat="1" applyFont="1" applyBorder="1"/>
    <xf numFmtId="41" fontId="3" fillId="0" borderId="91" xfId="31" applyNumberFormat="1" applyFont="1" applyBorder="1"/>
    <xf numFmtId="41" fontId="3" fillId="0" borderId="19" xfId="31" applyNumberFormat="1" applyFont="1" applyBorder="1"/>
    <xf numFmtId="41" fontId="3" fillId="0" borderId="73" xfId="31" applyNumberFormat="1" applyFont="1" applyBorder="1"/>
    <xf numFmtId="41" fontId="3" fillId="0" borderId="99" xfId="31" applyNumberFormat="1" applyFont="1" applyBorder="1"/>
    <xf numFmtId="41" fontId="5" fillId="0" borderId="91" xfId="31" applyNumberFormat="1" applyBorder="1"/>
    <xf numFmtId="41" fontId="3" fillId="0" borderId="0" xfId="31" applyNumberFormat="1" applyFont="1"/>
    <xf numFmtId="41" fontId="3" fillId="0" borderId="54" xfId="31" applyNumberFormat="1" applyFont="1" applyBorder="1"/>
    <xf numFmtId="41" fontId="3" fillId="0" borderId="95" xfId="31" applyNumberFormat="1" applyFont="1" applyBorder="1"/>
    <xf numFmtId="41" fontId="3" fillId="0" borderId="82" xfId="31" applyNumberFormat="1" applyFont="1" applyBorder="1"/>
    <xf numFmtId="41" fontId="3" fillId="0" borderId="97" xfId="31" applyNumberFormat="1" applyFont="1" applyBorder="1"/>
    <xf numFmtId="41" fontId="3" fillId="0" borderId="113" xfId="31" applyNumberFormat="1" applyFont="1" applyBorder="1"/>
    <xf numFmtId="41" fontId="3" fillId="0" borderId="62" xfId="31" applyNumberFormat="1" applyFont="1" applyBorder="1"/>
    <xf numFmtId="41" fontId="3" fillId="0" borderId="114" xfId="31" applyNumberFormat="1" applyFont="1" applyBorder="1"/>
    <xf numFmtId="41" fontId="3" fillId="0" borderId="116" xfId="31" applyNumberFormat="1" applyFont="1" applyBorder="1"/>
    <xf numFmtId="0" fontId="3" fillId="0" borderId="197" xfId="31" applyFont="1" applyBorder="1"/>
    <xf numFmtId="0" fontId="3" fillId="0" borderId="197" xfId="31" applyFont="1" applyBorder="1" applyAlignment="1">
      <alignment horizontal="center"/>
    </xf>
    <xf numFmtId="0" fontId="3" fillId="0" borderId="198" xfId="31" applyFont="1" applyBorder="1"/>
    <xf numFmtId="172" fontId="80" fillId="0" borderId="199" xfId="31" applyNumberFormat="1" applyFont="1" applyBorder="1" applyAlignment="1">
      <alignment horizontal="center"/>
    </xf>
    <xf numFmtId="0" fontId="43" fillId="0" borderId="143" xfId="0" applyFont="1" applyBorder="1" applyAlignment="1">
      <alignment horizontal="left" vertical="top" wrapText="1"/>
    </xf>
    <xf numFmtId="0" fontId="3" fillId="0" borderId="143" xfId="52" applyFont="1" applyBorder="1"/>
    <xf numFmtId="0" fontId="3" fillId="0" borderId="158" xfId="52" applyFont="1" applyBorder="1" applyAlignment="1">
      <alignment horizontal="center"/>
    </xf>
    <xf numFmtId="0" fontId="3" fillId="0" borderId="159" xfId="52" applyFont="1" applyBorder="1" applyAlignment="1">
      <alignment horizontal="center"/>
    </xf>
    <xf numFmtId="0" fontId="16" fillId="0" borderId="143" xfId="52" applyFont="1" applyBorder="1"/>
    <xf numFmtId="0" fontId="3" fillId="0" borderId="143" xfId="52" applyFont="1" applyBorder="1" applyAlignment="1">
      <alignment horizontal="center"/>
    </xf>
    <xf numFmtId="0" fontId="3" fillId="0" borderId="157" xfId="52" applyFont="1" applyBorder="1"/>
    <xf numFmtId="0" fontId="3" fillId="0" borderId="174" xfId="52" applyFont="1" applyBorder="1"/>
    <xf numFmtId="0" fontId="3" fillId="0" borderId="155" xfId="52" applyFont="1" applyBorder="1"/>
    <xf numFmtId="170" fontId="3" fillId="0" borderId="155" xfId="52" applyNumberFormat="1" applyFont="1" applyBorder="1" applyAlignment="1">
      <alignment horizontal="center"/>
    </xf>
    <xf numFmtId="0" fontId="3" fillId="0" borderId="154" xfId="52" applyFont="1" applyBorder="1"/>
    <xf numFmtId="0" fontId="3" fillId="0" borderId="156" xfId="52" applyFont="1" applyBorder="1"/>
    <xf numFmtId="170" fontId="3" fillId="0" borderId="156" xfId="52" applyNumberFormat="1" applyFont="1" applyBorder="1"/>
    <xf numFmtId="0" fontId="3" fillId="0" borderId="143" xfId="52" applyFont="1" applyBorder="1" applyAlignment="1">
      <alignment horizontal="centerContinuous"/>
    </xf>
    <xf numFmtId="0" fontId="3" fillId="0" borderId="163" xfId="52" applyFont="1" applyBorder="1"/>
    <xf numFmtId="0" fontId="16" fillId="0" borderId="143" xfId="52" applyFont="1" applyBorder="1" applyAlignment="1">
      <alignment horizontal="centerContinuous"/>
    </xf>
    <xf numFmtId="0" fontId="3" fillId="0" borderId="156" xfId="52" applyFont="1" applyBorder="1" applyAlignment="1">
      <alignment horizontal="right"/>
    </xf>
    <xf numFmtId="43" fontId="3" fillId="0" borderId="171" xfId="1" quotePrefix="1" applyFont="1" applyBorder="1" applyAlignment="1">
      <alignment horizontal="center"/>
    </xf>
    <xf numFmtId="2" fontId="3" fillId="0" borderId="21" xfId="55" applyNumberFormat="1" applyFont="1" applyBorder="1"/>
    <xf numFmtId="172" fontId="3" fillId="0" borderId="18" xfId="1" applyNumberFormat="1" applyFont="1" applyBorder="1"/>
    <xf numFmtId="172" fontId="3" fillId="0" borderId="21" xfId="1" applyNumberFormat="1" applyFont="1" applyBorder="1" applyAlignment="1">
      <alignment horizontal="center"/>
    </xf>
    <xf numFmtId="172" fontId="3" fillId="0" borderId="38" xfId="1" applyNumberFormat="1" applyFont="1" applyBorder="1"/>
    <xf numFmtId="172" fontId="3" fillId="0" borderId="58" xfId="1" applyNumberFormat="1" applyFont="1" applyBorder="1"/>
    <xf numFmtId="172" fontId="3" fillId="0" borderId="54" xfId="1" applyNumberFormat="1" applyFont="1" applyBorder="1" applyAlignment="1">
      <alignment horizontal="right"/>
    </xf>
    <xf numFmtId="172" fontId="3" fillId="0" borderId="74" xfId="1" applyNumberFormat="1" applyFont="1" applyBorder="1"/>
    <xf numFmtId="172" fontId="3" fillId="0" borderId="57" xfId="1" applyNumberFormat="1" applyFont="1" applyBorder="1"/>
    <xf numFmtId="0" fontId="23" fillId="0" borderId="72" xfId="56" applyFont="1" applyBorder="1"/>
    <xf numFmtId="0" fontId="23" fillId="0" borderId="52" xfId="56" applyFont="1" applyBorder="1"/>
    <xf numFmtId="0" fontId="16" fillId="0" borderId="72" xfId="56" applyFont="1" applyBorder="1"/>
    <xf numFmtId="0" fontId="16" fillId="0" borderId="56" xfId="56" applyFont="1" applyBorder="1"/>
    <xf numFmtId="0" fontId="16" fillId="0" borderId="57" xfId="56" applyFont="1" applyBorder="1"/>
    <xf numFmtId="170" fontId="16" fillId="0" borderId="56" xfId="56" applyNumberFormat="1" applyFont="1" applyBorder="1"/>
    <xf numFmtId="170" fontId="3" fillId="0" borderId="57" xfId="56" applyNumberFormat="1" applyFont="1" applyBorder="1"/>
    <xf numFmtId="170" fontId="3" fillId="0" borderId="52" xfId="56" applyNumberFormat="1" applyFont="1" applyBorder="1"/>
    <xf numFmtId="0" fontId="10" fillId="0" borderId="156" xfId="48" applyBorder="1"/>
    <xf numFmtId="0" fontId="83" fillId="0" borderId="73" xfId="0" applyFont="1" applyBorder="1" applyAlignment="1">
      <alignment horizontal="center"/>
    </xf>
    <xf numFmtId="0" fontId="43" fillId="0" borderId="154" xfId="0" applyFont="1" applyBorder="1" applyAlignment="1">
      <alignment horizontal="center"/>
    </xf>
    <xf numFmtId="0" fontId="43" fillId="0" borderId="155" xfId="0" applyFont="1" applyBorder="1" applyAlignment="1">
      <alignment horizontal="center"/>
    </xf>
    <xf numFmtId="0" fontId="3" fillId="0" borderId="158" xfId="52" applyFont="1" applyBorder="1"/>
    <xf numFmtId="0" fontId="3" fillId="0" borderId="160" xfId="52" applyFont="1" applyBorder="1"/>
    <xf numFmtId="0" fontId="3" fillId="0" borderId="159" xfId="52" applyFont="1" applyBorder="1"/>
    <xf numFmtId="170" fontId="43" fillId="0" borderId="73" xfId="0" applyNumberFormat="1" applyFont="1" applyBorder="1"/>
    <xf numFmtId="170" fontId="43" fillId="0" borderId="154" xfId="0" applyNumberFormat="1" applyFont="1" applyBorder="1"/>
    <xf numFmtId="170" fontId="3" fillId="0" borderId="56" xfId="52" applyNumberFormat="1" applyFont="1" applyBorder="1"/>
    <xf numFmtId="170" fontId="3" fillId="0" borderId="58" xfId="52" applyNumberFormat="1" applyFont="1" applyBorder="1"/>
    <xf numFmtId="0" fontId="83" fillId="0" borderId="158" xfId="0" applyFont="1" applyBorder="1" applyAlignment="1">
      <alignment horizontal="center"/>
    </xf>
    <xf numFmtId="0" fontId="43" fillId="0" borderId="143" xfId="0" applyFont="1" applyBorder="1" applyAlignment="1">
      <alignment horizontal="center"/>
    </xf>
    <xf numFmtId="170" fontId="3" fillId="0" borderId="143" xfId="52" applyNumberFormat="1" applyFont="1" applyBorder="1" applyAlignment="1">
      <alignment horizontal="center"/>
    </xf>
    <xf numFmtId="0" fontId="43" fillId="0" borderId="200" xfId="0" applyFont="1" applyBorder="1" applyAlignment="1">
      <alignment horizontal="center"/>
    </xf>
    <xf numFmtId="170" fontId="43" fillId="0" borderId="158" xfId="0" applyNumberFormat="1" applyFont="1" applyBorder="1"/>
    <xf numFmtId="170" fontId="43" fillId="0" borderId="143" xfId="0" applyNumberFormat="1" applyFont="1" applyBorder="1"/>
    <xf numFmtId="0" fontId="3" fillId="0" borderId="201" xfId="52" applyFont="1" applyBorder="1"/>
    <xf numFmtId="0" fontId="0" fillId="0" borderId="143" xfId="0" applyBorder="1"/>
    <xf numFmtId="49" fontId="5" fillId="0" borderId="0" xfId="31" applyNumberFormat="1" applyAlignment="1">
      <alignment horizontal="left" vertical="top"/>
    </xf>
    <xf numFmtId="39" fontId="5" fillId="0" borderId="0" xfId="31" applyNumberFormat="1"/>
    <xf numFmtId="0" fontId="29" fillId="0" borderId="0" xfId="0" applyFont="1"/>
    <xf numFmtId="38" fontId="3" fillId="0" borderId="56" xfId="64" applyNumberFormat="1" applyFont="1" applyBorder="1"/>
    <xf numFmtId="172" fontId="3" fillId="0" borderId="0" xfId="10" applyNumberFormat="1" applyFont="1"/>
    <xf numFmtId="172" fontId="3" fillId="0" borderId="60" xfId="10" applyNumberFormat="1" applyFont="1" applyBorder="1"/>
    <xf numFmtId="172" fontId="3" fillId="0" borderId="75" xfId="10" applyNumberFormat="1" applyFont="1" applyBorder="1"/>
    <xf numFmtId="38" fontId="3" fillId="0" borderId="0" xfId="10" applyNumberFormat="1" applyFont="1"/>
    <xf numFmtId="9" fontId="3" fillId="0" borderId="55" xfId="39" applyNumberFormat="1" applyFont="1" applyBorder="1" applyAlignment="1" applyProtection="1">
      <alignment horizontal="center" vertical="center"/>
      <protection locked="0"/>
    </xf>
    <xf numFmtId="172" fontId="3" fillId="0" borderId="53" xfId="17" applyNumberFormat="1" applyFont="1" applyBorder="1" applyAlignment="1" applyProtection="1">
      <alignment vertical="center"/>
      <protection locked="0"/>
    </xf>
    <xf numFmtId="172" fontId="3" fillId="0" borderId="55" xfId="17" applyNumberFormat="1" applyFont="1" applyBorder="1" applyAlignment="1" applyProtection="1">
      <alignment vertical="center"/>
      <protection locked="0"/>
    </xf>
    <xf numFmtId="0" fontId="3" fillId="0" borderId="56" xfId="39" applyFont="1" applyBorder="1" applyAlignment="1" applyProtection="1">
      <alignment vertical="center"/>
      <protection locked="0"/>
    </xf>
    <xf numFmtId="172" fontId="3" fillId="0" borderId="38" xfId="17" applyNumberFormat="1" applyFont="1" applyBorder="1" applyAlignment="1" applyProtection="1">
      <alignment vertical="center"/>
      <protection locked="0"/>
    </xf>
    <xf numFmtId="0" fontId="3" fillId="0" borderId="58" xfId="39" applyFont="1" applyBorder="1" applyAlignment="1" applyProtection="1">
      <alignment horizontal="centerContinuous" vertical="center"/>
      <protection locked="0"/>
    </xf>
    <xf numFmtId="0" fontId="3" fillId="0" borderId="58" xfId="39" applyFont="1" applyBorder="1" applyAlignment="1" applyProtection="1">
      <alignment horizontal="left" vertical="center"/>
      <protection locked="0"/>
    </xf>
    <xf numFmtId="172" fontId="3" fillId="0" borderId="191" xfId="17" applyNumberFormat="1" applyFont="1" applyBorder="1" applyAlignment="1" applyProtection="1">
      <alignment vertical="center"/>
      <protection locked="0"/>
    </xf>
    <xf numFmtId="172" fontId="3" fillId="0" borderId="193" xfId="17" applyNumberFormat="1" applyFont="1" applyBorder="1" applyAlignment="1" applyProtection="1">
      <alignment vertical="center"/>
      <protection locked="0"/>
    </xf>
    <xf numFmtId="172" fontId="3" fillId="0" borderId="192" xfId="17" applyNumberFormat="1" applyFont="1" applyBorder="1" applyAlignment="1" applyProtection="1">
      <alignment vertical="center"/>
      <protection locked="0"/>
    </xf>
    <xf numFmtId="3" fontId="3" fillId="0" borderId="0" xfId="39" applyNumberFormat="1" applyFont="1" applyAlignment="1" applyProtection="1">
      <alignment vertical="center"/>
      <protection locked="0"/>
    </xf>
    <xf numFmtId="3" fontId="3" fillId="0" borderId="54" xfId="39" applyNumberFormat="1" applyFont="1" applyBorder="1" applyAlignment="1" applyProtection="1">
      <alignment vertical="center"/>
      <protection locked="0"/>
    </xf>
    <xf numFmtId="3" fontId="3" fillId="0" borderId="38" xfId="39" applyNumberFormat="1" applyFont="1" applyBorder="1" applyAlignment="1" applyProtection="1">
      <alignment vertical="center"/>
      <protection locked="0"/>
    </xf>
    <xf numFmtId="0" fontId="3" fillId="0" borderId="52" xfId="69" applyFont="1" applyBorder="1" applyAlignment="1">
      <alignment horizontal="center" wrapText="1"/>
    </xf>
    <xf numFmtId="0" fontId="3" fillId="0" borderId="52" xfId="69" applyFont="1" applyBorder="1" applyAlignment="1">
      <alignment horizontal="center"/>
    </xf>
    <xf numFmtId="165" fontId="3" fillId="0" borderId="0" xfId="71" applyNumberFormat="1" applyFont="1"/>
    <xf numFmtId="3" fontId="3" fillId="0" borderId="51" xfId="7" applyNumberFormat="1" applyFont="1" applyBorder="1" applyAlignment="1">
      <alignment horizontal="center"/>
    </xf>
    <xf numFmtId="170" fontId="3" fillId="0" borderId="0" xfId="53" applyNumberFormat="1" applyFont="1" applyAlignment="1">
      <alignment horizontal="left" indent="1"/>
    </xf>
    <xf numFmtId="3" fontId="3" fillId="0" borderId="0" xfId="21" applyNumberFormat="1" applyFont="1"/>
    <xf numFmtId="171" fontId="3" fillId="0" borderId="0" xfId="53" applyNumberFormat="1" applyFont="1" applyAlignment="1">
      <alignment horizontal="left" indent="1"/>
    </xf>
    <xf numFmtId="170" fontId="3" fillId="0" borderId="82" xfId="0" applyNumberFormat="1" applyFont="1" applyBorder="1"/>
    <xf numFmtId="170" fontId="3" fillId="0" borderId="91" xfId="0" applyNumberFormat="1" applyFont="1" applyBorder="1" applyAlignment="1">
      <alignment horizontal="center"/>
    </xf>
    <xf numFmtId="170" fontId="3" fillId="0" borderId="84" xfId="0" applyNumberFormat="1" applyFont="1" applyBorder="1" applyAlignment="1">
      <alignment horizontal="center"/>
    </xf>
    <xf numFmtId="170" fontId="3" fillId="0" borderId="80" xfId="0" applyNumberFormat="1" applyFont="1" applyBorder="1" applyAlignment="1">
      <alignment horizontal="center"/>
    </xf>
    <xf numFmtId="170" fontId="3" fillId="0" borderId="84" xfId="0" applyNumberFormat="1" applyFont="1" applyBorder="1"/>
    <xf numFmtId="0" fontId="3" fillId="0" borderId="91" xfId="0" applyFont="1" applyBorder="1"/>
    <xf numFmtId="0" fontId="3" fillId="0" borderId="95" xfId="61" applyFont="1" applyBorder="1"/>
    <xf numFmtId="37" fontId="43" fillId="0" borderId="154" xfId="0" applyNumberFormat="1" applyFont="1" applyBorder="1"/>
    <xf numFmtId="0" fontId="3" fillId="0" borderId="143" xfId="53" applyFont="1" applyBorder="1"/>
    <xf numFmtId="0" fontId="3" fillId="0" borderId="201" xfId="53" applyFont="1" applyBorder="1"/>
    <xf numFmtId="170" fontId="3" fillId="0" borderId="0" xfId="0" applyNumberFormat="1" applyFont="1" applyAlignment="1">
      <alignment horizontal="left" indent="1"/>
    </xf>
    <xf numFmtId="171" fontId="3" fillId="0" borderId="0" xfId="0" applyNumberFormat="1" applyFont="1" applyAlignment="1">
      <alignment horizontal="left" indent="1"/>
    </xf>
    <xf numFmtId="0" fontId="3" fillId="0" borderId="21" xfId="59" applyFont="1" applyBorder="1" applyAlignment="1">
      <alignment horizontal="center"/>
    </xf>
    <xf numFmtId="0" fontId="3" fillId="0" borderId="143" xfId="56" applyFont="1" applyBorder="1" applyAlignment="1">
      <alignment horizontal="center"/>
    </xf>
    <xf numFmtId="0" fontId="3" fillId="0" borderId="201" xfId="56" applyFont="1" applyBorder="1" applyAlignment="1">
      <alignment horizontal="center"/>
    </xf>
    <xf numFmtId="0" fontId="3" fillId="0" borderId="73" xfId="56" applyFont="1" applyBorder="1" applyAlignment="1">
      <alignment horizontal="center"/>
    </xf>
    <xf numFmtId="0" fontId="3" fillId="0" borderId="154" xfId="56" applyFont="1" applyBorder="1" applyAlignment="1">
      <alignment horizontal="center"/>
    </xf>
    <xf numFmtId="0" fontId="3" fillId="0" borderId="155" xfId="56" applyFont="1" applyBorder="1" applyAlignment="1">
      <alignment horizontal="center"/>
    </xf>
    <xf numFmtId="0" fontId="8" fillId="0" borderId="143" xfId="31" quotePrefix="1" applyFont="1" applyBorder="1" applyAlignment="1">
      <alignment horizontal="right" vertical="center"/>
    </xf>
    <xf numFmtId="0" fontId="8" fillId="0" borderId="143" xfId="31" quotePrefix="1" applyFont="1" applyBorder="1" applyAlignment="1">
      <alignment horizontal="left" vertical="center"/>
    </xf>
    <xf numFmtId="0" fontId="5" fillId="0" borderId="155" xfId="64" applyBorder="1" applyAlignment="1">
      <alignment horizontal="center"/>
    </xf>
    <xf numFmtId="0" fontId="3" fillId="0" borderId="80" xfId="64" applyFont="1" applyBorder="1" applyAlignment="1">
      <alignment horizontal="center"/>
    </xf>
    <xf numFmtId="0" fontId="3" fillId="0" borderId="163" xfId="64" applyFont="1" applyBorder="1"/>
    <xf numFmtId="0" fontId="5" fillId="0" borderId="154" xfId="64" applyBorder="1" applyAlignment="1">
      <alignment horizontal="center"/>
    </xf>
    <xf numFmtId="0" fontId="2" fillId="0" borderId="154" xfId="64" applyFont="1" applyBorder="1" applyAlignment="1">
      <alignment horizontal="center"/>
    </xf>
    <xf numFmtId="37" fontId="3" fillId="0" borderId="79" xfId="64" applyNumberFormat="1" applyFont="1" applyBorder="1"/>
    <xf numFmtId="37" fontId="3" fillId="0" borderId="87" xfId="64" applyNumberFormat="1" applyFont="1" applyBorder="1"/>
    <xf numFmtId="3" fontId="2" fillId="6" borderId="56" xfId="31" applyNumberFormat="1" applyFont="1" applyFill="1" applyBorder="1" applyAlignment="1">
      <alignment horizontal="center"/>
    </xf>
    <xf numFmtId="3" fontId="4" fillId="0" borderId="21" xfId="43" applyNumberFormat="1" applyFont="1" applyBorder="1" applyAlignment="1">
      <alignment horizontal="right"/>
    </xf>
    <xf numFmtId="0" fontId="3" fillId="0" borderId="0" xfId="59" quotePrefix="1" applyFont="1" applyAlignment="1">
      <alignment horizontal="right"/>
    </xf>
    <xf numFmtId="0" fontId="3" fillId="0" borderId="0" xfId="59" applyFont="1" applyAlignment="1">
      <alignment horizontal="left"/>
    </xf>
    <xf numFmtId="0" fontId="3" fillId="0" borderId="18" xfId="59" applyFont="1" applyBorder="1" applyAlignment="1">
      <alignment horizontal="center"/>
    </xf>
    <xf numFmtId="0" fontId="3" fillId="0" borderId="51" xfId="59" applyFont="1" applyBorder="1" applyAlignment="1">
      <alignment horizontal="center"/>
    </xf>
    <xf numFmtId="0" fontId="3" fillId="0" borderId="51" xfId="7" applyFont="1" applyBorder="1" applyAlignment="1">
      <alignment horizontal="center"/>
    </xf>
    <xf numFmtId="0" fontId="3" fillId="0" borderId="73" xfId="7" applyFont="1" applyBorder="1" applyAlignment="1">
      <alignment horizontal="center"/>
    </xf>
    <xf numFmtId="0" fontId="3" fillId="0" borderId="55" xfId="7" applyFont="1" applyBorder="1" applyAlignment="1">
      <alignment horizontal="center"/>
    </xf>
    <xf numFmtId="0" fontId="3" fillId="0" borderId="53" xfId="7" applyFont="1" applyBorder="1" applyAlignment="1">
      <alignment horizontal="center"/>
    </xf>
    <xf numFmtId="0" fontId="3" fillId="0" borderId="58" xfId="7" applyFont="1" applyBorder="1" applyAlignment="1">
      <alignment horizontal="center"/>
    </xf>
    <xf numFmtId="0" fontId="3" fillId="0" borderId="56" xfId="7" applyFont="1" applyBorder="1" applyAlignment="1">
      <alignment horizontal="center"/>
    </xf>
    <xf numFmtId="0" fontId="3" fillId="0" borderId="57" xfId="7" applyFont="1" applyBorder="1" applyAlignment="1">
      <alignment horizontal="center"/>
    </xf>
    <xf numFmtId="0" fontId="3" fillId="0" borderId="174" xfId="7" applyFont="1" applyBorder="1" applyAlignment="1">
      <alignment horizontal="center"/>
    </xf>
    <xf numFmtId="0" fontId="3" fillId="0" borderId="51" xfId="7" applyFont="1" applyBorder="1" applyAlignment="1">
      <alignment horizontal="center" vertical="center"/>
    </xf>
    <xf numFmtId="0" fontId="3" fillId="0" borderId="55" xfId="7" applyFont="1" applyBorder="1" applyAlignment="1">
      <alignment vertical="center"/>
    </xf>
    <xf numFmtId="0" fontId="3" fillId="0" borderId="52" xfId="7" applyFont="1" applyBorder="1" applyAlignment="1">
      <alignment vertical="center"/>
    </xf>
    <xf numFmtId="3" fontId="3" fillId="0" borderId="52" xfId="7" applyNumberFormat="1" applyFont="1" applyBorder="1" applyAlignment="1">
      <alignment vertical="center"/>
    </xf>
    <xf numFmtId="3" fontId="3" fillId="0" borderId="120" xfId="7" applyNumberFormat="1" applyFont="1" applyBorder="1" applyAlignment="1">
      <alignment horizontal="center" vertical="center"/>
    </xf>
    <xf numFmtId="3" fontId="3" fillId="0" borderId="114" xfId="7" applyNumberFormat="1" applyFont="1" applyBorder="1" applyAlignment="1">
      <alignment horizontal="center" vertical="center"/>
    </xf>
    <xf numFmtId="0" fontId="3" fillId="0" borderId="53" xfId="7" applyFont="1" applyBorder="1" applyAlignment="1">
      <alignment horizontal="center" vertical="center"/>
    </xf>
    <xf numFmtId="0" fontId="6" fillId="0" borderId="0" xfId="7" applyAlignment="1">
      <alignment vertical="center"/>
    </xf>
    <xf numFmtId="0" fontId="3" fillId="0" borderId="55" xfId="7" applyFont="1" applyBorder="1" applyAlignment="1">
      <alignment horizontal="center" vertical="center"/>
    </xf>
    <xf numFmtId="0" fontId="3" fillId="0" borderId="174" xfId="7" applyFont="1" applyBorder="1" applyAlignment="1">
      <alignment horizontal="center" vertical="center"/>
    </xf>
    <xf numFmtId="0" fontId="3" fillId="0" borderId="58" xfId="7" applyFont="1" applyBorder="1" applyAlignment="1">
      <alignment horizontal="center" vertical="center"/>
    </xf>
    <xf numFmtId="0" fontId="3" fillId="0" borderId="56" xfId="7" applyFont="1" applyBorder="1" applyAlignment="1">
      <alignment horizontal="center" vertical="center"/>
    </xf>
    <xf numFmtId="0" fontId="3" fillId="0" borderId="72" xfId="7" applyFont="1" applyBorder="1" applyAlignment="1">
      <alignment vertical="center"/>
    </xf>
    <xf numFmtId="3" fontId="3" fillId="0" borderId="72" xfId="7" applyNumberFormat="1" applyFont="1" applyBorder="1" applyAlignment="1">
      <alignment vertical="center"/>
    </xf>
    <xf numFmtId="3" fontId="3" fillId="0" borderId="189" xfId="7" applyNumberFormat="1" applyFont="1" applyBorder="1" applyAlignment="1">
      <alignment horizontal="center" vertical="center"/>
    </xf>
    <xf numFmtId="3" fontId="3" fillId="0" borderId="86" xfId="7" applyNumberFormat="1" applyFont="1" applyBorder="1" applyAlignment="1">
      <alignment horizontal="center" vertical="center"/>
    </xf>
    <xf numFmtId="0" fontId="3" fillId="0" borderId="57" xfId="7" applyFont="1" applyBorder="1" applyAlignment="1">
      <alignment horizontal="center" vertical="center"/>
    </xf>
    <xf numFmtId="3" fontId="3" fillId="0" borderId="117" xfId="7" applyNumberFormat="1" applyFont="1" applyBorder="1" applyAlignment="1">
      <alignment horizontal="center" vertical="center"/>
    </xf>
    <xf numFmtId="3" fontId="3" fillId="0" borderId="83" xfId="7" applyNumberFormat="1" applyFont="1" applyBorder="1" applyAlignment="1">
      <alignment horizontal="center" vertical="center"/>
    </xf>
    <xf numFmtId="41" fontId="3" fillId="0" borderId="203" xfId="69" applyNumberFormat="1" applyFont="1" applyBorder="1"/>
    <xf numFmtId="41" fontId="3" fillId="0" borderId="165" xfId="69" applyNumberFormat="1" applyFont="1" applyBorder="1"/>
    <xf numFmtId="3" fontId="3" fillId="0" borderId="32" xfId="0" applyNumberFormat="1" applyFont="1" applyBorder="1"/>
    <xf numFmtId="3" fontId="3" fillId="0" borderId="170" xfId="0" applyNumberFormat="1" applyFont="1" applyBorder="1"/>
    <xf numFmtId="3" fontId="75" fillId="0" borderId="170" xfId="0" applyNumberFormat="1" applyFont="1" applyBorder="1"/>
    <xf numFmtId="41" fontId="3" fillId="0" borderId="34" xfId="69" applyNumberFormat="1" applyFont="1" applyBorder="1"/>
    <xf numFmtId="0" fontId="7" fillId="0" borderId="158" xfId="8" applyBorder="1" applyProtection="1">
      <protection locked="0"/>
    </xf>
    <xf numFmtId="172" fontId="3" fillId="0" borderId="52" xfId="10" applyNumberFormat="1" applyFont="1" applyBorder="1" applyAlignment="1">
      <alignment horizontal="right"/>
    </xf>
    <xf numFmtId="3" fontId="3" fillId="0" borderId="143" xfId="43" applyNumberFormat="1" applyFont="1" applyBorder="1"/>
    <xf numFmtId="0" fontId="8" fillId="0" borderId="0" xfId="32" applyFont="1"/>
    <xf numFmtId="43" fontId="3" fillId="0" borderId="31" xfId="1" quotePrefix="1" applyFont="1" applyBorder="1" applyAlignment="1">
      <alignment horizontal="center"/>
    </xf>
    <xf numFmtId="43" fontId="3" fillId="0" borderId="164" xfId="1" quotePrefix="1" applyFont="1" applyBorder="1" applyAlignment="1">
      <alignment horizontal="center"/>
    </xf>
    <xf numFmtId="41" fontId="3" fillId="0" borderId="76" xfId="0" applyNumberFormat="1" applyFont="1" applyBorder="1"/>
    <xf numFmtId="41" fontId="3" fillId="0" borderId="79" xfId="0" applyNumberFormat="1" applyFont="1" applyBorder="1"/>
    <xf numFmtId="41" fontId="3" fillId="0" borderId="78" xfId="0" applyNumberFormat="1" applyFont="1" applyBorder="1"/>
    <xf numFmtId="41" fontId="3" fillId="0" borderId="55" xfId="0" applyNumberFormat="1" applyFont="1" applyBorder="1" applyAlignment="1">
      <alignment horizontal="center"/>
    </xf>
    <xf numFmtId="41" fontId="3" fillId="0" borderId="113" xfId="0" applyNumberFormat="1" applyFont="1" applyBorder="1"/>
    <xf numFmtId="41" fontId="43" fillId="0" borderId="87" xfId="0" applyNumberFormat="1" applyFont="1" applyBorder="1"/>
    <xf numFmtId="41" fontId="3" fillId="0" borderId="114" xfId="0" applyNumberFormat="1" applyFont="1" applyBorder="1"/>
    <xf numFmtId="0" fontId="2" fillId="0" borderId="204" xfId="31" applyFont="1" applyBorder="1" applyAlignment="1">
      <alignment horizontal="left"/>
    </xf>
    <xf numFmtId="0" fontId="3" fillId="0" borderId="11" xfId="4" applyFont="1" applyBorder="1" applyAlignment="1">
      <alignment horizontal="left"/>
    </xf>
    <xf numFmtId="0" fontId="87" fillId="0" borderId="40" xfId="4" applyFont="1" applyBorder="1"/>
    <xf numFmtId="41" fontId="5" fillId="0" borderId="0" xfId="31" applyNumberFormat="1"/>
    <xf numFmtId="0" fontId="3" fillId="0" borderId="80" xfId="5" applyFont="1" applyBorder="1" applyAlignment="1">
      <alignment horizontal="center"/>
    </xf>
    <xf numFmtId="0" fontId="43" fillId="0" borderId="0" xfId="0" applyFont="1" applyAlignment="1">
      <alignment horizontal="left" vertical="top" wrapText="1"/>
    </xf>
    <xf numFmtId="0" fontId="8" fillId="0" borderId="21" xfId="31" applyFont="1" applyBorder="1" applyAlignment="1">
      <alignment vertical="center"/>
    </xf>
    <xf numFmtId="0" fontId="8" fillId="0" borderId="38" xfId="31" applyFont="1" applyBorder="1" applyAlignment="1">
      <alignment vertical="center"/>
    </xf>
    <xf numFmtId="0" fontId="8" fillId="0" borderId="0" xfId="31" applyFont="1" applyAlignment="1">
      <alignment horizontal="center" vertical="center"/>
    </xf>
    <xf numFmtId="169" fontId="4" fillId="0" borderId="21" xfId="45" applyNumberFormat="1" applyFont="1" applyBorder="1" applyAlignment="1">
      <alignment horizontal="center"/>
    </xf>
    <xf numFmtId="0" fontId="10" fillId="0" borderId="0" xfId="45" applyAlignment="1">
      <alignment horizontal="center"/>
    </xf>
    <xf numFmtId="0" fontId="10" fillId="0" borderId="38" xfId="45" applyBorder="1" applyAlignment="1">
      <alignment horizontal="center"/>
    </xf>
    <xf numFmtId="0" fontId="12" fillId="0" borderId="21" xfId="46" applyFont="1" applyBorder="1" applyAlignment="1">
      <alignment horizontal="center"/>
    </xf>
    <xf numFmtId="0" fontId="12" fillId="0" borderId="0" xfId="46" applyFont="1" applyAlignment="1">
      <alignment horizontal="center"/>
    </xf>
    <xf numFmtId="0" fontId="12" fillId="0" borderId="38" xfId="46" applyFont="1" applyBorder="1" applyAlignment="1">
      <alignment horizontal="center"/>
    </xf>
    <xf numFmtId="49" fontId="12" fillId="0" borderId="21" xfId="46" applyNumberFormat="1" applyFont="1" applyBorder="1" applyAlignment="1">
      <alignment horizontal="center"/>
    </xf>
    <xf numFmtId="49" fontId="12" fillId="0" borderId="0" xfId="46" applyNumberFormat="1" applyFont="1" applyAlignment="1">
      <alignment horizontal="center"/>
    </xf>
    <xf numFmtId="49" fontId="12" fillId="0" borderId="38" xfId="46" applyNumberFormat="1" applyFont="1" applyBorder="1" applyAlignment="1">
      <alignment horizontal="center"/>
    </xf>
    <xf numFmtId="0" fontId="4" fillId="0" borderId="18" xfId="47" applyFont="1" applyBorder="1" applyAlignment="1">
      <alignment horizontal="center"/>
    </xf>
    <xf numFmtId="0" fontId="4" fillId="0" borderId="19" xfId="47" applyFont="1" applyBorder="1" applyAlignment="1">
      <alignment horizontal="center"/>
    </xf>
    <xf numFmtId="0" fontId="4" fillId="0" borderId="20" xfId="47" applyFont="1" applyBorder="1" applyAlignment="1">
      <alignment horizontal="center"/>
    </xf>
    <xf numFmtId="174" fontId="2" fillId="0" borderId="52" xfId="47" applyNumberFormat="1" applyFont="1" applyBorder="1" applyAlignment="1">
      <alignment horizontal="center"/>
    </xf>
    <xf numFmtId="0" fontId="4" fillId="0" borderId="18" xfId="48" applyFont="1" applyBorder="1" applyAlignment="1">
      <alignment horizontal="center"/>
    </xf>
    <xf numFmtId="0" fontId="4" fillId="0" borderId="19" xfId="48" applyFont="1" applyBorder="1" applyAlignment="1">
      <alignment horizontal="center"/>
    </xf>
    <xf numFmtId="0" fontId="4" fillId="0" borderId="20" xfId="48" applyFont="1" applyBorder="1" applyAlignment="1">
      <alignment horizontal="center"/>
    </xf>
    <xf numFmtId="0" fontId="3" fillId="0" borderId="52" xfId="49" applyFont="1" applyBorder="1" applyAlignment="1">
      <alignment horizontal="right"/>
    </xf>
    <xf numFmtId="0" fontId="4" fillId="0" borderId="18" xfId="49" applyFont="1" applyBorder="1" applyAlignment="1">
      <alignment horizontal="center"/>
    </xf>
    <xf numFmtId="0" fontId="4" fillId="0" borderId="19" xfId="49" applyFont="1" applyBorder="1" applyAlignment="1">
      <alignment horizontal="center"/>
    </xf>
    <xf numFmtId="0" fontId="4" fillId="0" borderId="20" xfId="49" applyFont="1" applyBorder="1" applyAlignment="1">
      <alignment horizontal="center"/>
    </xf>
    <xf numFmtId="0" fontId="3" fillId="0" borderId="21" xfId="49" applyFont="1" applyBorder="1" applyAlignment="1">
      <alignment horizontal="center"/>
    </xf>
    <xf numFmtId="0" fontId="3" fillId="0" borderId="0" xfId="49" applyFont="1" applyAlignment="1">
      <alignment horizontal="center"/>
    </xf>
    <xf numFmtId="0" fontId="3" fillId="0" borderId="38" xfId="49" applyFont="1" applyBorder="1" applyAlignment="1">
      <alignment horizontal="center"/>
    </xf>
    <xf numFmtId="0" fontId="3" fillId="0" borderId="158" xfId="49" applyFont="1" applyBorder="1" applyAlignment="1">
      <alignment horizontal="center"/>
    </xf>
    <xf numFmtId="0" fontId="3" fillId="0" borderId="159" xfId="49" applyFont="1" applyBorder="1" applyAlignment="1">
      <alignment horizontal="center"/>
    </xf>
    <xf numFmtId="0" fontId="3" fillId="0" borderId="143" xfId="49" applyFont="1" applyBorder="1" applyAlignment="1">
      <alignment horizontal="center"/>
    </xf>
    <xf numFmtId="0" fontId="3" fillId="0" borderId="158" xfId="52" applyFont="1" applyBorder="1" applyAlignment="1">
      <alignment horizontal="center"/>
    </xf>
    <xf numFmtId="0" fontId="3" fillId="0" borderId="160" xfId="52" applyFont="1" applyBorder="1" applyAlignment="1">
      <alignment horizontal="center"/>
    </xf>
    <xf numFmtId="0" fontId="3" fillId="0" borderId="159" xfId="52" applyFont="1" applyBorder="1" applyAlignment="1">
      <alignment horizontal="center"/>
    </xf>
    <xf numFmtId="0" fontId="3" fillId="0" borderId="157" xfId="52" applyFont="1" applyBorder="1" applyAlignment="1">
      <alignment horizontal="center"/>
    </xf>
    <xf numFmtId="0" fontId="3" fillId="0" borderId="156" xfId="52" applyFont="1" applyBorder="1" applyAlignment="1">
      <alignment horizontal="center"/>
    </xf>
    <xf numFmtId="0" fontId="3" fillId="0" borderId="174" xfId="52" applyFont="1" applyBorder="1" applyAlignment="1">
      <alignment horizontal="center"/>
    </xf>
    <xf numFmtId="0" fontId="3" fillId="0" borderId="143" xfId="52" applyFont="1" applyBorder="1" applyAlignment="1">
      <alignment horizontal="center"/>
    </xf>
    <xf numFmtId="0" fontId="3" fillId="0" borderId="0" xfId="52" applyFont="1" applyAlignment="1">
      <alignment horizontal="center"/>
    </xf>
    <xf numFmtId="0" fontId="3" fillId="0" borderId="38" xfId="52" applyFont="1" applyBorder="1" applyAlignment="1">
      <alignment horizontal="center"/>
    </xf>
    <xf numFmtId="0" fontId="4" fillId="0" borderId="158" xfId="52" applyFont="1" applyBorder="1" applyAlignment="1">
      <alignment horizontal="center"/>
    </xf>
    <xf numFmtId="0" fontId="4" fillId="0" borderId="160" xfId="52" applyFont="1" applyBorder="1" applyAlignment="1">
      <alignment horizontal="center"/>
    </xf>
    <xf numFmtId="0" fontId="4" fillId="0" borderId="159" xfId="52" applyFont="1" applyBorder="1" applyAlignment="1">
      <alignment horizontal="center"/>
    </xf>
    <xf numFmtId="0" fontId="43" fillId="0" borderId="0" xfId="0" applyFont="1" applyAlignment="1">
      <alignment horizontal="left" vertical="top" wrapText="1"/>
    </xf>
    <xf numFmtId="0" fontId="12" fillId="0" borderId="18" xfId="31" applyFont="1" applyBorder="1" applyAlignment="1">
      <alignment horizontal="center"/>
    </xf>
    <xf numFmtId="0" fontId="12" fillId="0" borderId="19" xfId="31" applyFont="1" applyBorder="1" applyAlignment="1">
      <alignment horizontal="center"/>
    </xf>
    <xf numFmtId="0" fontId="12" fillId="0" borderId="20" xfId="31" applyFont="1" applyBorder="1" applyAlignment="1">
      <alignment horizontal="center"/>
    </xf>
    <xf numFmtId="0" fontId="3" fillId="0" borderId="21" xfId="31" applyFont="1" applyBorder="1" applyAlignment="1">
      <alignment horizontal="left"/>
    </xf>
    <xf numFmtId="0" fontId="3" fillId="0" borderId="0" xfId="31" applyFont="1" applyAlignment="1">
      <alignment horizontal="left"/>
    </xf>
    <xf numFmtId="0" fontId="3" fillId="0" borderId="38" xfId="31" applyFont="1" applyBorder="1" applyAlignment="1">
      <alignment horizontal="left"/>
    </xf>
    <xf numFmtId="0" fontId="3" fillId="0" borderId="0" xfId="0" applyFont="1" applyAlignment="1">
      <alignment horizontal="center"/>
    </xf>
    <xf numFmtId="0" fontId="4" fillId="0" borderId="21" xfId="53" applyFont="1" applyBorder="1" applyAlignment="1">
      <alignment horizontal="center"/>
    </xf>
    <xf numFmtId="0" fontId="4" fillId="0" borderId="0" xfId="53" applyFont="1" applyAlignment="1">
      <alignment horizontal="center"/>
    </xf>
    <xf numFmtId="0" fontId="4" fillId="0" borderId="38" xfId="53" applyFont="1" applyBorder="1" applyAlignment="1">
      <alignment horizontal="center"/>
    </xf>
    <xf numFmtId="0" fontId="3" fillId="0" borderId="52" xfId="53" applyFont="1" applyBorder="1" applyAlignment="1">
      <alignment horizontal="right"/>
    </xf>
    <xf numFmtId="0" fontId="3" fillId="0" borderId="202" xfId="31" applyFont="1" applyBorder="1" applyAlignment="1">
      <alignment horizontal="right"/>
    </xf>
    <xf numFmtId="0" fontId="4" fillId="0" borderId="158" xfId="31" applyFont="1" applyBorder="1" applyAlignment="1">
      <alignment horizontal="center"/>
    </xf>
    <xf numFmtId="0" fontId="4" fillId="0" borderId="160" xfId="31" applyFont="1" applyBorder="1" applyAlignment="1">
      <alignment horizontal="center"/>
    </xf>
    <xf numFmtId="0" fontId="4" fillId="0" borderId="159" xfId="31" applyFont="1" applyBorder="1" applyAlignment="1">
      <alignment horizontal="center"/>
    </xf>
    <xf numFmtId="0" fontId="3" fillId="0" borderId="143" xfId="31" applyFont="1" applyBorder="1" applyAlignment="1">
      <alignment horizontal="center"/>
    </xf>
    <xf numFmtId="0" fontId="3" fillId="0" borderId="0" xfId="31" applyFont="1" applyAlignment="1">
      <alignment horizontal="center"/>
    </xf>
    <xf numFmtId="0" fontId="3" fillId="0" borderId="201" xfId="31" applyFont="1" applyBorder="1" applyAlignment="1">
      <alignment horizontal="center"/>
    </xf>
    <xf numFmtId="0" fontId="4" fillId="0" borderId="18" xfId="31" applyFont="1" applyBorder="1" applyAlignment="1">
      <alignment horizontal="center"/>
    </xf>
    <xf numFmtId="0" fontId="4" fillId="0" borderId="19" xfId="31" applyFont="1" applyBorder="1" applyAlignment="1">
      <alignment horizontal="center"/>
    </xf>
    <xf numFmtId="0" fontId="4" fillId="0" borderId="20" xfId="31" applyFont="1" applyBorder="1" applyAlignment="1">
      <alignment horizontal="center"/>
    </xf>
    <xf numFmtId="0" fontId="3" fillId="0" borderId="21" xfId="31" applyFont="1" applyBorder="1" applyAlignment="1">
      <alignment horizontal="center"/>
    </xf>
    <xf numFmtId="0" fontId="5" fillId="0" borderId="0" xfId="31"/>
    <xf numFmtId="0" fontId="3" fillId="0" borderId="51" xfId="31" applyFont="1" applyBorder="1" applyAlignment="1">
      <alignment horizontal="center"/>
    </xf>
    <xf numFmtId="0" fontId="5" fillId="0" borderId="52" xfId="31" applyBorder="1"/>
    <xf numFmtId="0" fontId="3" fillId="0" borderId="0" xfId="54" applyFont="1" applyAlignment="1">
      <alignment horizontal="right"/>
    </xf>
    <xf numFmtId="0" fontId="3" fillId="0" borderId="52" xfId="54" applyFont="1" applyBorder="1" applyAlignment="1">
      <alignment horizontal="right"/>
    </xf>
    <xf numFmtId="0" fontId="3" fillId="0" borderId="18" xfId="54" applyFont="1" applyBorder="1" applyAlignment="1">
      <alignment horizontal="center"/>
    </xf>
    <xf numFmtId="0" fontId="3" fillId="0" borderId="19" xfId="54" applyFont="1" applyBorder="1" applyAlignment="1">
      <alignment horizontal="center"/>
    </xf>
    <xf numFmtId="0" fontId="3" fillId="0" borderId="20" xfId="54" applyFont="1" applyBorder="1" applyAlignment="1">
      <alignment horizontal="center"/>
    </xf>
    <xf numFmtId="0" fontId="3" fillId="0" borderId="51" xfId="54" applyFont="1" applyBorder="1" applyAlignment="1">
      <alignment horizontal="center"/>
    </xf>
    <xf numFmtId="0" fontId="3" fillId="0" borderId="52" xfId="54" applyFont="1" applyBorder="1" applyAlignment="1">
      <alignment horizontal="center"/>
    </xf>
    <xf numFmtId="0" fontId="3" fillId="0" borderId="53" xfId="54" applyFont="1" applyBorder="1" applyAlignment="1">
      <alignment horizontal="center"/>
    </xf>
    <xf numFmtId="0" fontId="12" fillId="0" borderId="21" xfId="31" applyFont="1" applyBorder="1" applyAlignment="1">
      <alignment horizontal="center"/>
    </xf>
    <xf numFmtId="0" fontId="12" fillId="0" borderId="0" xfId="31" applyFont="1" applyAlignment="1">
      <alignment horizontal="center"/>
    </xf>
    <xf numFmtId="0" fontId="12" fillId="0" borderId="38" xfId="31" applyFont="1" applyBorder="1" applyAlignment="1">
      <alignment horizontal="center"/>
    </xf>
    <xf numFmtId="169" fontId="12" fillId="0" borderId="21" xfId="55" applyNumberFormat="1" applyFont="1" applyBorder="1" applyAlignment="1">
      <alignment horizontal="center"/>
    </xf>
    <xf numFmtId="169" fontId="12" fillId="0" borderId="0" xfId="55" applyNumberFormat="1" applyFont="1" applyAlignment="1">
      <alignment horizontal="center"/>
    </xf>
    <xf numFmtId="169" fontId="12" fillId="0" borderId="38" xfId="55" applyNumberFormat="1" applyFont="1" applyBorder="1" applyAlignment="1">
      <alignment horizontal="center"/>
    </xf>
    <xf numFmtId="0" fontId="4" fillId="0" borderId="21" xfId="55" applyFont="1" applyBorder="1" applyAlignment="1">
      <alignment horizontal="center"/>
    </xf>
    <xf numFmtId="0" fontId="4" fillId="0" borderId="0" xfId="55" applyFont="1" applyAlignment="1">
      <alignment horizontal="center"/>
    </xf>
    <xf numFmtId="0" fontId="4" fillId="0" borderId="38" xfId="55" applyFont="1" applyBorder="1" applyAlignment="1">
      <alignment horizontal="center"/>
    </xf>
    <xf numFmtId="0" fontId="3" fillId="0" borderId="0" xfId="55" applyFont="1" applyAlignment="1">
      <alignment horizontal="left"/>
    </xf>
    <xf numFmtId="0" fontId="3" fillId="0" borderId="52" xfId="55" applyFont="1" applyBorder="1" applyAlignment="1">
      <alignment horizontal="right"/>
    </xf>
    <xf numFmtId="0" fontId="3" fillId="0" borderId="0" xfId="56" applyFont="1" applyAlignment="1">
      <alignment horizontal="left" textRotation="180"/>
    </xf>
    <xf numFmtId="0" fontId="3" fillId="0" borderId="0" xfId="56" applyFont="1" applyAlignment="1">
      <alignment horizontal="right" textRotation="180"/>
    </xf>
    <xf numFmtId="0" fontId="3" fillId="0" borderId="38" xfId="56" applyFont="1" applyBorder="1" applyAlignment="1">
      <alignment horizontal="right" textRotation="180"/>
    </xf>
    <xf numFmtId="0" fontId="3" fillId="0" borderId="201" xfId="56" applyFont="1" applyBorder="1" applyAlignment="1">
      <alignment horizontal="right" textRotation="180"/>
    </xf>
    <xf numFmtId="0" fontId="4" fillId="0" borderId="21" xfId="56" applyFont="1" applyBorder="1" applyAlignment="1">
      <alignment horizontal="center"/>
    </xf>
    <xf numFmtId="0" fontId="4" fillId="0" borderId="0" xfId="56" applyFont="1" applyAlignment="1">
      <alignment horizontal="center"/>
    </xf>
    <xf numFmtId="0" fontId="4" fillId="0" borderId="38" xfId="56" applyFont="1" applyBorder="1" applyAlignment="1">
      <alignment horizontal="center"/>
    </xf>
    <xf numFmtId="0" fontId="4" fillId="0" borderId="21" xfId="31" applyFont="1" applyBorder="1" applyAlignment="1">
      <alignment horizontal="center" vertical="center"/>
    </xf>
    <xf numFmtId="0" fontId="4" fillId="0" borderId="0" xfId="31" applyFont="1" applyAlignment="1">
      <alignment horizontal="center" vertical="center"/>
    </xf>
    <xf numFmtId="0" fontId="4" fillId="0" borderId="38" xfId="31" applyFont="1" applyBorder="1" applyAlignment="1">
      <alignment horizontal="center" vertical="center"/>
    </xf>
    <xf numFmtId="0" fontId="12" fillId="0" borderId="158" xfId="64" applyFont="1" applyBorder="1" applyAlignment="1">
      <alignment horizontal="center"/>
    </xf>
    <xf numFmtId="0" fontId="12" fillId="0" borderId="160" xfId="64" applyFont="1" applyBorder="1" applyAlignment="1">
      <alignment horizontal="center"/>
    </xf>
    <xf numFmtId="0" fontId="12" fillId="0" borderId="159" xfId="64" applyFont="1" applyBorder="1" applyAlignment="1">
      <alignment horizontal="center"/>
    </xf>
    <xf numFmtId="38" fontId="4" fillId="0" borderId="96" xfId="31" applyNumberFormat="1" applyFont="1" applyBorder="1" applyAlignment="1">
      <alignment horizontal="center"/>
    </xf>
    <xf numFmtId="38" fontId="4" fillId="0" borderId="72" xfId="31" applyNumberFormat="1" applyFont="1" applyBorder="1" applyAlignment="1">
      <alignment horizontal="center"/>
    </xf>
    <xf numFmtId="38" fontId="4" fillId="0" borderId="97" xfId="31" applyNumberFormat="1" applyFont="1" applyBorder="1" applyAlignment="1">
      <alignment horizontal="center"/>
    </xf>
    <xf numFmtId="0" fontId="4" fillId="0" borderId="21" xfId="31" applyFont="1" applyBorder="1" applyAlignment="1">
      <alignment horizontal="center"/>
    </xf>
    <xf numFmtId="0" fontId="3" fillId="0" borderId="38" xfId="31" applyFont="1" applyBorder="1" applyAlignment="1">
      <alignment horizontal="center"/>
    </xf>
    <xf numFmtId="0" fontId="4" fillId="0" borderId="12" xfId="40" applyFont="1" applyBorder="1" applyAlignment="1">
      <alignment horizontal="center"/>
    </xf>
    <xf numFmtId="0" fontId="4" fillId="0" borderId="6" xfId="40" applyFont="1" applyBorder="1" applyAlignment="1">
      <alignment horizontal="center"/>
    </xf>
    <xf numFmtId="0" fontId="4" fillId="0" borderId="13" xfId="40" applyFont="1" applyBorder="1" applyAlignment="1">
      <alignment horizontal="center"/>
    </xf>
    <xf numFmtId="0" fontId="3" fillId="0" borderId="14" xfId="40" applyFont="1" applyBorder="1" applyAlignment="1">
      <alignment horizontal="center"/>
    </xf>
    <xf numFmtId="0" fontId="3" fillId="0" borderId="0" xfId="40" applyFont="1" applyAlignment="1">
      <alignment horizontal="center"/>
    </xf>
    <xf numFmtId="0" fontId="3" fillId="0" borderId="15" xfId="40" applyFont="1" applyBorder="1" applyAlignment="1">
      <alignment horizontal="center"/>
    </xf>
    <xf numFmtId="0" fontId="5" fillId="0" borderId="14" xfId="40" applyFont="1" applyBorder="1" applyAlignment="1">
      <alignment horizontal="left" vertical="top" textRotation="180"/>
    </xf>
    <xf numFmtId="0" fontId="5" fillId="0" borderId="15" xfId="40" applyFont="1" applyBorder="1" applyAlignment="1">
      <alignment horizontal="right" vertical="center" textRotation="180"/>
    </xf>
    <xf numFmtId="0" fontId="5" fillId="0" borderId="15" xfId="40" applyFont="1" applyBorder="1" applyAlignment="1">
      <alignment horizontal="right" vertical="center"/>
    </xf>
    <xf numFmtId="0" fontId="5" fillId="0" borderId="143" xfId="0" applyFont="1" applyBorder="1" applyAlignment="1">
      <alignment horizontal="left" textRotation="180"/>
    </xf>
    <xf numFmtId="0" fontId="5" fillId="0" borderId="143" xfId="0" applyFont="1" applyBorder="1" applyAlignment="1">
      <alignment horizontal="center" vertical="center" textRotation="180"/>
    </xf>
    <xf numFmtId="0" fontId="5" fillId="0" borderId="143" xfId="0" applyFont="1" applyBorder="1" applyAlignment="1">
      <alignment horizontal="left" vertical="top" textRotation="180"/>
    </xf>
    <xf numFmtId="0" fontId="5" fillId="0" borderId="143" xfId="0" applyFont="1" applyBorder="1" applyAlignment="1">
      <alignment horizontal="center" textRotation="180"/>
    </xf>
    <xf numFmtId="0" fontId="5" fillId="0" borderId="21" xfId="0" applyFont="1" applyBorder="1" applyAlignment="1">
      <alignment horizontal="center" textRotation="180"/>
    </xf>
    <xf numFmtId="0" fontId="5" fillId="0" borderId="21" xfId="0" applyFont="1" applyBorder="1" applyAlignment="1">
      <alignment horizontal="left" vertical="center" textRotation="180"/>
    </xf>
    <xf numFmtId="0" fontId="81" fillId="0" borderId="21" xfId="0" applyFont="1" applyBorder="1"/>
    <xf numFmtId="0" fontId="5" fillId="0" borderId="38" xfId="0" applyFont="1" applyBorder="1" applyAlignment="1">
      <alignment horizontal="center" vertical="top" textRotation="180"/>
    </xf>
    <xf numFmtId="0" fontId="5" fillId="0" borderId="38" xfId="0" applyFont="1" applyBorder="1" applyAlignment="1">
      <alignment horizontal="left" vertical="top" textRotation="180"/>
    </xf>
    <xf numFmtId="0" fontId="5" fillId="0" borderId="21" xfId="0" applyFont="1" applyBorder="1" applyAlignment="1">
      <alignment horizontal="center" vertical="center" textRotation="180"/>
    </xf>
    <xf numFmtId="0" fontId="5" fillId="0" borderId="38" xfId="0" applyFont="1" applyBorder="1" applyAlignment="1">
      <alignment horizontal="left" textRotation="180"/>
    </xf>
    <xf numFmtId="0" fontId="5" fillId="0" borderId="21" xfId="0" applyFont="1" applyBorder="1" applyAlignment="1">
      <alignment horizontal="left" textRotation="180"/>
    </xf>
    <xf numFmtId="0" fontId="5" fillId="0" borderId="21" xfId="0" applyFont="1" applyBorder="1" applyAlignment="1">
      <alignment textRotation="180"/>
    </xf>
    <xf numFmtId="0" fontId="5" fillId="0" borderId="38" xfId="0" applyFont="1" applyBorder="1" applyAlignment="1">
      <alignment textRotation="180"/>
    </xf>
    <xf numFmtId="0" fontId="3" fillId="0" borderId="38" xfId="57" applyFont="1" applyBorder="1" applyAlignment="1">
      <alignment horizontal="right" vertical="top" textRotation="180"/>
    </xf>
    <xf numFmtId="0" fontId="3" fillId="0" borderId="21" xfId="57" applyFont="1" applyBorder="1" applyAlignment="1">
      <alignment horizontal="left" vertical="top" textRotation="180"/>
    </xf>
    <xf numFmtId="0" fontId="3" fillId="0" borderId="21" xfId="57" applyFont="1" applyBorder="1" applyAlignment="1">
      <alignment vertical="top" textRotation="180"/>
    </xf>
    <xf numFmtId="0" fontId="3" fillId="0" borderId="52" xfId="31" applyFont="1" applyBorder="1" applyAlignment="1">
      <alignment horizontal="center"/>
    </xf>
    <xf numFmtId="0" fontId="3" fillId="0" borderId="53" xfId="31" applyFont="1" applyBorder="1" applyAlignment="1">
      <alignment horizontal="center"/>
    </xf>
    <xf numFmtId="0" fontId="3" fillId="0" borderId="38" xfId="31" applyFont="1" applyBorder="1" applyAlignment="1">
      <alignment horizontal="left" textRotation="180"/>
    </xf>
    <xf numFmtId="0" fontId="3" fillId="0" borderId="21" xfId="31" applyFont="1" applyBorder="1" applyAlignment="1">
      <alignment horizontal="left" textRotation="180"/>
    </xf>
    <xf numFmtId="0" fontId="3" fillId="0" borderId="0" xfId="42" applyFont="1"/>
    <xf numFmtId="3" fontId="3" fillId="0" borderId="21" xfId="43" applyNumberFormat="1" applyFont="1" applyBorder="1" applyAlignment="1">
      <alignment horizontal="center"/>
    </xf>
    <xf numFmtId="0" fontId="5" fillId="0" borderId="38" xfId="42" applyBorder="1"/>
    <xf numFmtId="3" fontId="4" fillId="0" borderId="21" xfId="43" applyNumberFormat="1" applyFont="1" applyBorder="1" applyAlignment="1">
      <alignment horizontal="center"/>
    </xf>
    <xf numFmtId="3" fontId="4" fillId="0" borderId="0" xfId="43" applyNumberFormat="1" applyFont="1" applyAlignment="1">
      <alignment horizontal="center"/>
    </xf>
    <xf numFmtId="3" fontId="4" fillId="0" borderId="38" xfId="43" applyNumberFormat="1" applyFont="1" applyBorder="1" applyAlignment="1">
      <alignment horizontal="center"/>
    </xf>
    <xf numFmtId="3" fontId="3" fillId="0" borderId="0" xfId="43" applyNumberFormat="1" applyFont="1" applyAlignment="1">
      <alignment horizontal="center"/>
    </xf>
    <xf numFmtId="3" fontId="3" fillId="0" borderId="38" xfId="43" applyNumberFormat="1" applyFont="1" applyBorder="1" applyAlignment="1">
      <alignment horizontal="center"/>
    </xf>
    <xf numFmtId="3" fontId="3" fillId="0" borderId="51" xfId="43" applyNumberFormat="1" applyFont="1" applyBorder="1" applyAlignment="1">
      <alignment horizontal="center"/>
    </xf>
    <xf numFmtId="0" fontId="5" fillId="0" borderId="53" xfId="42" applyBorder="1"/>
    <xf numFmtId="0" fontId="3" fillId="0" borderId="19" xfId="59" applyFont="1" applyBorder="1"/>
    <xf numFmtId="0" fontId="4" fillId="0" borderId="18" xfId="59" applyFont="1" applyBorder="1" applyAlignment="1">
      <alignment horizontal="center"/>
    </xf>
    <xf numFmtId="0" fontId="4" fillId="0" borderId="19" xfId="59" applyFont="1" applyBorder="1" applyAlignment="1">
      <alignment horizontal="center"/>
    </xf>
    <xf numFmtId="0" fontId="4" fillId="0" borderId="20" xfId="59" applyFont="1" applyBorder="1" applyAlignment="1">
      <alignment horizontal="center"/>
    </xf>
    <xf numFmtId="0" fontId="3" fillId="0" borderId="21" xfId="59" applyFont="1" applyBorder="1" applyAlignment="1">
      <alignment horizontal="center"/>
    </xf>
    <xf numFmtId="0" fontId="3" fillId="0" borderId="0" xfId="59" applyFont="1" applyAlignment="1">
      <alignment horizontal="center"/>
    </xf>
    <xf numFmtId="0" fontId="3" fillId="0" borderId="38" xfId="59" applyFont="1" applyBorder="1" applyAlignment="1">
      <alignment horizontal="center"/>
    </xf>
    <xf numFmtId="0" fontId="23" fillId="0" borderId="0" xfId="58" applyFont="1" applyAlignment="1">
      <alignment horizontal="center"/>
    </xf>
    <xf numFmtId="0" fontId="3" fillId="0" borderId="52" xfId="59" applyFont="1" applyBorder="1" applyAlignment="1">
      <alignment horizontal="left"/>
    </xf>
    <xf numFmtId="0" fontId="3" fillId="0" borderId="52" xfId="59" applyFont="1" applyBorder="1" applyAlignment="1">
      <alignment horizontal="right"/>
    </xf>
    <xf numFmtId="0" fontId="4" fillId="0" borderId="18" xfId="60" applyFont="1" applyBorder="1" applyAlignment="1">
      <alignment horizontal="center"/>
    </xf>
    <xf numFmtId="0" fontId="4" fillId="0" borderId="19" xfId="60" applyFont="1" applyBorder="1" applyAlignment="1">
      <alignment horizontal="center"/>
    </xf>
    <xf numFmtId="0" fontId="4" fillId="0" borderId="20" xfId="60" applyFont="1" applyBorder="1" applyAlignment="1">
      <alignment horizontal="center"/>
    </xf>
    <xf numFmtId="0" fontId="3" fillId="0" borderId="21" xfId="60" applyFont="1" applyBorder="1" applyAlignment="1">
      <alignment horizontal="center"/>
    </xf>
    <xf numFmtId="0" fontId="3" fillId="0" borderId="0" xfId="60" applyFont="1" applyAlignment="1">
      <alignment horizontal="center"/>
    </xf>
    <xf numFmtId="0" fontId="3" fillId="0" borderId="38" xfId="60" applyFont="1" applyBorder="1" applyAlignment="1">
      <alignment horizontal="center"/>
    </xf>
    <xf numFmtId="0" fontId="3" fillId="0" borderId="52" xfId="60" applyFont="1" applyBorder="1" applyAlignment="1">
      <alignment horizontal="right"/>
    </xf>
    <xf numFmtId="0" fontId="4" fillId="0" borderId="18" xfId="61" applyFont="1" applyBorder="1" applyAlignment="1">
      <alignment horizontal="center"/>
    </xf>
    <xf numFmtId="0" fontId="4" fillId="0" borderId="19" xfId="61" applyFont="1" applyBorder="1" applyAlignment="1">
      <alignment horizontal="center"/>
    </xf>
    <xf numFmtId="0" fontId="4" fillId="0" borderId="20" xfId="61" applyFont="1" applyBorder="1" applyAlignment="1">
      <alignment horizontal="center"/>
    </xf>
    <xf numFmtId="0" fontId="3" fillId="0" borderId="21" xfId="61" applyFont="1" applyBorder="1" applyAlignment="1">
      <alignment horizontal="center"/>
    </xf>
    <xf numFmtId="0" fontId="3" fillId="0" borderId="0" xfId="61" applyFont="1" applyAlignment="1">
      <alignment horizontal="center"/>
    </xf>
    <xf numFmtId="0" fontId="3" fillId="0" borderId="38" xfId="61" applyFont="1" applyBorder="1" applyAlignment="1">
      <alignment horizontal="center"/>
    </xf>
    <xf numFmtId="0" fontId="4" fillId="0" borderId="21" xfId="61" applyFont="1" applyBorder="1" applyAlignment="1">
      <alignment horizontal="center"/>
    </xf>
    <xf numFmtId="0" fontId="4" fillId="0" borderId="0" xfId="61" applyFont="1" applyAlignment="1">
      <alignment horizontal="center"/>
    </xf>
    <xf numFmtId="0" fontId="4" fillId="0" borderId="38" xfId="61" applyFont="1" applyBorder="1" applyAlignment="1">
      <alignment horizontal="center"/>
    </xf>
    <xf numFmtId="0" fontId="10" fillId="0" borderId="0" xfId="49" applyAlignment="1">
      <alignment horizontal="left" wrapText="1"/>
    </xf>
    <xf numFmtId="0" fontId="3" fillId="0" borderId="14" xfId="40" applyFont="1" applyBorder="1" applyAlignment="1">
      <alignment horizontal="left" textRotation="180"/>
    </xf>
    <xf numFmtId="0" fontId="3" fillId="0" borderId="15" xfId="40" applyFont="1" applyBorder="1" applyAlignment="1">
      <alignment horizontal="right" textRotation="180"/>
    </xf>
    <xf numFmtId="0" fontId="4" fillId="0" borderId="18" xfId="62" applyFont="1" applyBorder="1" applyAlignment="1">
      <alignment horizontal="center"/>
    </xf>
    <xf numFmtId="0" fontId="4" fillId="0" borderId="19" xfId="62" applyFont="1" applyBorder="1" applyAlignment="1">
      <alignment horizontal="center"/>
    </xf>
    <xf numFmtId="0" fontId="4" fillId="0" borderId="20" xfId="62" applyFont="1" applyBorder="1" applyAlignment="1">
      <alignment horizontal="center"/>
    </xf>
    <xf numFmtId="0" fontId="46" fillId="0" borderId="21" xfId="62" applyFont="1" applyBorder="1" applyAlignment="1">
      <alignment horizontal="center"/>
    </xf>
    <xf numFmtId="0" fontId="46" fillId="0" borderId="0" xfId="62" applyFont="1" applyAlignment="1">
      <alignment horizontal="center"/>
    </xf>
    <xf numFmtId="0" fontId="46" fillId="0" borderId="38" xfId="62" applyFont="1" applyBorder="1" applyAlignment="1">
      <alignment horizontal="center"/>
    </xf>
    <xf numFmtId="0" fontId="3" fillId="0" borderId="38" xfId="62" applyFont="1" applyBorder="1" applyAlignment="1">
      <alignment horizontal="left" vertical="top" textRotation="180"/>
    </xf>
    <xf numFmtId="0" fontId="3" fillId="0" borderId="21" xfId="62" applyFont="1" applyBorder="1" applyAlignment="1">
      <alignment horizontal="left" vertical="top" textRotation="180"/>
    </xf>
    <xf numFmtId="0" fontId="3" fillId="0" borderId="21" xfId="32" applyFont="1" applyBorder="1" applyAlignment="1">
      <alignment horizontal="left" vertical="top" textRotation="180"/>
    </xf>
    <xf numFmtId="168" fontId="3" fillId="0" borderId="11" xfId="45" applyNumberFormat="1" applyFont="1" applyBorder="1" applyAlignment="1">
      <alignment horizontal="right"/>
    </xf>
    <xf numFmtId="0" fontId="3" fillId="0" borderId="11" xfId="40" applyFont="1" applyBorder="1" applyAlignment="1">
      <alignment horizontal="left"/>
    </xf>
    <xf numFmtId="5" fontId="3" fillId="0" borderId="52" xfId="39" applyNumberFormat="1" applyFont="1" applyBorder="1" applyAlignment="1" applyProtection="1">
      <alignment horizontal="left" vertical="center"/>
      <protection locked="0"/>
    </xf>
    <xf numFmtId="168" fontId="3" fillId="0" borderId="21" xfId="45" applyNumberFormat="1" applyFont="1" applyBorder="1" applyAlignment="1">
      <alignment horizontal="left" textRotation="180"/>
    </xf>
    <xf numFmtId="0" fontId="3" fillId="0" borderId="38" xfId="39" applyFont="1" applyBorder="1" applyAlignment="1" applyProtection="1">
      <alignment textRotation="180"/>
      <protection locked="0"/>
    </xf>
    <xf numFmtId="0" fontId="3" fillId="0" borderId="14" xfId="40" applyFont="1" applyBorder="1" applyAlignment="1">
      <alignment textRotation="180"/>
    </xf>
    <xf numFmtId="0" fontId="3" fillId="0" borderId="14" xfId="40" applyFont="1" applyBorder="1" applyAlignment="1">
      <alignment horizontal="left" vertical="top" textRotation="180"/>
    </xf>
    <xf numFmtId="0" fontId="3" fillId="0" borderId="0" xfId="40" applyFont="1" applyAlignment="1">
      <alignment horizontal="left" vertical="top" textRotation="180"/>
    </xf>
    <xf numFmtId="37" fontId="2" fillId="0" borderId="58" xfId="31" applyNumberFormat="1" applyFont="1" applyBorder="1" applyAlignment="1">
      <alignment horizontal="center"/>
    </xf>
    <xf numFmtId="37" fontId="2" fillId="0" borderId="72" xfId="31" applyNumberFormat="1" applyFont="1" applyBorder="1" applyAlignment="1">
      <alignment horizontal="center"/>
    </xf>
    <xf numFmtId="37" fontId="2" fillId="0" borderId="57" xfId="31" applyNumberFormat="1" applyFont="1" applyBorder="1" applyAlignment="1">
      <alignment horizontal="center"/>
    </xf>
    <xf numFmtId="0" fontId="2" fillId="0" borderId="21" xfId="31" applyFont="1" applyBorder="1" applyAlignment="1">
      <alignment horizontal="center"/>
    </xf>
    <xf numFmtId="0" fontId="2" fillId="0" borderId="38" xfId="31" applyFont="1" applyBorder="1" applyAlignment="1">
      <alignment horizontal="center"/>
    </xf>
    <xf numFmtId="0" fontId="2" fillId="0" borderId="18" xfId="31" applyFont="1" applyBorder="1" applyAlignment="1">
      <alignment horizontal="center"/>
    </xf>
    <xf numFmtId="0" fontId="2" fillId="0" borderId="20" xfId="31" applyFont="1" applyBorder="1" applyAlignment="1">
      <alignment horizontal="center"/>
    </xf>
    <xf numFmtId="0" fontId="5" fillId="0" borderId="21" xfId="31" applyBorder="1" applyAlignment="1">
      <alignment horizontal="left" vertical="top" textRotation="180"/>
    </xf>
    <xf numFmtId="0" fontId="3" fillId="0" borderId="21" xfId="400" applyFont="1" applyBorder="1" applyAlignment="1">
      <alignment vertical="top" textRotation="180"/>
    </xf>
    <xf numFmtId="0" fontId="3" fillId="0" borderId="21" xfId="400" applyFont="1" applyBorder="1" applyAlignment="1">
      <alignment vertical="center" textRotation="180"/>
    </xf>
    <xf numFmtId="0" fontId="3" fillId="0" borderId="0" xfId="400" applyFont="1" applyAlignment="1">
      <alignment vertical="center" textRotation="180"/>
    </xf>
    <xf numFmtId="0" fontId="5" fillId="0" borderId="21" xfId="31" applyBorder="1" applyAlignment="1">
      <alignment horizontal="left" textRotation="180"/>
    </xf>
    <xf numFmtId="0" fontId="2" fillId="0" borderId="51" xfId="31" applyFont="1" applyBorder="1" applyAlignment="1">
      <alignment horizontal="center"/>
    </xf>
    <xf numFmtId="0" fontId="2" fillId="0" borderId="53" xfId="31" applyFont="1" applyBorder="1" applyAlignment="1">
      <alignment horizontal="center"/>
    </xf>
    <xf numFmtId="0" fontId="3" fillId="0" borderId="38" xfId="39" applyFont="1" applyBorder="1" applyAlignment="1" applyProtection="1">
      <alignment vertical="top" textRotation="180"/>
      <protection locked="0"/>
    </xf>
    <xf numFmtId="0" fontId="4" fillId="0" borderId="58" xfId="31" applyFont="1" applyBorder="1" applyAlignment="1">
      <alignment horizontal="center"/>
    </xf>
    <xf numFmtId="0" fontId="4" fillId="0" borderId="72" xfId="31" applyFont="1" applyBorder="1" applyAlignment="1">
      <alignment horizontal="center"/>
    </xf>
    <xf numFmtId="0" fontId="4" fillId="0" borderId="57" xfId="31" applyFont="1" applyBorder="1" applyAlignment="1">
      <alignment horizontal="center"/>
    </xf>
    <xf numFmtId="0" fontId="8" fillId="0" borderId="58" xfId="31" applyFont="1" applyBorder="1" applyAlignment="1">
      <alignment horizontal="center"/>
    </xf>
    <xf numFmtId="0" fontId="8" fillId="0" borderId="72" xfId="31" applyFont="1" applyBorder="1" applyAlignment="1">
      <alignment horizontal="center"/>
    </xf>
    <xf numFmtId="0" fontId="17" fillId="0" borderId="18" xfId="31" applyFont="1" applyBorder="1" applyAlignment="1">
      <alignment horizontal="center"/>
    </xf>
    <xf numFmtId="0" fontId="17" fillId="0" borderId="19" xfId="31" applyFont="1" applyBorder="1" applyAlignment="1">
      <alignment horizontal="center"/>
    </xf>
    <xf numFmtId="0" fontId="17" fillId="0" borderId="20" xfId="31" applyFont="1" applyBorder="1" applyAlignment="1">
      <alignment horizontal="center"/>
    </xf>
    <xf numFmtId="0" fontId="17" fillId="0" borderId="21" xfId="31" applyFont="1" applyBorder="1" applyAlignment="1">
      <alignment horizontal="center"/>
    </xf>
    <xf numFmtId="0" fontId="17" fillId="0" borderId="0" xfId="31" applyFont="1" applyAlignment="1">
      <alignment horizontal="center"/>
    </xf>
    <xf numFmtId="0" fontId="17" fillId="0" borderId="38" xfId="31" applyFont="1" applyBorder="1" applyAlignment="1">
      <alignment horizontal="center"/>
    </xf>
    <xf numFmtId="0" fontId="3" fillId="0" borderId="38" xfId="8" applyFont="1" applyBorder="1" applyAlignment="1" applyProtection="1">
      <alignment horizontal="left" vertical="top" textRotation="180"/>
      <protection locked="0"/>
    </xf>
    <xf numFmtId="0" fontId="3" fillId="0" borderId="21" xfId="8" applyFont="1" applyBorder="1" applyAlignment="1" applyProtection="1">
      <alignment horizontal="left" vertical="top" textRotation="180"/>
      <protection locked="0"/>
    </xf>
    <xf numFmtId="5" fontId="4" fillId="0" borderId="18" xfId="63" applyNumberFormat="1" applyFont="1" applyBorder="1" applyAlignment="1" applyProtection="1">
      <alignment horizontal="center"/>
      <protection locked="0"/>
    </xf>
    <xf numFmtId="0" fontId="7" fillId="0" borderId="19" xfId="63" applyBorder="1"/>
    <xf numFmtId="0" fontId="7" fillId="0" borderId="20" xfId="63" applyBorder="1"/>
    <xf numFmtId="5" fontId="3" fillId="0" borderId="21" xfId="63" applyNumberFormat="1" applyFont="1" applyBorder="1" applyAlignment="1" applyProtection="1">
      <alignment horizontal="center"/>
      <protection locked="0"/>
    </xf>
    <xf numFmtId="0" fontId="7" fillId="0" borderId="0" xfId="63"/>
    <xf numFmtId="0" fontId="7" fillId="0" borderId="38" xfId="63" applyBorder="1"/>
    <xf numFmtId="0" fontId="4" fillId="0" borderId="18" xfId="7" applyFont="1" applyBorder="1" applyAlignment="1">
      <alignment horizontal="center"/>
    </xf>
    <xf numFmtId="0" fontId="4" fillId="0" borderId="19" xfId="7" applyFont="1" applyBorder="1" applyAlignment="1">
      <alignment horizontal="center"/>
    </xf>
    <xf numFmtId="0" fontId="4" fillId="0" borderId="20" xfId="7" applyFont="1" applyBorder="1" applyAlignment="1">
      <alignment horizontal="center"/>
    </xf>
    <xf numFmtId="0" fontId="4" fillId="0" borderId="21" xfId="7" applyFont="1" applyBorder="1" applyAlignment="1">
      <alignment horizontal="center"/>
    </xf>
    <xf numFmtId="0" fontId="4" fillId="0" borderId="0" xfId="7" applyFont="1" applyAlignment="1">
      <alignment horizontal="center"/>
    </xf>
    <xf numFmtId="0" fontId="4" fillId="0" borderId="38" xfId="7" applyFont="1" applyBorder="1" applyAlignment="1">
      <alignment horizontal="center"/>
    </xf>
    <xf numFmtId="0" fontId="3" fillId="0" borderId="72" xfId="7" applyFont="1" applyBorder="1"/>
    <xf numFmtId="0" fontId="6" fillId="0" borderId="72" xfId="7" applyBorder="1"/>
    <xf numFmtId="0" fontId="4" fillId="0" borderId="12" xfId="69" applyFont="1" applyBorder="1" applyAlignment="1">
      <alignment horizontal="center" readingOrder="1"/>
    </xf>
    <xf numFmtId="0" fontId="4" fillId="0" borderId="6" xfId="69" applyFont="1" applyBorder="1" applyAlignment="1">
      <alignment horizontal="center" readingOrder="1"/>
    </xf>
    <xf numFmtId="0" fontId="4" fillId="0" borderId="13" xfId="69" applyFont="1" applyBorder="1" applyAlignment="1">
      <alignment horizontal="center" readingOrder="1"/>
    </xf>
    <xf numFmtId="0" fontId="4" fillId="0" borderId="14" xfId="69" applyFont="1" applyBorder="1" applyAlignment="1">
      <alignment horizontal="center"/>
    </xf>
    <xf numFmtId="0" fontId="4" fillId="0" borderId="0" xfId="69" applyFont="1" applyAlignment="1">
      <alignment horizontal="center"/>
    </xf>
    <xf numFmtId="0" fontId="4" fillId="0" borderId="15" xfId="69" applyFont="1" applyBorder="1" applyAlignment="1">
      <alignment horizontal="center"/>
    </xf>
    <xf numFmtId="0" fontId="3" fillId="0" borderId="14" xfId="69" applyFont="1" applyBorder="1" applyAlignment="1">
      <alignment horizontal="center"/>
    </xf>
    <xf numFmtId="0" fontId="3" fillId="0" borderId="0" xfId="69" applyFont="1" applyAlignment="1">
      <alignment horizontal="center"/>
    </xf>
    <xf numFmtId="0" fontId="3" fillId="0" borderId="15" xfId="69" applyFont="1" applyBorder="1" applyAlignment="1">
      <alignment horizontal="center"/>
    </xf>
    <xf numFmtId="0" fontId="4" fillId="0" borderId="21" xfId="69" applyFont="1" applyBorder="1" applyAlignment="1">
      <alignment horizontal="center"/>
    </xf>
    <xf numFmtId="0" fontId="4" fillId="0" borderId="38" xfId="69" applyFont="1" applyBorder="1" applyAlignment="1">
      <alignment horizontal="center"/>
    </xf>
    <xf numFmtId="0" fontId="3" fillId="0" borderId="21" xfId="5" applyFont="1" applyBorder="1" applyAlignment="1">
      <alignment horizontal="left" vertical="top" textRotation="180"/>
    </xf>
    <xf numFmtId="0" fontId="50" fillId="0" borderId="21" xfId="69" applyBorder="1" applyAlignment="1">
      <alignment horizontal="left" vertical="top"/>
    </xf>
    <xf numFmtId="0" fontId="3" fillId="0" borderId="21" xfId="5" applyFont="1" applyBorder="1" applyAlignment="1">
      <alignment horizontal="left" textRotation="180"/>
    </xf>
    <xf numFmtId="0" fontId="50" fillId="0" borderId="21" xfId="69" applyBorder="1" applyAlignment="1">
      <alignment horizontal="left"/>
    </xf>
    <xf numFmtId="0" fontId="50" fillId="0" borderId="143" xfId="69" applyBorder="1" applyAlignment="1">
      <alignment horizontal="left"/>
    </xf>
    <xf numFmtId="0" fontId="50" fillId="0" borderId="21" xfId="69" applyBorder="1" applyAlignment="1">
      <alignment horizontal="left" textRotation="180"/>
    </xf>
    <xf numFmtId="0" fontId="3" fillId="0" borderId="38" xfId="5" applyFont="1" applyBorder="1" applyAlignment="1">
      <alignment horizontal="right" vertical="top" textRotation="180"/>
    </xf>
    <xf numFmtId="0" fontId="1" fillId="0" borderId="38" xfId="5" applyBorder="1" applyAlignment="1">
      <alignment horizontal="right" vertical="top"/>
    </xf>
    <xf numFmtId="0" fontId="50" fillId="0" borderId="38" xfId="69" applyBorder="1" applyAlignment="1">
      <alignment horizontal="right" vertical="top"/>
    </xf>
    <xf numFmtId="0" fontId="3" fillId="0" borderId="38" xfId="5" applyFont="1" applyBorder="1" applyAlignment="1">
      <alignment horizontal="right" vertical="center" textRotation="180"/>
    </xf>
    <xf numFmtId="0" fontId="50" fillId="0" borderId="143" xfId="69" applyBorder="1" applyAlignment="1">
      <alignment horizontal="left" textRotation="180"/>
    </xf>
    <xf numFmtId="0" fontId="3" fillId="0" borderId="38" xfId="5" applyFont="1" applyBorder="1" applyAlignment="1">
      <alignment horizontal="right" textRotation="180"/>
    </xf>
    <xf numFmtId="0" fontId="50" fillId="0" borderId="38" xfId="69" applyBorder="1" applyAlignment="1">
      <alignment horizontal="right"/>
    </xf>
    <xf numFmtId="0" fontId="50" fillId="0" borderId="38" xfId="69" applyBorder="1" applyAlignment="1">
      <alignment horizontal="right" vertical="center"/>
    </xf>
    <xf numFmtId="0" fontId="3" fillId="0" borderId="6" xfId="4" applyFont="1" applyBorder="1" applyAlignment="1">
      <alignment horizontal="right"/>
    </xf>
    <xf numFmtId="0" fontId="3" fillId="0" borderId="143" xfId="4" applyFont="1" applyBorder="1" applyAlignment="1">
      <alignment horizontal="left" vertical="top" textRotation="180"/>
    </xf>
    <xf numFmtId="0" fontId="3" fillId="0" borderId="15" xfId="4" applyFont="1" applyBorder="1" applyAlignment="1">
      <alignment horizontal="center" textRotation="180"/>
    </xf>
    <xf numFmtId="0" fontId="4" fillId="0" borderId="14" xfId="4" applyFont="1" applyBorder="1" applyAlignment="1">
      <alignment horizontal="center"/>
    </xf>
    <xf numFmtId="0" fontId="4" fillId="0" borderId="0" xfId="4" applyFont="1" applyAlignment="1">
      <alignment horizontal="center"/>
    </xf>
    <xf numFmtId="0" fontId="3" fillId="0" borderId="143" xfId="5" applyFont="1" applyBorder="1" applyAlignment="1">
      <alignment horizontal="left" vertical="top" textRotation="180"/>
    </xf>
    <xf numFmtId="0" fontId="3" fillId="0" borderId="15" xfId="5" applyFont="1" applyBorder="1" applyAlignment="1">
      <alignment horizontal="left" vertical="top" textRotation="180"/>
    </xf>
    <xf numFmtId="37" fontId="3" fillId="0" borderId="58" xfId="31" applyNumberFormat="1" applyFont="1" applyBorder="1" applyAlignment="1">
      <alignment horizontal="center"/>
    </xf>
    <xf numFmtId="37" fontId="3" fillId="0" borderId="72" xfId="31" applyNumberFormat="1" applyFont="1" applyBorder="1" applyAlignment="1">
      <alignment horizontal="center"/>
    </xf>
    <xf numFmtId="37" fontId="3" fillId="0" borderId="57" xfId="31" applyNumberFormat="1" applyFont="1" applyBorder="1" applyAlignment="1">
      <alignment horizontal="center"/>
    </xf>
    <xf numFmtId="0" fontId="3" fillId="0" borderId="143" xfId="5" applyFont="1" applyBorder="1" applyAlignment="1">
      <alignment horizontal="left" vertical="center" textRotation="180"/>
    </xf>
    <xf numFmtId="0" fontId="3" fillId="0" borderId="12" xfId="4" applyFont="1" applyBorder="1" applyAlignment="1">
      <alignment horizontal="center" vertical="center" wrapText="1"/>
    </xf>
    <xf numFmtId="0" fontId="3" fillId="0" borderId="13" xfId="4" applyFont="1" applyBorder="1" applyAlignment="1">
      <alignment horizontal="center" vertical="center" wrapText="1"/>
    </xf>
    <xf numFmtId="0" fontId="3" fillId="0" borderId="16" xfId="4" applyFont="1" applyBorder="1" applyAlignment="1">
      <alignment horizontal="center" vertical="center" wrapText="1"/>
    </xf>
    <xf numFmtId="0" fontId="3" fillId="0" borderId="17" xfId="4" applyFont="1" applyBorder="1" applyAlignment="1">
      <alignment horizontal="center" vertical="center" wrapText="1"/>
    </xf>
    <xf numFmtId="0" fontId="3" fillId="0" borderId="2" xfId="4" applyFont="1" applyBorder="1" applyAlignment="1">
      <alignment horizontal="center" vertical="center"/>
    </xf>
    <xf numFmtId="0" fontId="3" fillId="0" borderId="3" xfId="4" applyFont="1" applyBorder="1" applyAlignment="1">
      <alignment horizontal="center" vertical="center"/>
    </xf>
    <xf numFmtId="0" fontId="3" fillId="0" borderId="4" xfId="4" applyFont="1" applyBorder="1" applyAlignment="1">
      <alignment horizontal="center" vertical="center"/>
    </xf>
    <xf numFmtId="0" fontId="4" fillId="0" borderId="15" xfId="4" applyFont="1" applyBorder="1" applyAlignment="1">
      <alignment horizontal="center"/>
    </xf>
    <xf numFmtId="0" fontId="4" fillId="0" borderId="18" xfId="6" applyFont="1" applyBorder="1" applyAlignment="1">
      <alignment horizontal="center"/>
    </xf>
    <xf numFmtId="0" fontId="4" fillId="0" borderId="19" xfId="6" applyFont="1" applyBorder="1" applyAlignment="1">
      <alignment horizontal="center"/>
    </xf>
    <xf numFmtId="0" fontId="4" fillId="0" borderId="20" xfId="6" applyFont="1" applyBorder="1" applyAlignment="1">
      <alignment horizontal="center"/>
    </xf>
    <xf numFmtId="0" fontId="3" fillId="0" borderId="21" xfId="6" applyFont="1" applyBorder="1" applyAlignment="1">
      <alignment horizontal="center"/>
    </xf>
    <xf numFmtId="0" fontId="3" fillId="0" borderId="0" xfId="6" applyFont="1" applyAlignment="1">
      <alignment horizontal="center"/>
    </xf>
    <xf numFmtId="0" fontId="3" fillId="0" borderId="38" xfId="6" applyFont="1" applyBorder="1" applyAlignment="1">
      <alignment horizontal="center"/>
    </xf>
    <xf numFmtId="0" fontId="4" fillId="0" borderId="21" xfId="6" applyFont="1" applyBorder="1" applyAlignment="1">
      <alignment horizontal="center"/>
    </xf>
    <xf numFmtId="0" fontId="4" fillId="0" borderId="0" xfId="6" applyFont="1" applyAlignment="1">
      <alignment horizontal="center"/>
    </xf>
    <xf numFmtId="0" fontId="4" fillId="0" borderId="38" xfId="6" applyFont="1" applyBorder="1" applyAlignment="1">
      <alignment horizontal="center"/>
    </xf>
    <xf numFmtId="0" fontId="3" fillId="0" borderId="143" xfId="5" applyFont="1" applyBorder="1" applyAlignment="1">
      <alignment vertical="center" textRotation="180"/>
    </xf>
    <xf numFmtId="0" fontId="7" fillId="0" borderId="143" xfId="8" applyBorder="1" applyAlignment="1" applyProtection="1">
      <alignment textRotation="180"/>
      <protection locked="0"/>
    </xf>
    <xf numFmtId="0" fontId="3" fillId="0" borderId="38" xfId="8" applyFont="1" applyBorder="1" applyAlignment="1" applyProtection="1">
      <alignment horizontal="left" vertical="center" textRotation="180"/>
      <protection locked="0"/>
    </xf>
    <xf numFmtId="0" fontId="4" fillId="0" borderId="18" xfId="4" applyFont="1" applyBorder="1" applyAlignment="1">
      <alignment horizontal="center" wrapText="1"/>
    </xf>
    <xf numFmtId="0" fontId="4" fillId="0" borderId="19" xfId="4" applyFont="1" applyBorder="1" applyAlignment="1">
      <alignment horizontal="center" wrapText="1"/>
    </xf>
    <xf numFmtId="0" fontId="4" fillId="0" borderId="20" xfId="4" applyFont="1" applyBorder="1" applyAlignment="1">
      <alignment horizontal="center" wrapText="1"/>
    </xf>
    <xf numFmtId="0" fontId="3" fillId="0" borderId="21" xfId="4" applyFont="1" applyBorder="1" applyAlignment="1">
      <alignment horizontal="center" wrapText="1"/>
    </xf>
    <xf numFmtId="0" fontId="3" fillId="0" borderId="0" xfId="4" applyFont="1" applyAlignment="1">
      <alignment horizontal="center" wrapText="1"/>
    </xf>
    <xf numFmtId="0" fontId="3" fillId="0" borderId="38" xfId="4" applyFont="1" applyBorder="1" applyAlignment="1">
      <alignment horizontal="center" wrapText="1"/>
    </xf>
    <xf numFmtId="0" fontId="4" fillId="0" borderId="21" xfId="4" applyFont="1" applyBorder="1" applyAlignment="1">
      <alignment horizontal="center"/>
    </xf>
    <xf numFmtId="0" fontId="4" fillId="0" borderId="38" xfId="4" applyFont="1" applyBorder="1" applyAlignment="1">
      <alignment horizontal="center"/>
    </xf>
    <xf numFmtId="0" fontId="3" fillId="0" borderId="156" xfId="4" applyFont="1" applyBorder="1" applyAlignment="1">
      <alignment horizontal="right"/>
    </xf>
    <xf numFmtId="0" fontId="3" fillId="0" borderId="161" xfId="6" applyFont="1" applyBorder="1" applyAlignment="1">
      <alignment horizontal="right" vertical="top"/>
    </xf>
    <xf numFmtId="0" fontId="8" fillId="0" borderId="0" xfId="31" applyFont="1" applyAlignment="1">
      <alignment horizontal="left"/>
    </xf>
  </cellXfs>
  <cellStyles count="442">
    <cellStyle name="Body" xfId="187" xr:uid="{00000000-0005-0000-0000-000000000000}"/>
    <cellStyle name="Comma" xfId="1" builtinId="3"/>
    <cellStyle name="Comma 10" xfId="91" xr:uid="{00000000-0005-0000-0000-000002000000}"/>
    <cellStyle name="Comma 10 2" xfId="197" xr:uid="{00000000-0005-0000-0000-000003000000}"/>
    <cellStyle name="Comma 11" xfId="334" xr:uid="{00000000-0005-0000-0000-000004000000}"/>
    <cellStyle name="Comma 2" xfId="10" xr:uid="{00000000-0005-0000-0000-000005000000}"/>
    <cellStyle name="Comma 2 2" xfId="11" xr:uid="{00000000-0005-0000-0000-000006000000}"/>
    <cellStyle name="Comma 2 2 2" xfId="137" xr:uid="{00000000-0005-0000-0000-000007000000}"/>
    <cellStyle name="Comma 2 2 2 2" xfId="136" xr:uid="{00000000-0005-0000-0000-000008000000}"/>
    <cellStyle name="Comma 2 2 2 2 2" xfId="250" xr:uid="{00000000-0005-0000-0000-000009000000}"/>
    <cellStyle name="Comma 2 2 2 2 2 2" xfId="332" xr:uid="{00000000-0005-0000-0000-00000A000000}"/>
    <cellStyle name="Comma 2 2 2 2 3" xfId="347" xr:uid="{00000000-0005-0000-0000-00000B000000}"/>
    <cellStyle name="Comma 2 2 2 3" xfId="216" xr:uid="{00000000-0005-0000-0000-00000C000000}"/>
    <cellStyle name="Comma 2 2 2 3 2" xfId="328" xr:uid="{00000000-0005-0000-0000-00000D000000}"/>
    <cellStyle name="Comma 2 2 2 4" xfId="268" xr:uid="{00000000-0005-0000-0000-00000E000000}"/>
    <cellStyle name="Comma 2 2 3" xfId="98" xr:uid="{00000000-0005-0000-0000-00000F000000}"/>
    <cellStyle name="Comma 2 2 3 2" xfId="239" xr:uid="{00000000-0005-0000-0000-000010000000}"/>
    <cellStyle name="Comma 2 2 3 2 2" xfId="323" xr:uid="{00000000-0005-0000-0000-000011000000}"/>
    <cellStyle name="Comma 2 2 3 3" xfId="308" xr:uid="{00000000-0005-0000-0000-000012000000}"/>
    <cellStyle name="Comma 2 2 4" xfId="141" xr:uid="{00000000-0005-0000-0000-000013000000}"/>
    <cellStyle name="Comma 2 2 4 2" xfId="228" xr:uid="{00000000-0005-0000-0000-000014000000}"/>
    <cellStyle name="Comma 2 2 4 2 2" xfId="281" xr:uid="{00000000-0005-0000-0000-000015000000}"/>
    <cellStyle name="Comma 2 2 4 3" xfId="313" xr:uid="{00000000-0005-0000-0000-000016000000}"/>
    <cellStyle name="Comma 2 2 5" xfId="194" xr:uid="{00000000-0005-0000-0000-000017000000}"/>
    <cellStyle name="Comma 2 2 5 2" xfId="304" xr:uid="{00000000-0005-0000-0000-000018000000}"/>
    <cellStyle name="Comma 2 2 5 3" xfId="205" xr:uid="{00000000-0005-0000-0000-000019000000}"/>
    <cellStyle name="Comma 2 2 6" xfId="309" xr:uid="{00000000-0005-0000-0000-00001A000000}"/>
    <cellStyle name="Comma 2 3" xfId="113" xr:uid="{00000000-0005-0000-0000-00001B000000}"/>
    <cellStyle name="Comma 2 3 2" xfId="110" xr:uid="{00000000-0005-0000-0000-00001C000000}"/>
    <cellStyle name="Comma 2 3 2 2" xfId="246" xr:uid="{00000000-0005-0000-0000-00001D000000}"/>
    <cellStyle name="Comma 2 3 2 2 2" xfId="336" xr:uid="{00000000-0005-0000-0000-00001E000000}"/>
    <cellStyle name="Comma 2 3 2 3" xfId="316" xr:uid="{00000000-0005-0000-0000-00001F000000}"/>
    <cellStyle name="Comma 2 3 3" xfId="212" xr:uid="{00000000-0005-0000-0000-000020000000}"/>
    <cellStyle name="Comma 2 3 3 2" xfId="292" xr:uid="{00000000-0005-0000-0000-000021000000}"/>
    <cellStyle name="Comma 2 3 4" xfId="314" xr:uid="{00000000-0005-0000-0000-000022000000}"/>
    <cellStyle name="Comma 2 4" xfId="106" xr:uid="{00000000-0005-0000-0000-000023000000}"/>
    <cellStyle name="Comma 2 4 2" xfId="147" xr:uid="{00000000-0005-0000-0000-000024000000}"/>
    <cellStyle name="Comma 2 4 2 2" xfId="257" xr:uid="{00000000-0005-0000-0000-000025000000}"/>
    <cellStyle name="Comma 2 4 2 2 2" xfId="272" xr:uid="{00000000-0005-0000-0000-000026000000}"/>
    <cellStyle name="Comma 2 4 2 3" xfId="301" xr:uid="{00000000-0005-0000-0000-000027000000}"/>
    <cellStyle name="Comma 2 4 3" xfId="222" xr:uid="{00000000-0005-0000-0000-000028000000}"/>
    <cellStyle name="Comma 2 4 3 2" xfId="322" xr:uid="{00000000-0005-0000-0000-000029000000}"/>
    <cellStyle name="Comma 2 4 4" xfId="288" xr:uid="{00000000-0005-0000-0000-00002A000000}"/>
    <cellStyle name="Comma 2 5" xfId="152" xr:uid="{00000000-0005-0000-0000-00002B000000}"/>
    <cellStyle name="Comma 2 5 2" xfId="235" xr:uid="{00000000-0005-0000-0000-00002C000000}"/>
    <cellStyle name="Comma 2 5 2 2" xfId="287" xr:uid="{00000000-0005-0000-0000-00002D000000}"/>
    <cellStyle name="Comma 2 5 3" xfId="337" xr:uid="{00000000-0005-0000-0000-00002E000000}"/>
    <cellStyle name="Comma 2 6" xfId="135" xr:uid="{00000000-0005-0000-0000-00002F000000}"/>
    <cellStyle name="Comma 2 6 2" xfId="224" xr:uid="{00000000-0005-0000-0000-000030000000}"/>
    <cellStyle name="Comma 2 6 2 2" xfId="279" xr:uid="{00000000-0005-0000-0000-000031000000}"/>
    <cellStyle name="Comma 2 6 3" xfId="310" xr:uid="{00000000-0005-0000-0000-000032000000}"/>
    <cellStyle name="Comma 2 7" xfId="201" xr:uid="{00000000-0005-0000-0000-000033000000}"/>
    <cellStyle name="Comma 2 7 2" xfId="283" xr:uid="{00000000-0005-0000-0000-000034000000}"/>
    <cellStyle name="Comma 2 8" xfId="325" xr:uid="{00000000-0005-0000-0000-000035000000}"/>
    <cellStyle name="Comma 3" xfId="12" xr:uid="{00000000-0005-0000-0000-000036000000}"/>
    <cellStyle name="Comma 3 2" xfId="13" xr:uid="{00000000-0005-0000-0000-000037000000}"/>
    <cellStyle name="Comma 3 2 2" xfId="179" xr:uid="{00000000-0005-0000-0000-000038000000}"/>
    <cellStyle name="Comma 3 2 3" xfId="410" xr:uid="{00000000-0005-0000-0000-000039000000}"/>
    <cellStyle name="Comma 3 3" xfId="75" xr:uid="{00000000-0005-0000-0000-00003A000000}"/>
    <cellStyle name="Comma 3 3 2" xfId="190" xr:uid="{00000000-0005-0000-0000-00003B000000}"/>
    <cellStyle name="Comma 3 3 3" xfId="419" xr:uid="{00000000-0005-0000-0000-00003C000000}"/>
    <cellStyle name="Comma 3 4" xfId="101" xr:uid="{00000000-0005-0000-0000-00003D000000}"/>
    <cellStyle name="Comma 4" xfId="14" xr:uid="{00000000-0005-0000-0000-00003E000000}"/>
    <cellStyle name="Comma 4 2" xfId="77" xr:uid="{00000000-0005-0000-0000-00003F000000}"/>
    <cellStyle name="Comma 4 2 2" xfId="122" xr:uid="{00000000-0005-0000-0000-000040000000}"/>
    <cellStyle name="Comma 4 2 2 2" xfId="156" xr:uid="{00000000-0005-0000-0000-000041000000}"/>
    <cellStyle name="Comma 4 2 2 2 2" xfId="252" xr:uid="{00000000-0005-0000-0000-000042000000}"/>
    <cellStyle name="Comma 4 2 2 2 2 2" xfId="321" xr:uid="{00000000-0005-0000-0000-000043000000}"/>
    <cellStyle name="Comma 4 2 2 2 3" xfId="305" xr:uid="{00000000-0005-0000-0000-000044000000}"/>
    <cellStyle name="Comma 4 2 2 3" xfId="218" xr:uid="{00000000-0005-0000-0000-000045000000}"/>
    <cellStyle name="Comma 4 2 2 3 2" xfId="265" xr:uid="{00000000-0005-0000-0000-000046000000}"/>
    <cellStyle name="Comma 4 2 2 4" xfId="294" xr:uid="{00000000-0005-0000-0000-000047000000}"/>
    <cellStyle name="Comma 4 2 3" xfId="143" xr:uid="{00000000-0005-0000-0000-000048000000}"/>
    <cellStyle name="Comma 4 2 3 2" xfId="241" xr:uid="{00000000-0005-0000-0000-000049000000}"/>
    <cellStyle name="Comma 4 2 3 2 2" xfId="312" xr:uid="{00000000-0005-0000-0000-00004A000000}"/>
    <cellStyle name="Comma 4 2 3 3" xfId="329" xr:uid="{00000000-0005-0000-0000-00004B000000}"/>
    <cellStyle name="Comma 4 2 4" xfId="158" xr:uid="{00000000-0005-0000-0000-00004C000000}"/>
    <cellStyle name="Comma 4 2 4 2" xfId="230" xr:uid="{00000000-0005-0000-0000-00004D000000}"/>
    <cellStyle name="Comma 4 2 4 2 2" xfId="344" xr:uid="{00000000-0005-0000-0000-00004E000000}"/>
    <cellStyle name="Comma 4 2 4 3" xfId="262" xr:uid="{00000000-0005-0000-0000-00004F000000}"/>
    <cellStyle name="Comma 4 2 5" xfId="207" xr:uid="{00000000-0005-0000-0000-000050000000}"/>
    <cellStyle name="Comma 4 2 5 2" xfId="348" xr:uid="{00000000-0005-0000-0000-000051000000}"/>
    <cellStyle name="Comma 4 2 6" xfId="273" xr:uid="{00000000-0005-0000-0000-000052000000}"/>
    <cellStyle name="Comma 4 3" xfId="114" xr:uid="{00000000-0005-0000-0000-000053000000}"/>
    <cellStyle name="Comma 4 3 2" xfId="154" xr:uid="{00000000-0005-0000-0000-000054000000}"/>
    <cellStyle name="Comma 4 3 2 2" xfId="248" xr:uid="{00000000-0005-0000-0000-000055000000}"/>
    <cellStyle name="Comma 4 3 2 2 2" xfId="333" xr:uid="{00000000-0005-0000-0000-000056000000}"/>
    <cellStyle name="Comma 4 3 2 3" xfId="318" xr:uid="{00000000-0005-0000-0000-000057000000}"/>
    <cellStyle name="Comma 4 3 3" xfId="214" xr:uid="{00000000-0005-0000-0000-000058000000}"/>
    <cellStyle name="Comma 4 3 3 2" xfId="282" xr:uid="{00000000-0005-0000-0000-000059000000}"/>
    <cellStyle name="Comma 4 3 4" xfId="275" xr:uid="{00000000-0005-0000-0000-00005A000000}"/>
    <cellStyle name="Comma 4 4" xfId="140" xr:uid="{00000000-0005-0000-0000-00005B000000}"/>
    <cellStyle name="Comma 4 4 2" xfId="128" xr:uid="{00000000-0005-0000-0000-00005C000000}"/>
    <cellStyle name="Comma 4 4 2 2" xfId="260" xr:uid="{00000000-0005-0000-0000-00005D000000}"/>
    <cellStyle name="Comma 4 4 2 2 2" xfId="280" xr:uid="{00000000-0005-0000-0000-00005E000000}"/>
    <cellStyle name="Comma 4 4 2 3" xfId="320" xr:uid="{00000000-0005-0000-0000-00005F000000}"/>
    <cellStyle name="Comma 4 4 3" xfId="223" xr:uid="{00000000-0005-0000-0000-000060000000}"/>
    <cellStyle name="Comma 4 4 3 2" xfId="315" xr:uid="{00000000-0005-0000-0000-000061000000}"/>
    <cellStyle name="Comma 4 4 4" xfId="278" xr:uid="{00000000-0005-0000-0000-000062000000}"/>
    <cellStyle name="Comma 4 5" xfId="142" xr:uid="{00000000-0005-0000-0000-000063000000}"/>
    <cellStyle name="Comma 4 5 2" xfId="237" xr:uid="{00000000-0005-0000-0000-000064000000}"/>
    <cellStyle name="Comma 4 5 2 2" xfId="311" xr:uid="{00000000-0005-0000-0000-000065000000}"/>
    <cellStyle name="Comma 4 5 3" xfId="349" xr:uid="{00000000-0005-0000-0000-000066000000}"/>
    <cellStyle name="Comma 4 6" xfId="100" xr:uid="{00000000-0005-0000-0000-000067000000}"/>
    <cellStyle name="Comma 4 6 2" xfId="226" xr:uid="{00000000-0005-0000-0000-000068000000}"/>
    <cellStyle name="Comma 4 6 2 2" xfId="317" xr:uid="{00000000-0005-0000-0000-000069000000}"/>
    <cellStyle name="Comma 4 6 3" xfId="263" xr:uid="{00000000-0005-0000-0000-00006A000000}"/>
    <cellStyle name="Comma 4 7" xfId="203" xr:uid="{00000000-0005-0000-0000-00006B000000}"/>
    <cellStyle name="Comma 4 7 2" xfId="330" xr:uid="{00000000-0005-0000-0000-00006C000000}"/>
    <cellStyle name="Comma 4 8" xfId="297" xr:uid="{00000000-0005-0000-0000-00006D000000}"/>
    <cellStyle name="Comma 4 9" xfId="411" xr:uid="{00000000-0005-0000-0000-00006E000000}"/>
    <cellStyle name="Comma 5" xfId="15" xr:uid="{00000000-0005-0000-0000-00006F000000}"/>
    <cellStyle name="Comma 5 2" xfId="148" xr:uid="{00000000-0005-0000-0000-000070000000}"/>
    <cellStyle name="Comma 5 2 2" xfId="153" xr:uid="{00000000-0005-0000-0000-000071000000}"/>
    <cellStyle name="Comma 5 2 2 2" xfId="254" xr:uid="{00000000-0005-0000-0000-000072000000}"/>
    <cellStyle name="Comma 5 2 2 2 2" xfId="306" xr:uid="{00000000-0005-0000-0000-000073000000}"/>
    <cellStyle name="Comma 5 2 2 3" xfId="274" xr:uid="{00000000-0005-0000-0000-000074000000}"/>
    <cellStyle name="Comma 5 2 3" xfId="191" xr:uid="{00000000-0005-0000-0000-000075000000}"/>
    <cellStyle name="Comma 5 2 3 2" xfId="342" xr:uid="{00000000-0005-0000-0000-000076000000}"/>
    <cellStyle name="Comma 5 2 3 3" xfId="220" xr:uid="{00000000-0005-0000-0000-000077000000}"/>
    <cellStyle name="Comma 5 2 4" xfId="350" xr:uid="{00000000-0005-0000-0000-000078000000}"/>
    <cellStyle name="Comma 5 2 5" xfId="429" xr:uid="{00000000-0005-0000-0000-000079000000}"/>
    <cellStyle name="Comma 5 3" xfId="139" xr:uid="{00000000-0005-0000-0000-00007A000000}"/>
    <cellStyle name="Comma 5 3 2" xfId="243" xr:uid="{00000000-0005-0000-0000-00007B000000}"/>
    <cellStyle name="Comma 5 3 2 2" xfId="271" xr:uid="{00000000-0005-0000-0000-00007C000000}"/>
    <cellStyle name="Comma 5 3 3" xfId="298" xr:uid="{00000000-0005-0000-0000-00007D000000}"/>
    <cellStyle name="Comma 5 4" xfId="146" xr:uid="{00000000-0005-0000-0000-00007E000000}"/>
    <cellStyle name="Comma 5 4 2" xfId="232" xr:uid="{00000000-0005-0000-0000-00007F000000}"/>
    <cellStyle name="Comma 5 4 2 2" xfId="264" xr:uid="{00000000-0005-0000-0000-000080000000}"/>
    <cellStyle name="Comma 5 4 3" xfId="293" xr:uid="{00000000-0005-0000-0000-000081000000}"/>
    <cellStyle name="Comma 5 5" xfId="193" xr:uid="{00000000-0005-0000-0000-000082000000}"/>
    <cellStyle name="Comma 5 5 2" xfId="339" xr:uid="{00000000-0005-0000-0000-000083000000}"/>
    <cellStyle name="Comma 5 5 3" xfId="209" xr:uid="{00000000-0005-0000-0000-000084000000}"/>
    <cellStyle name="Comma 5 6" xfId="324" xr:uid="{00000000-0005-0000-0000-000085000000}"/>
    <cellStyle name="Comma 5 7" xfId="412" xr:uid="{00000000-0005-0000-0000-000086000000}"/>
    <cellStyle name="Comma 6" xfId="16" xr:uid="{00000000-0005-0000-0000-000087000000}"/>
    <cellStyle name="Comma 6 2" xfId="79" xr:uid="{00000000-0005-0000-0000-000088000000}"/>
    <cellStyle name="Comma 6 2 2" xfId="134" xr:uid="{00000000-0005-0000-0000-000089000000}"/>
    <cellStyle name="Comma 6 2 2 2" xfId="256" xr:uid="{00000000-0005-0000-0000-00008A000000}"/>
    <cellStyle name="Comma 6 2 2 2 2" xfId="335" xr:uid="{00000000-0005-0000-0000-00008B000000}"/>
    <cellStyle name="Comma 6 2 2 3" xfId="261" xr:uid="{00000000-0005-0000-0000-00008C000000}"/>
    <cellStyle name="Comma 6 2 3" xfId="221" xr:uid="{00000000-0005-0000-0000-00008D000000}"/>
    <cellStyle name="Comma 6 2 3 2" xfId="341" xr:uid="{00000000-0005-0000-0000-00008E000000}"/>
    <cellStyle name="Comma 6 2 4" xfId="345" xr:uid="{00000000-0005-0000-0000-00008F000000}"/>
    <cellStyle name="Comma 6 3" xfId="145" xr:uid="{00000000-0005-0000-0000-000090000000}"/>
    <cellStyle name="Comma 6 3 2" xfId="245" xr:uid="{00000000-0005-0000-0000-000091000000}"/>
    <cellStyle name="Comma 6 3 2 2" xfId="290" xr:uid="{00000000-0005-0000-0000-000092000000}"/>
    <cellStyle name="Comma 6 3 3" xfId="270" xr:uid="{00000000-0005-0000-0000-000093000000}"/>
    <cellStyle name="Comma 6 4" xfId="151" xr:uid="{00000000-0005-0000-0000-000094000000}"/>
    <cellStyle name="Comma 6 4 2" xfId="233" xr:uid="{00000000-0005-0000-0000-000095000000}"/>
    <cellStyle name="Comma 6 4 2 2" xfId="338" xr:uid="{00000000-0005-0000-0000-000096000000}"/>
    <cellStyle name="Comma 6 4 3" xfId="303" xr:uid="{00000000-0005-0000-0000-000097000000}"/>
    <cellStyle name="Comma 6 5" xfId="211" xr:uid="{00000000-0005-0000-0000-000098000000}"/>
    <cellStyle name="Comma 6 5 2" xfId="343" xr:uid="{00000000-0005-0000-0000-000099000000}"/>
    <cellStyle name="Comma 6 6" xfId="267" xr:uid="{00000000-0005-0000-0000-00009A000000}"/>
    <cellStyle name="Comma 7" xfId="17" xr:uid="{00000000-0005-0000-0000-00009B000000}"/>
    <cellStyle name="Comma 7 2" xfId="81" xr:uid="{00000000-0005-0000-0000-00009C000000}"/>
    <cellStyle name="Comma 7 2 2" xfId="105" xr:uid="{00000000-0005-0000-0000-00009D000000}"/>
    <cellStyle name="Comma 7 3" xfId="133" xr:uid="{00000000-0005-0000-0000-00009E000000}"/>
    <cellStyle name="Comma 8" xfId="18" xr:uid="{00000000-0005-0000-0000-00009F000000}"/>
    <cellStyle name="Comma 8 2" xfId="83" xr:uid="{00000000-0005-0000-0000-0000A0000000}"/>
    <cellStyle name="Comma 8 3" xfId="157" xr:uid="{00000000-0005-0000-0000-0000A1000000}"/>
    <cellStyle name="Comma 9" xfId="70" xr:uid="{00000000-0005-0000-0000-0000A2000000}"/>
    <cellStyle name="Comma 9 2" xfId="86" xr:uid="{00000000-0005-0000-0000-0000A3000000}"/>
    <cellStyle name="Comma 9 3" xfId="182" xr:uid="{00000000-0005-0000-0000-0000A4000000}"/>
    <cellStyle name="Comma(0)" xfId="92" xr:uid="{00000000-0005-0000-0000-0000A5000000}"/>
    <cellStyle name="Comma_2008 Sch 450" xfId="19" xr:uid="{00000000-0005-0000-0000-0000A6000000}"/>
    <cellStyle name="Comma_Page 3" xfId="20" xr:uid="{00000000-0005-0000-0000-0000A7000000}"/>
    <cellStyle name="Comma_sch 220 2008" xfId="21" xr:uid="{00000000-0005-0000-0000-0000A8000000}"/>
    <cellStyle name="Comma_Sch 512" xfId="22" xr:uid="{00000000-0005-0000-0000-0000A9000000}"/>
    <cellStyle name="Comma_Sch 755" xfId="23" xr:uid="{00000000-0005-0000-0000-0000AA000000}"/>
    <cellStyle name="Comma0" xfId="24" xr:uid="{00000000-0005-0000-0000-0000AB000000}"/>
    <cellStyle name="Currency 2" xfId="25" xr:uid="{00000000-0005-0000-0000-0000AC000000}"/>
    <cellStyle name="Currency 2 2" xfId="186" xr:uid="{00000000-0005-0000-0000-0000AD000000}"/>
    <cellStyle name="Currency 2 3" xfId="413" xr:uid="{00000000-0005-0000-0000-0000AE000000}"/>
    <cellStyle name="Currency 3" xfId="9" xr:uid="{00000000-0005-0000-0000-0000AF000000}"/>
    <cellStyle name="Currency 4" xfId="71" xr:uid="{00000000-0005-0000-0000-0000B0000000}"/>
    <cellStyle name="Currency 4 2" xfId="87" xr:uid="{00000000-0005-0000-0000-0000B1000000}"/>
    <cellStyle name="Currency_sch 220 2008" xfId="26" xr:uid="{00000000-0005-0000-0000-0000B2000000}"/>
    <cellStyle name="Currency0" xfId="27" xr:uid="{00000000-0005-0000-0000-0000B3000000}"/>
    <cellStyle name="Date" xfId="28" xr:uid="{00000000-0005-0000-0000-0000B4000000}"/>
    <cellStyle name="Fixed" xfId="29" xr:uid="{00000000-0005-0000-0000-0000B5000000}"/>
    <cellStyle name="H641.H642" xfId="30" xr:uid="{00000000-0005-0000-0000-0000B6000000}"/>
    <cellStyle name="Hours" xfId="185" xr:uid="{00000000-0005-0000-0000-0000B7000000}"/>
    <cellStyle name="Minutes" xfId="184" xr:uid="{00000000-0005-0000-0000-0000B8000000}"/>
    <cellStyle name="no dec" xfId="183" xr:uid="{00000000-0005-0000-0000-0000B9000000}"/>
    <cellStyle name="no dec 2" xfId="406" xr:uid="{00000000-0005-0000-0000-0000BA000000}"/>
    <cellStyle name="no dec_E1a" xfId="401" xr:uid="{00000000-0005-0000-0000-0000BB000000}"/>
    <cellStyle name="Normal" xfId="0" builtinId="0"/>
    <cellStyle name="Normal 10" xfId="84" xr:uid="{00000000-0005-0000-0000-0000BD000000}"/>
    <cellStyle name="Normal 10 2" xfId="89" xr:uid="{00000000-0005-0000-0000-0000BE000000}"/>
    <cellStyle name="Normal 10 2 2" xfId="138" xr:uid="{00000000-0005-0000-0000-0000BF000000}"/>
    <cellStyle name="Normal 10 2 2 2" xfId="432" xr:uid="{00000000-0005-0000-0000-0000C0000000}"/>
    <cellStyle name="Normal 10 3" xfId="108" xr:uid="{00000000-0005-0000-0000-0000C1000000}"/>
    <cellStyle name="Normal 10 3 2" xfId="425" xr:uid="{00000000-0005-0000-0000-0000C2000000}"/>
    <cellStyle name="Normal 10 4" xfId="155" xr:uid="{00000000-0005-0000-0000-0000C3000000}"/>
    <cellStyle name="Normal 10 4 2" xfId="433" xr:uid="{00000000-0005-0000-0000-0000C4000000}"/>
    <cellStyle name="Normal 11" xfId="90" xr:uid="{00000000-0005-0000-0000-0000C5000000}"/>
    <cellStyle name="Normal 11 2" xfId="131" xr:uid="{00000000-0005-0000-0000-0000C6000000}"/>
    <cellStyle name="Normal 11 3" xfId="198" xr:uid="{00000000-0005-0000-0000-0000C7000000}"/>
    <cellStyle name="Normal 11 4" xfId="407" xr:uid="{00000000-0005-0000-0000-0000C8000000}"/>
    <cellStyle name="Normal 11 4 2" xfId="434" xr:uid="{00000000-0005-0000-0000-0000C9000000}"/>
    <cellStyle name="Normal 12" xfId="95" xr:uid="{00000000-0005-0000-0000-0000CA000000}"/>
    <cellStyle name="Normal 12 2" xfId="300" xr:uid="{00000000-0005-0000-0000-0000CB000000}"/>
    <cellStyle name="Normal 12 3" xfId="422" xr:uid="{00000000-0005-0000-0000-0000CC000000}"/>
    <cellStyle name="Normal 12 3 2" xfId="435" xr:uid="{00000000-0005-0000-0000-0000CD000000}"/>
    <cellStyle name="Normal 13" xfId="400" xr:uid="{00000000-0005-0000-0000-0000CE000000}"/>
    <cellStyle name="Normal 13 2" xfId="430" xr:uid="{00000000-0005-0000-0000-0000CF000000}"/>
    <cellStyle name="Normal 2" xfId="31" xr:uid="{00000000-0005-0000-0000-0000D0000000}"/>
    <cellStyle name="Normal 2 2" xfId="32" xr:uid="{00000000-0005-0000-0000-0000D1000000}"/>
    <cellStyle name="Normal 2 2 2" xfId="123" xr:uid="{00000000-0005-0000-0000-0000D2000000}"/>
    <cellStyle name="Normal 2 2 2 2" xfId="150" xr:uid="{00000000-0005-0000-0000-0000D3000000}"/>
    <cellStyle name="Normal 2 2 2 2 2" xfId="249" xr:uid="{00000000-0005-0000-0000-0000D4000000}"/>
    <cellStyle name="Normal 2 2 2 2 2 2" xfId="331" xr:uid="{00000000-0005-0000-0000-0000D5000000}"/>
    <cellStyle name="Normal 2 2 2 2 3" xfId="351" xr:uid="{00000000-0005-0000-0000-0000D6000000}"/>
    <cellStyle name="Normal 2 2 2 3" xfId="215" xr:uid="{00000000-0005-0000-0000-0000D7000000}"/>
    <cellStyle name="Normal 2 2 2 3 2" xfId="277" xr:uid="{00000000-0005-0000-0000-0000D8000000}"/>
    <cellStyle name="Normal 2 2 2 4" xfId="302" xr:uid="{00000000-0005-0000-0000-0000D9000000}"/>
    <cellStyle name="Normal 2 2 3" xfId="115" xr:uid="{00000000-0005-0000-0000-0000DA000000}"/>
    <cellStyle name="Normal 2 2 3 2" xfId="238" xr:uid="{00000000-0005-0000-0000-0000DB000000}"/>
    <cellStyle name="Normal 2 2 3 2 2" xfId="327" xr:uid="{00000000-0005-0000-0000-0000DC000000}"/>
    <cellStyle name="Normal 2 2 3 3" xfId="319" xr:uid="{00000000-0005-0000-0000-0000DD000000}"/>
    <cellStyle name="Normal 2 2 4" xfId="103" xr:uid="{00000000-0005-0000-0000-0000DE000000}"/>
    <cellStyle name="Normal 2 2 4 2" xfId="227" xr:uid="{00000000-0005-0000-0000-0000DF000000}"/>
    <cellStyle name="Normal 2 2 4 2 2" xfId="340" xr:uid="{00000000-0005-0000-0000-0000E0000000}"/>
    <cellStyle name="Normal 2 2 4 3" xfId="296" xr:uid="{00000000-0005-0000-0000-0000E1000000}"/>
    <cellStyle name="Normal 2 2 5" xfId="204" xr:uid="{00000000-0005-0000-0000-0000E2000000}"/>
    <cellStyle name="Normal 2 2 5 2" xfId="295" xr:uid="{00000000-0005-0000-0000-0000E3000000}"/>
    <cellStyle name="Normal 2 2 6" xfId="307" xr:uid="{00000000-0005-0000-0000-0000E4000000}"/>
    <cellStyle name="Normal 2 2 7" xfId="414" xr:uid="{00000000-0005-0000-0000-0000E5000000}"/>
    <cellStyle name="Normal 2 3" xfId="33" xr:uid="{00000000-0005-0000-0000-0000E6000000}"/>
    <cellStyle name="Normal 2 3 2" xfId="104" xr:uid="{00000000-0005-0000-0000-0000E7000000}"/>
    <cellStyle name="Normal 2 3 2 2" xfId="149" xr:uid="{00000000-0005-0000-0000-0000E8000000}"/>
    <cellStyle name="Normal 2 3 2 2 2" xfId="289" xr:uid="{00000000-0005-0000-0000-0000E9000000}"/>
    <cellStyle name="Normal 2 3 2 3" xfId="266" xr:uid="{00000000-0005-0000-0000-0000EA000000}"/>
    <cellStyle name="Normal 2 3 2 4" xfId="436" xr:uid="{00000000-0005-0000-0000-0000EB000000}"/>
    <cellStyle name="Normal 2 3 3" xfId="144" xr:uid="{00000000-0005-0000-0000-0000EC000000}"/>
    <cellStyle name="Normal 2 3 3 2" xfId="286" xr:uid="{00000000-0005-0000-0000-0000ED000000}"/>
    <cellStyle name="Normal 2 3 4" xfId="284" xr:uid="{00000000-0005-0000-0000-0000EE000000}"/>
    <cellStyle name="Normal 2 4" xfId="5" xr:uid="{00000000-0005-0000-0000-0000EF000000}"/>
    <cellStyle name="Normal 2 4 2" xfId="124" xr:uid="{00000000-0005-0000-0000-0000F0000000}"/>
    <cellStyle name="Normal 2 4 2 2" xfId="258" xr:uid="{00000000-0005-0000-0000-0000F1000000}"/>
    <cellStyle name="Normal 2 4 2 2 2" xfId="269" xr:uid="{00000000-0005-0000-0000-0000F2000000}"/>
    <cellStyle name="Normal 2 4 2 3" xfId="326" xr:uid="{00000000-0005-0000-0000-0000F3000000}"/>
    <cellStyle name="Normal 2 4 3" xfId="116" xr:uid="{00000000-0005-0000-0000-0000F4000000}"/>
    <cellStyle name="Normal 2 4 3 2" xfId="276" xr:uid="{00000000-0005-0000-0000-0000F5000000}"/>
    <cellStyle name="Normal 2 4 4" xfId="285" xr:uid="{00000000-0005-0000-0000-0000F6000000}"/>
    <cellStyle name="Normal 2 5" xfId="109" xr:uid="{00000000-0005-0000-0000-0000F7000000}"/>
    <cellStyle name="Normal 2 5 2" xfId="126" xr:uid="{00000000-0005-0000-0000-0000F8000000}"/>
    <cellStyle name="Normal 2 5 2 2" xfId="299" xr:uid="{00000000-0005-0000-0000-0000F9000000}"/>
    <cellStyle name="Normal 2 5 2 3" xfId="234" xr:uid="{00000000-0005-0000-0000-0000FA000000}"/>
    <cellStyle name="Normal 2 5 3" xfId="119" xr:uid="{00000000-0005-0000-0000-0000FB000000}"/>
    <cellStyle name="Normal 2 5 3 2" xfId="346" xr:uid="{00000000-0005-0000-0000-0000FC000000}"/>
    <cellStyle name="Normal 2 5 4" xfId="159" xr:uid="{00000000-0005-0000-0000-0000FD000000}"/>
    <cellStyle name="Normal 2 6" xfId="111" xr:uid="{00000000-0005-0000-0000-0000FE000000}"/>
    <cellStyle name="Normal 2 6 2" xfId="160" xr:uid="{00000000-0005-0000-0000-0000FF000000}"/>
    <cellStyle name="Normal 2 6 2 2" xfId="291" xr:uid="{00000000-0005-0000-0000-000000010000}"/>
    <cellStyle name="Normal 2 6 3" xfId="352" xr:uid="{00000000-0005-0000-0000-000001010000}"/>
    <cellStyle name="Normal 2 7" xfId="99" xr:uid="{00000000-0005-0000-0000-000002010000}"/>
    <cellStyle name="Normal 2 7 2" xfId="353" xr:uid="{00000000-0005-0000-0000-000003010000}"/>
    <cellStyle name="Normal 2 7 3" xfId="200" xr:uid="{00000000-0005-0000-0000-000004010000}"/>
    <cellStyle name="Normal 2 8" xfId="196" xr:uid="{00000000-0005-0000-0000-000005010000}"/>
    <cellStyle name="Normal 2 8 2" xfId="354" xr:uid="{00000000-0005-0000-0000-000006010000}"/>
    <cellStyle name="Normal 2_E1a" xfId="402" xr:uid="{00000000-0005-0000-0000-000007010000}"/>
    <cellStyle name="Normal 240" xfId="431" xr:uid="{00000000-0005-0000-0000-000008010000}"/>
    <cellStyle name="Normal 241" xfId="441" xr:uid="{00000000-0005-0000-0000-000009010000}"/>
    <cellStyle name="Normal 3" xfId="34" xr:uid="{00000000-0005-0000-0000-00000A010000}"/>
    <cellStyle name="Normal 3 2" xfId="35" xr:uid="{00000000-0005-0000-0000-00000B010000}"/>
    <cellStyle name="Normal 3 2 2" xfId="127" xr:uid="{00000000-0005-0000-0000-00000C010000}"/>
    <cellStyle name="Normal 3 2 2 2" xfId="181" xr:uid="{00000000-0005-0000-0000-00000D010000}"/>
    <cellStyle name="Normal 3 2 2 2 2" xfId="437" xr:uid="{00000000-0005-0000-0000-00000E010000}"/>
    <cellStyle name="Normal 3 2 2 3" xfId="428" xr:uid="{00000000-0005-0000-0000-00000F010000}"/>
    <cellStyle name="Normal 3 2 3" xfId="120" xr:uid="{00000000-0005-0000-0000-000010010000}"/>
    <cellStyle name="Normal 3 2 4" xfId="132" xr:uid="{00000000-0005-0000-0000-000011010000}"/>
    <cellStyle name="Normal 3 3" xfId="93" xr:uid="{00000000-0005-0000-0000-000012010000}"/>
    <cellStyle name="Normal 3 4" xfId="129" xr:uid="{00000000-0005-0000-0000-000013010000}"/>
    <cellStyle name="Normal 3 4 2" xfId="438" xr:uid="{00000000-0005-0000-0000-000014010000}"/>
    <cellStyle name="Normal 3 5" xfId="175" xr:uid="{00000000-0005-0000-0000-000015010000}"/>
    <cellStyle name="Normal 3 6" xfId="415" xr:uid="{00000000-0005-0000-0000-000016010000}"/>
    <cellStyle name="Normal 3_E1a" xfId="403" xr:uid="{00000000-0005-0000-0000-000017010000}"/>
    <cellStyle name="Normal 4" xfId="36" xr:uid="{00000000-0005-0000-0000-000018010000}"/>
    <cellStyle name="Normal 4 2" xfId="76" xr:uid="{00000000-0005-0000-0000-000019010000}"/>
    <cellStyle name="Normal 4 2 2" xfId="121" xr:uid="{00000000-0005-0000-0000-00001A010000}"/>
    <cellStyle name="Normal 4 2 3" xfId="180" xr:uid="{00000000-0005-0000-0000-00001B010000}"/>
    <cellStyle name="Normal 4 2 4" xfId="420" xr:uid="{00000000-0005-0000-0000-00001C010000}"/>
    <cellStyle name="Normal 4 3" xfId="112" xr:uid="{00000000-0005-0000-0000-00001D010000}"/>
    <cellStyle name="Normal 4 3 2" xfId="189" xr:uid="{00000000-0005-0000-0000-00001E010000}"/>
    <cellStyle name="Normal 4 3 2 2" xfId="439" xr:uid="{00000000-0005-0000-0000-00001F010000}"/>
    <cellStyle name="Normal 4 3 3" xfId="355" xr:uid="{00000000-0005-0000-0000-000020010000}"/>
    <cellStyle name="Normal 4 3 4" xfId="426" xr:uid="{00000000-0005-0000-0000-000021010000}"/>
    <cellStyle name="Normal 4 4" xfId="130" xr:uid="{00000000-0005-0000-0000-000022010000}"/>
    <cellStyle name="Normal 4 4 2" xfId="405" xr:uid="{00000000-0005-0000-0000-000023010000}"/>
    <cellStyle name="Normal 4 5" xfId="102" xr:uid="{00000000-0005-0000-0000-000024010000}"/>
    <cellStyle name="Normal 4 5 2" xfId="424" xr:uid="{00000000-0005-0000-0000-000025010000}"/>
    <cellStyle name="Normal 4 6" xfId="199" xr:uid="{00000000-0005-0000-0000-000026010000}"/>
    <cellStyle name="Normal 4 7" xfId="416" xr:uid="{00000000-0005-0000-0000-000027010000}"/>
    <cellStyle name="Normal 5" xfId="37" xr:uid="{00000000-0005-0000-0000-000028010000}"/>
    <cellStyle name="Normal 5 2" xfId="125" xr:uid="{00000000-0005-0000-0000-000029010000}"/>
    <cellStyle name="Normal 5 2 2" xfId="162" xr:uid="{00000000-0005-0000-0000-00002A010000}"/>
    <cellStyle name="Normal 5 2 2 2" xfId="163" xr:uid="{00000000-0005-0000-0000-00002B010000}"/>
    <cellStyle name="Normal 5 2 2 2 2" xfId="251" xr:uid="{00000000-0005-0000-0000-00002C010000}"/>
    <cellStyle name="Normal 5 2 2 2 2 2" xfId="356" xr:uid="{00000000-0005-0000-0000-00002D010000}"/>
    <cellStyle name="Normal 5 2 2 2 3" xfId="357" xr:uid="{00000000-0005-0000-0000-00002E010000}"/>
    <cellStyle name="Normal 5 2 2 3" xfId="217" xr:uid="{00000000-0005-0000-0000-00002F010000}"/>
    <cellStyle name="Normal 5 2 2 3 2" xfId="358" xr:uid="{00000000-0005-0000-0000-000030010000}"/>
    <cellStyle name="Normal 5 2 2 4" xfId="359" xr:uid="{00000000-0005-0000-0000-000031010000}"/>
    <cellStyle name="Normal 5 2 3" xfId="164" xr:uid="{00000000-0005-0000-0000-000032010000}"/>
    <cellStyle name="Normal 5 2 3 2" xfId="240" xr:uid="{00000000-0005-0000-0000-000033010000}"/>
    <cellStyle name="Normal 5 2 3 2 2" xfId="360" xr:uid="{00000000-0005-0000-0000-000034010000}"/>
    <cellStyle name="Normal 5 2 3 3" xfId="361" xr:uid="{00000000-0005-0000-0000-000035010000}"/>
    <cellStyle name="Normal 5 2 4" xfId="165" xr:uid="{00000000-0005-0000-0000-000036010000}"/>
    <cellStyle name="Normal 5 2 4 2" xfId="229" xr:uid="{00000000-0005-0000-0000-000037010000}"/>
    <cellStyle name="Normal 5 2 4 2 2" xfId="362" xr:uid="{00000000-0005-0000-0000-000038010000}"/>
    <cellStyle name="Normal 5 2 4 3" xfId="363" xr:uid="{00000000-0005-0000-0000-000039010000}"/>
    <cellStyle name="Normal 5 2 5" xfId="206" xr:uid="{00000000-0005-0000-0000-00003A010000}"/>
    <cellStyle name="Normal 5 2 5 2" xfId="364" xr:uid="{00000000-0005-0000-0000-00003B010000}"/>
    <cellStyle name="Normal 5 2 6" xfId="365" xr:uid="{00000000-0005-0000-0000-00003C010000}"/>
    <cellStyle name="Normal 5 3" xfId="117" xr:uid="{00000000-0005-0000-0000-00003D010000}"/>
    <cellStyle name="Normal 5 3 2" xfId="166" xr:uid="{00000000-0005-0000-0000-00003E010000}"/>
    <cellStyle name="Normal 5 3 3" xfId="188" xr:uid="{00000000-0005-0000-0000-00003F010000}"/>
    <cellStyle name="Normal 5 3 4" xfId="427" xr:uid="{00000000-0005-0000-0000-000040010000}"/>
    <cellStyle name="Normal 5 4" xfId="161" xr:uid="{00000000-0005-0000-0000-000041010000}"/>
    <cellStyle name="Normal 6" xfId="38" xr:uid="{00000000-0005-0000-0000-000042010000}"/>
    <cellStyle name="Normal 6 2" xfId="78" xr:uid="{00000000-0005-0000-0000-000043010000}"/>
    <cellStyle name="Normal 6 2 2" xfId="167" xr:uid="{00000000-0005-0000-0000-000044010000}"/>
    <cellStyle name="Normal 6 2 2 2" xfId="247" xr:uid="{00000000-0005-0000-0000-000045010000}"/>
    <cellStyle name="Normal 6 2 2 2 2" xfId="366" xr:uid="{00000000-0005-0000-0000-000046010000}"/>
    <cellStyle name="Normal 6 2 2 3" xfId="367" xr:uid="{00000000-0005-0000-0000-000047010000}"/>
    <cellStyle name="Normal 6 2 3" xfId="178" xr:uid="{00000000-0005-0000-0000-000048010000}"/>
    <cellStyle name="Normal 6 2 3 2" xfId="368" xr:uid="{00000000-0005-0000-0000-000049010000}"/>
    <cellStyle name="Normal 6 2 3 3" xfId="213" xr:uid="{00000000-0005-0000-0000-00004A010000}"/>
    <cellStyle name="Normal 6 2 4" xfId="369" xr:uid="{00000000-0005-0000-0000-00004B010000}"/>
    <cellStyle name="Normal 6 2 5" xfId="421" xr:uid="{00000000-0005-0000-0000-00004C010000}"/>
    <cellStyle name="Normal 6 3" xfId="97" xr:uid="{00000000-0005-0000-0000-00004D010000}"/>
    <cellStyle name="Normal 6 3 2" xfId="169" xr:uid="{00000000-0005-0000-0000-00004E010000}"/>
    <cellStyle name="Normal 6 3 2 2" xfId="259" xr:uid="{00000000-0005-0000-0000-00004F010000}"/>
    <cellStyle name="Normal 6 3 2 2 2" xfId="370" xr:uid="{00000000-0005-0000-0000-000050010000}"/>
    <cellStyle name="Normal 6 3 2 3" xfId="371" xr:uid="{00000000-0005-0000-0000-000051010000}"/>
    <cellStyle name="Normal 6 3 3" xfId="168" xr:uid="{00000000-0005-0000-0000-000052010000}"/>
    <cellStyle name="Normal 6 3 3 2" xfId="372" xr:uid="{00000000-0005-0000-0000-000053010000}"/>
    <cellStyle name="Normal 6 3 4" xfId="373" xr:uid="{00000000-0005-0000-0000-000054010000}"/>
    <cellStyle name="Normal 6 3 5" xfId="423" xr:uid="{00000000-0005-0000-0000-000055010000}"/>
    <cellStyle name="Normal 6 4" xfId="170" xr:uid="{00000000-0005-0000-0000-000056010000}"/>
    <cellStyle name="Normal 6 4 2" xfId="236" xr:uid="{00000000-0005-0000-0000-000057010000}"/>
    <cellStyle name="Normal 6 4 2 2" xfId="374" xr:uid="{00000000-0005-0000-0000-000058010000}"/>
    <cellStyle name="Normal 6 4 3" xfId="375" xr:uid="{00000000-0005-0000-0000-000059010000}"/>
    <cellStyle name="Normal 6 5" xfId="171" xr:uid="{00000000-0005-0000-0000-00005A010000}"/>
    <cellStyle name="Normal 6 5 2" xfId="225" xr:uid="{00000000-0005-0000-0000-00005B010000}"/>
    <cellStyle name="Normal 6 5 2 2" xfId="376" xr:uid="{00000000-0005-0000-0000-00005C010000}"/>
    <cellStyle name="Normal 6 5 3" xfId="377" xr:uid="{00000000-0005-0000-0000-00005D010000}"/>
    <cellStyle name="Normal 6 6" xfId="202" xr:uid="{00000000-0005-0000-0000-00005E010000}"/>
    <cellStyle name="Normal 6 6 2" xfId="378" xr:uid="{00000000-0005-0000-0000-00005F010000}"/>
    <cellStyle name="Normal 6 7" xfId="379" xr:uid="{00000000-0005-0000-0000-000060010000}"/>
    <cellStyle name="Normal 6 8" xfId="417" xr:uid="{00000000-0005-0000-0000-000061010000}"/>
    <cellStyle name="Normal 7" xfId="39" xr:uid="{00000000-0005-0000-0000-000062010000}"/>
    <cellStyle name="Normal 7 2" xfId="4" xr:uid="{00000000-0005-0000-0000-000063010000}"/>
    <cellStyle name="Normal 7 2 2" xfId="118" xr:uid="{00000000-0005-0000-0000-000064010000}"/>
    <cellStyle name="Normal 7 2 2 2" xfId="253" xr:uid="{00000000-0005-0000-0000-000065010000}"/>
    <cellStyle name="Normal 7 2 2 2 2" xfId="380" xr:uid="{00000000-0005-0000-0000-000066010000}"/>
    <cellStyle name="Normal 7 2 2 3" xfId="381" xr:uid="{00000000-0005-0000-0000-000067010000}"/>
    <cellStyle name="Normal 7 2 3" xfId="192" xr:uid="{00000000-0005-0000-0000-000068010000}"/>
    <cellStyle name="Normal 7 2 3 2" xfId="382" xr:uid="{00000000-0005-0000-0000-000069010000}"/>
    <cellStyle name="Normal 7 2 3 3" xfId="219" xr:uid="{00000000-0005-0000-0000-00006A010000}"/>
    <cellStyle name="Normal 7 2 4" xfId="383" xr:uid="{00000000-0005-0000-0000-00006B010000}"/>
    <cellStyle name="Normal 7 2 5" xfId="409" xr:uid="{00000000-0005-0000-0000-00006C010000}"/>
    <cellStyle name="Normal 7 3" xfId="80" xr:uid="{00000000-0005-0000-0000-00006D010000}"/>
    <cellStyle name="Normal 7 3 2" xfId="242" xr:uid="{00000000-0005-0000-0000-00006E010000}"/>
    <cellStyle name="Normal 7 3 2 2" xfId="384" xr:uid="{00000000-0005-0000-0000-00006F010000}"/>
    <cellStyle name="Normal 7 3 3" xfId="385" xr:uid="{00000000-0005-0000-0000-000070010000}"/>
    <cellStyle name="Normal 7 4" xfId="172" xr:uid="{00000000-0005-0000-0000-000071010000}"/>
    <cellStyle name="Normal 7 4 2" xfId="231" xr:uid="{00000000-0005-0000-0000-000072010000}"/>
    <cellStyle name="Normal 7 4 2 2" xfId="386" xr:uid="{00000000-0005-0000-0000-000073010000}"/>
    <cellStyle name="Normal 7 4 3" xfId="387" xr:uid="{00000000-0005-0000-0000-000074010000}"/>
    <cellStyle name="Normal 7 5" xfId="195" xr:uid="{00000000-0005-0000-0000-000075010000}"/>
    <cellStyle name="Normal 7 5 2" xfId="388" xr:uid="{00000000-0005-0000-0000-000076010000}"/>
    <cellStyle name="Normal 7 5 3" xfId="208" xr:uid="{00000000-0005-0000-0000-000077010000}"/>
    <cellStyle name="Normal 7 6" xfId="389" xr:uid="{00000000-0005-0000-0000-000078010000}"/>
    <cellStyle name="Normal 7 7" xfId="418" xr:uid="{00000000-0005-0000-0000-000079010000}"/>
    <cellStyle name="Normal 7_E1a" xfId="404" xr:uid="{00000000-0005-0000-0000-00007A010000}"/>
    <cellStyle name="Normal 8" xfId="3" xr:uid="{00000000-0005-0000-0000-00007B010000}"/>
    <cellStyle name="Normal 8 2" xfId="6" xr:uid="{00000000-0005-0000-0000-00007C010000}"/>
    <cellStyle name="Normal 8 2 2" xfId="174" xr:uid="{00000000-0005-0000-0000-00007D010000}"/>
    <cellStyle name="Normal 8 2 2 2" xfId="255" xr:uid="{00000000-0005-0000-0000-00007E010000}"/>
    <cellStyle name="Normal 8 2 2 2 2" xfId="390" xr:uid="{00000000-0005-0000-0000-00007F010000}"/>
    <cellStyle name="Normal 8 2 2 3" xfId="391" xr:uid="{00000000-0005-0000-0000-000080010000}"/>
    <cellStyle name="Normal 8 2 3" xfId="173" xr:uid="{00000000-0005-0000-0000-000081010000}"/>
    <cellStyle name="Normal 8 2 3 2" xfId="392" xr:uid="{00000000-0005-0000-0000-000082010000}"/>
    <cellStyle name="Normal 8 2 4" xfId="393" xr:uid="{00000000-0005-0000-0000-000083010000}"/>
    <cellStyle name="Normal 8 3" xfId="82" xr:uid="{00000000-0005-0000-0000-000084010000}"/>
    <cellStyle name="Normal 8 3 2" xfId="244" xr:uid="{00000000-0005-0000-0000-000085010000}"/>
    <cellStyle name="Normal 8 3 2 2" xfId="394" xr:uid="{00000000-0005-0000-0000-000086010000}"/>
    <cellStyle name="Normal 8 3 3" xfId="395" xr:uid="{00000000-0005-0000-0000-000087010000}"/>
    <cellStyle name="Normal 8 4" xfId="96" xr:uid="{00000000-0005-0000-0000-000088010000}"/>
    <cellStyle name="Normal 8 4 2" xfId="176" xr:uid="{00000000-0005-0000-0000-000089010000}"/>
    <cellStyle name="Normal 8 4 2 2" xfId="396" xr:uid="{00000000-0005-0000-0000-00008A010000}"/>
    <cellStyle name="Normal 8 4 3" xfId="397" xr:uid="{00000000-0005-0000-0000-00008B010000}"/>
    <cellStyle name="Normal 8 5" xfId="210" xr:uid="{00000000-0005-0000-0000-00008C010000}"/>
    <cellStyle name="Normal 8 5 2" xfId="398" xr:uid="{00000000-0005-0000-0000-00008D010000}"/>
    <cellStyle name="Normal 8 6" xfId="399" xr:uid="{00000000-0005-0000-0000-00008E010000}"/>
    <cellStyle name="Normal 8 7" xfId="408" xr:uid="{00000000-0005-0000-0000-00008F010000}"/>
    <cellStyle name="Normal 9" xfId="69" xr:uid="{00000000-0005-0000-0000-000090010000}"/>
    <cellStyle name="Normal 9 2" xfId="85" xr:uid="{00000000-0005-0000-0000-000091010000}"/>
    <cellStyle name="Normal 9 3" xfId="107" xr:uid="{00000000-0005-0000-0000-000092010000}"/>
    <cellStyle name="Normal 9 3 2" xfId="440" xr:uid="{00000000-0005-0000-0000-000093010000}"/>
    <cellStyle name="Normal 9 4" xfId="177" xr:uid="{00000000-0005-0000-0000-000094010000}"/>
    <cellStyle name="Normal_2002 Inside Cover" xfId="68" xr:uid="{00000000-0005-0000-0000-000095010000}"/>
    <cellStyle name="Normal_2003 Table of Contents" xfId="73" xr:uid="{00000000-0005-0000-0000-000096010000}"/>
    <cellStyle name="Normal_2003 Table of Contents Reverse side" xfId="74" xr:uid="{00000000-0005-0000-0000-000097010000}"/>
    <cellStyle name="Normal_2006 Backside Cover" xfId="40" xr:uid="{00000000-0005-0000-0000-000098010000}"/>
    <cellStyle name="Normal_2006 Backside Cover 2" xfId="41" xr:uid="{00000000-0005-0000-0000-000099010000}"/>
    <cellStyle name="Normal_2008 Sch 450" xfId="42" xr:uid="{00000000-0005-0000-0000-00009A010000}"/>
    <cellStyle name="normal_2008 Sch 450_1" xfId="43" xr:uid="{00000000-0005-0000-0000-00009B010000}"/>
    <cellStyle name="Normal_2008 Sch 720" xfId="8" xr:uid="{00000000-0005-0000-0000-00009C010000}"/>
    <cellStyle name="Normal_330" xfId="44" xr:uid="{00000000-0005-0000-0000-00009D010000}"/>
    <cellStyle name="Normal_Page 1" xfId="45" xr:uid="{00000000-0005-0000-0000-00009E010000}"/>
    <cellStyle name="Normal_Page 2" xfId="46" xr:uid="{00000000-0005-0000-0000-00009F010000}"/>
    <cellStyle name="Normal_Page 3" xfId="47" xr:uid="{00000000-0005-0000-0000-0000A0010000}"/>
    <cellStyle name="Normal_Page 4" xfId="48" xr:uid="{00000000-0005-0000-0000-0000A1010000}"/>
    <cellStyle name="Normal_R-1 2004 working docs" xfId="49" xr:uid="{00000000-0005-0000-0000-0000A2010000}"/>
    <cellStyle name="Normal_Roadway Investment Schedule 2009" xfId="50" xr:uid="{00000000-0005-0000-0000-0000A3010000}"/>
    <cellStyle name="Normal_sch 200 2008" xfId="51" xr:uid="{00000000-0005-0000-0000-0000A4010000}"/>
    <cellStyle name="Normal_sch 210 2008" xfId="52" xr:uid="{00000000-0005-0000-0000-0000A5010000}"/>
    <cellStyle name="Normal_sch 220 2008" xfId="53" xr:uid="{00000000-0005-0000-0000-0000A6010000}"/>
    <cellStyle name="Normal_Sch 245 2008" xfId="54" xr:uid="{00000000-0005-0000-0000-0000A7010000}"/>
    <cellStyle name="Normal_Sch 310 2008" xfId="55" xr:uid="{00000000-0005-0000-0000-0000A8010000}"/>
    <cellStyle name="Normal_Sch 310A 2008" xfId="56" xr:uid="{00000000-0005-0000-0000-0000A9010000}"/>
    <cellStyle name="Normal_SCH 414 2008 final" xfId="57" xr:uid="{00000000-0005-0000-0000-0000AA010000}"/>
    <cellStyle name="Normal_sch 460 2008" xfId="58" xr:uid="{00000000-0005-0000-0000-0000AB010000}"/>
    <cellStyle name="Normal_sch 501 2008" xfId="59" xr:uid="{00000000-0005-0000-0000-0000AC010000}"/>
    <cellStyle name="Normal_sch 502 2008" xfId="60" xr:uid="{00000000-0005-0000-0000-0000AD010000}"/>
    <cellStyle name="Normal_sch 510 2008" xfId="61" xr:uid="{00000000-0005-0000-0000-0000AE010000}"/>
    <cellStyle name="Normal_Sch 512" xfId="62" xr:uid="{00000000-0005-0000-0000-0000AF010000}"/>
    <cellStyle name="Normal_Sch 726 &amp; 750" xfId="63" xr:uid="{00000000-0005-0000-0000-0000B0010000}"/>
    <cellStyle name="Normal_Sch 755" xfId="7" xr:uid="{00000000-0005-0000-0000-0000B1010000}"/>
    <cellStyle name="Normal_Schedule 330 1995 " xfId="64" xr:uid="{00000000-0005-0000-0000-0000B2010000}"/>
    <cellStyle name="Note 2" xfId="65" xr:uid="{00000000-0005-0000-0000-0000B3010000}"/>
    <cellStyle name="Percent" xfId="2" builtinId="5"/>
    <cellStyle name="Percent 2" xfId="66" xr:uid="{00000000-0005-0000-0000-0000B5010000}"/>
    <cellStyle name="Percent 3" xfId="67" xr:uid="{00000000-0005-0000-0000-0000B6010000}"/>
    <cellStyle name="Percent 4" xfId="72" xr:uid="{00000000-0005-0000-0000-0000B7010000}"/>
    <cellStyle name="Percent 4 2" xfId="88" xr:uid="{00000000-0005-0000-0000-0000B8010000}"/>
    <cellStyle name="Percent 5" xfId="94" xr:uid="{00000000-0005-0000-0000-0000B901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4.xml"/><Relationship Id="rId89" Type="http://schemas.openxmlformats.org/officeDocument/2006/relationships/externalLink" Target="externalLinks/externalLink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externalLink" Target="externalLinks/externalLink10.xml"/><Relationship Id="rId95"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5.xml"/><Relationship Id="rId93"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3.xml"/><Relationship Id="rId88" Type="http://schemas.openxmlformats.org/officeDocument/2006/relationships/externalLink" Target="externalLinks/externalLink8.xml"/><Relationship Id="rId91" Type="http://schemas.openxmlformats.org/officeDocument/2006/relationships/externalLink" Target="externalLinks/externalLink11.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1.xml"/><Relationship Id="rId86" Type="http://schemas.openxmlformats.org/officeDocument/2006/relationships/externalLink" Target="externalLinks/externalLink6.xml"/><Relationship Id="rId9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7.xml"/><Relationship Id="rId61" Type="http://schemas.openxmlformats.org/officeDocument/2006/relationships/worksheet" Target="worksheets/sheet61.xml"/><Relationship Id="rId82" Type="http://schemas.openxmlformats.org/officeDocument/2006/relationships/externalLink" Target="externalLinks/externalLink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14</xdr:col>
      <xdr:colOff>0</xdr:colOff>
      <xdr:row>77</xdr:row>
      <xdr:rowOff>104775</xdr:rowOff>
    </xdr:from>
    <xdr:to>
      <xdr:col>14</xdr:col>
      <xdr:colOff>0</xdr:colOff>
      <xdr:row>91</xdr:row>
      <xdr:rowOff>133350</xdr:rowOff>
    </xdr:to>
    <xdr:sp macro="" textlink="">
      <xdr:nvSpPr>
        <xdr:cNvPr id="2" name="Text 3">
          <a:extLst>
            <a:ext uri="{FF2B5EF4-FFF2-40B4-BE49-F238E27FC236}">
              <a16:creationId xmlns:a16="http://schemas.microsoft.com/office/drawing/2014/main" id="{00000000-0008-0000-2600-000002000000}"/>
            </a:ext>
          </a:extLst>
        </xdr:cNvPr>
        <xdr:cNvSpPr txBox="1">
          <a:spLocks noChangeArrowheads="1"/>
        </xdr:cNvSpPr>
      </xdr:nvSpPr>
      <xdr:spPr bwMode="auto">
        <a:xfrm>
          <a:off x="10599420" y="12616815"/>
          <a:ext cx="0" cy="2375535"/>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173</xdr:row>
      <xdr:rowOff>133350</xdr:rowOff>
    </xdr:from>
    <xdr:to>
      <xdr:col>14</xdr:col>
      <xdr:colOff>0</xdr:colOff>
      <xdr:row>187</xdr:row>
      <xdr:rowOff>38100</xdr:rowOff>
    </xdr:to>
    <xdr:sp macro="" textlink="">
      <xdr:nvSpPr>
        <xdr:cNvPr id="3" name="Text 5">
          <a:extLst>
            <a:ext uri="{FF2B5EF4-FFF2-40B4-BE49-F238E27FC236}">
              <a16:creationId xmlns:a16="http://schemas.microsoft.com/office/drawing/2014/main" id="{00000000-0008-0000-2600-000003000000}"/>
            </a:ext>
          </a:extLst>
        </xdr:cNvPr>
        <xdr:cNvSpPr txBox="1">
          <a:spLocks noChangeArrowheads="1"/>
        </xdr:cNvSpPr>
      </xdr:nvSpPr>
      <xdr:spPr bwMode="auto">
        <a:xfrm>
          <a:off x="10599420" y="28190190"/>
          <a:ext cx="0" cy="225171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190</xdr:row>
      <xdr:rowOff>152400</xdr:rowOff>
    </xdr:from>
    <xdr:to>
      <xdr:col>14</xdr:col>
      <xdr:colOff>0</xdr:colOff>
      <xdr:row>205</xdr:row>
      <xdr:rowOff>57150</xdr:rowOff>
    </xdr:to>
    <xdr:sp macro="" textlink="">
      <xdr:nvSpPr>
        <xdr:cNvPr id="4" name="Text 7">
          <a:extLst>
            <a:ext uri="{FF2B5EF4-FFF2-40B4-BE49-F238E27FC236}">
              <a16:creationId xmlns:a16="http://schemas.microsoft.com/office/drawing/2014/main" id="{00000000-0008-0000-2600-000004000000}"/>
            </a:ext>
          </a:extLst>
        </xdr:cNvPr>
        <xdr:cNvSpPr txBox="1">
          <a:spLocks noChangeArrowheads="1"/>
        </xdr:cNvSpPr>
      </xdr:nvSpPr>
      <xdr:spPr bwMode="auto">
        <a:xfrm>
          <a:off x="10599420" y="30723840"/>
          <a:ext cx="0" cy="241935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266</xdr:row>
      <xdr:rowOff>38100</xdr:rowOff>
    </xdr:from>
    <xdr:to>
      <xdr:col>14</xdr:col>
      <xdr:colOff>0</xdr:colOff>
      <xdr:row>279</xdr:row>
      <xdr:rowOff>133350</xdr:rowOff>
    </xdr:to>
    <xdr:sp macro="" textlink="">
      <xdr:nvSpPr>
        <xdr:cNvPr id="5" name="Text 8">
          <a:extLst>
            <a:ext uri="{FF2B5EF4-FFF2-40B4-BE49-F238E27FC236}">
              <a16:creationId xmlns:a16="http://schemas.microsoft.com/office/drawing/2014/main" id="{00000000-0008-0000-2600-000005000000}"/>
            </a:ext>
          </a:extLst>
        </xdr:cNvPr>
        <xdr:cNvSpPr txBox="1">
          <a:spLocks noChangeArrowheads="1"/>
        </xdr:cNvSpPr>
      </xdr:nvSpPr>
      <xdr:spPr bwMode="auto">
        <a:xfrm>
          <a:off x="10599420" y="43022520"/>
          <a:ext cx="0" cy="226695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284</xdr:row>
      <xdr:rowOff>28575</xdr:rowOff>
    </xdr:from>
    <xdr:to>
      <xdr:col>14</xdr:col>
      <xdr:colOff>0</xdr:colOff>
      <xdr:row>309</xdr:row>
      <xdr:rowOff>95250</xdr:rowOff>
    </xdr:to>
    <xdr:sp macro="" textlink="">
      <xdr:nvSpPr>
        <xdr:cNvPr id="6" name="Text 9">
          <a:extLst>
            <a:ext uri="{FF2B5EF4-FFF2-40B4-BE49-F238E27FC236}">
              <a16:creationId xmlns:a16="http://schemas.microsoft.com/office/drawing/2014/main" id="{00000000-0008-0000-2600-000006000000}"/>
            </a:ext>
          </a:extLst>
        </xdr:cNvPr>
        <xdr:cNvSpPr txBox="1">
          <a:spLocks noChangeArrowheads="1"/>
        </xdr:cNvSpPr>
      </xdr:nvSpPr>
      <xdr:spPr bwMode="auto">
        <a:xfrm>
          <a:off x="10599420" y="45687615"/>
          <a:ext cx="0" cy="4257675"/>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xdr:row>
      <xdr:rowOff>9525</xdr:rowOff>
    </xdr:from>
    <xdr:to>
      <xdr:col>14</xdr:col>
      <xdr:colOff>9525</xdr:colOff>
      <xdr:row>16</xdr:row>
      <xdr:rowOff>28575</xdr:rowOff>
    </xdr:to>
    <xdr:sp macro="" textlink="">
      <xdr:nvSpPr>
        <xdr:cNvPr id="7" name="Text 1">
          <a:extLst>
            <a:ext uri="{FF2B5EF4-FFF2-40B4-BE49-F238E27FC236}">
              <a16:creationId xmlns:a16="http://schemas.microsoft.com/office/drawing/2014/main" id="{00000000-0008-0000-2600-000007000000}"/>
            </a:ext>
          </a:extLst>
        </xdr:cNvPr>
        <xdr:cNvSpPr txBox="1">
          <a:spLocks noChangeArrowheads="1"/>
        </xdr:cNvSpPr>
      </xdr:nvSpPr>
      <xdr:spPr bwMode="auto">
        <a:xfrm>
          <a:off x="10599420" y="337185"/>
          <a:ext cx="9525" cy="231267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77</xdr:row>
      <xdr:rowOff>104775</xdr:rowOff>
    </xdr:from>
    <xdr:to>
      <xdr:col>14</xdr:col>
      <xdr:colOff>0</xdr:colOff>
      <xdr:row>91</xdr:row>
      <xdr:rowOff>133350</xdr:rowOff>
    </xdr:to>
    <xdr:sp macro="" textlink="">
      <xdr:nvSpPr>
        <xdr:cNvPr id="8" name="Text 3">
          <a:extLst>
            <a:ext uri="{FF2B5EF4-FFF2-40B4-BE49-F238E27FC236}">
              <a16:creationId xmlns:a16="http://schemas.microsoft.com/office/drawing/2014/main" id="{00000000-0008-0000-2600-000008000000}"/>
            </a:ext>
          </a:extLst>
        </xdr:cNvPr>
        <xdr:cNvSpPr txBox="1">
          <a:spLocks noChangeArrowheads="1"/>
        </xdr:cNvSpPr>
      </xdr:nvSpPr>
      <xdr:spPr bwMode="auto">
        <a:xfrm>
          <a:off x="10599420" y="12616815"/>
          <a:ext cx="0" cy="2375535"/>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173</xdr:row>
      <xdr:rowOff>133350</xdr:rowOff>
    </xdr:from>
    <xdr:to>
      <xdr:col>14</xdr:col>
      <xdr:colOff>0</xdr:colOff>
      <xdr:row>187</xdr:row>
      <xdr:rowOff>38100</xdr:rowOff>
    </xdr:to>
    <xdr:sp macro="" textlink="">
      <xdr:nvSpPr>
        <xdr:cNvPr id="9" name="Text 5">
          <a:extLst>
            <a:ext uri="{FF2B5EF4-FFF2-40B4-BE49-F238E27FC236}">
              <a16:creationId xmlns:a16="http://schemas.microsoft.com/office/drawing/2014/main" id="{00000000-0008-0000-2600-000009000000}"/>
            </a:ext>
          </a:extLst>
        </xdr:cNvPr>
        <xdr:cNvSpPr txBox="1">
          <a:spLocks noChangeArrowheads="1"/>
        </xdr:cNvSpPr>
      </xdr:nvSpPr>
      <xdr:spPr bwMode="auto">
        <a:xfrm>
          <a:off x="10599420" y="28190190"/>
          <a:ext cx="0" cy="225171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190</xdr:row>
      <xdr:rowOff>152400</xdr:rowOff>
    </xdr:from>
    <xdr:to>
      <xdr:col>14</xdr:col>
      <xdr:colOff>0</xdr:colOff>
      <xdr:row>205</xdr:row>
      <xdr:rowOff>57150</xdr:rowOff>
    </xdr:to>
    <xdr:sp macro="" textlink="">
      <xdr:nvSpPr>
        <xdr:cNvPr id="10" name="Text 7">
          <a:extLst>
            <a:ext uri="{FF2B5EF4-FFF2-40B4-BE49-F238E27FC236}">
              <a16:creationId xmlns:a16="http://schemas.microsoft.com/office/drawing/2014/main" id="{00000000-0008-0000-2600-00000A000000}"/>
            </a:ext>
          </a:extLst>
        </xdr:cNvPr>
        <xdr:cNvSpPr txBox="1">
          <a:spLocks noChangeArrowheads="1"/>
        </xdr:cNvSpPr>
      </xdr:nvSpPr>
      <xdr:spPr bwMode="auto">
        <a:xfrm>
          <a:off x="10599420" y="30723840"/>
          <a:ext cx="0" cy="241935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266</xdr:row>
      <xdr:rowOff>38100</xdr:rowOff>
    </xdr:from>
    <xdr:to>
      <xdr:col>14</xdr:col>
      <xdr:colOff>0</xdr:colOff>
      <xdr:row>279</xdr:row>
      <xdr:rowOff>133350</xdr:rowOff>
    </xdr:to>
    <xdr:sp macro="" textlink="">
      <xdr:nvSpPr>
        <xdr:cNvPr id="11" name="Text 8">
          <a:extLst>
            <a:ext uri="{FF2B5EF4-FFF2-40B4-BE49-F238E27FC236}">
              <a16:creationId xmlns:a16="http://schemas.microsoft.com/office/drawing/2014/main" id="{00000000-0008-0000-2600-00000B000000}"/>
            </a:ext>
          </a:extLst>
        </xdr:cNvPr>
        <xdr:cNvSpPr txBox="1">
          <a:spLocks noChangeArrowheads="1"/>
        </xdr:cNvSpPr>
      </xdr:nvSpPr>
      <xdr:spPr bwMode="auto">
        <a:xfrm>
          <a:off x="10599420" y="43022520"/>
          <a:ext cx="0" cy="226695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284</xdr:row>
      <xdr:rowOff>28575</xdr:rowOff>
    </xdr:from>
    <xdr:to>
      <xdr:col>14</xdr:col>
      <xdr:colOff>0</xdr:colOff>
      <xdr:row>309</xdr:row>
      <xdr:rowOff>95250</xdr:rowOff>
    </xdr:to>
    <xdr:sp macro="" textlink="">
      <xdr:nvSpPr>
        <xdr:cNvPr id="12" name="Text 9">
          <a:extLst>
            <a:ext uri="{FF2B5EF4-FFF2-40B4-BE49-F238E27FC236}">
              <a16:creationId xmlns:a16="http://schemas.microsoft.com/office/drawing/2014/main" id="{00000000-0008-0000-2600-00000C000000}"/>
            </a:ext>
          </a:extLst>
        </xdr:cNvPr>
        <xdr:cNvSpPr txBox="1">
          <a:spLocks noChangeArrowheads="1"/>
        </xdr:cNvSpPr>
      </xdr:nvSpPr>
      <xdr:spPr bwMode="auto">
        <a:xfrm>
          <a:off x="10599420" y="45687615"/>
          <a:ext cx="0" cy="4257675"/>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xdr:row>
      <xdr:rowOff>9525</xdr:rowOff>
    </xdr:from>
    <xdr:to>
      <xdr:col>14</xdr:col>
      <xdr:colOff>9525</xdr:colOff>
      <xdr:row>16</xdr:row>
      <xdr:rowOff>28575</xdr:rowOff>
    </xdr:to>
    <xdr:sp macro="" textlink="">
      <xdr:nvSpPr>
        <xdr:cNvPr id="13" name="Text 1">
          <a:extLst>
            <a:ext uri="{FF2B5EF4-FFF2-40B4-BE49-F238E27FC236}">
              <a16:creationId xmlns:a16="http://schemas.microsoft.com/office/drawing/2014/main" id="{00000000-0008-0000-2600-00000D000000}"/>
            </a:ext>
          </a:extLst>
        </xdr:cNvPr>
        <xdr:cNvSpPr txBox="1">
          <a:spLocks noChangeArrowheads="1"/>
        </xdr:cNvSpPr>
      </xdr:nvSpPr>
      <xdr:spPr bwMode="auto">
        <a:xfrm>
          <a:off x="10599420" y="337185"/>
          <a:ext cx="9525" cy="231267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83</xdr:col>
      <xdr:colOff>714375</xdr:colOff>
      <xdr:row>8</xdr:row>
      <xdr:rowOff>66675</xdr:rowOff>
    </xdr:from>
    <xdr:to>
      <xdr:col>84</xdr:col>
      <xdr:colOff>219075</xdr:colOff>
      <xdr:row>9</xdr:row>
      <xdr:rowOff>66675</xdr:rowOff>
    </xdr:to>
    <xdr:pic>
      <xdr:nvPicPr>
        <xdr:cNvPr id="2" name="Picture 4">
          <a:extLst>
            <a:ext uri="{FF2B5EF4-FFF2-40B4-BE49-F238E27FC236}">
              <a16:creationId xmlns:a16="http://schemas.microsoft.com/office/drawing/2014/main" id="{00000000-0008-0000-28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4516635" y="1102995"/>
          <a:ext cx="289560" cy="175260"/>
        </a:xfrm>
        <a:prstGeom prst="rect">
          <a:avLst/>
        </a:prstGeom>
        <a:solidFill>
          <a:srgbClr val="FFFFFF"/>
        </a:solidFill>
        <a:ln w="9525">
          <a:solidFill>
            <a:srgbClr val="000000"/>
          </a:solidFill>
          <a:miter lim="800000"/>
          <a:headEnd/>
          <a:tailEnd/>
        </a:ln>
      </xdr:spPr>
    </xdr:pic>
    <xdr:clientData/>
  </xdr:twoCellAnchor>
  <xdr:twoCellAnchor editAs="oneCell">
    <xdr:from>
      <xdr:col>40</xdr:col>
      <xdr:colOff>304800</xdr:colOff>
      <xdr:row>5</xdr:row>
      <xdr:rowOff>152400</xdr:rowOff>
    </xdr:from>
    <xdr:to>
      <xdr:col>41</xdr:col>
      <xdr:colOff>314325</xdr:colOff>
      <xdr:row>6</xdr:row>
      <xdr:rowOff>152400</xdr:rowOff>
    </xdr:to>
    <xdr:pic>
      <xdr:nvPicPr>
        <xdr:cNvPr id="3" name="Picture 5">
          <a:extLst>
            <a:ext uri="{FF2B5EF4-FFF2-40B4-BE49-F238E27FC236}">
              <a16:creationId xmlns:a16="http://schemas.microsoft.com/office/drawing/2014/main" id="{00000000-0008-0000-28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358080" y="662940"/>
          <a:ext cx="794385" cy="175260"/>
        </a:xfrm>
        <a:prstGeom prst="rect">
          <a:avLst/>
        </a:prstGeom>
        <a:solidFill>
          <a:srgbClr val="FFFFFF"/>
        </a:solidFill>
        <a:ln w="9525">
          <a:solidFill>
            <a:srgbClr val="000000"/>
          </a:solidFill>
          <a:miter lim="800000"/>
          <a:headEnd/>
          <a:tailEnd/>
        </a:ln>
      </xdr:spPr>
    </xdr:pic>
    <xdr:clientData fLocksWithSheet="0"/>
  </xdr:twoCellAnchor>
</xdr:wsDr>
</file>

<file path=xl/drawings/drawing3.xml><?xml version="1.0" encoding="utf-8"?>
<xdr:wsDr xmlns:xdr="http://schemas.openxmlformats.org/drawingml/2006/spreadsheetDrawing" xmlns:a="http://schemas.openxmlformats.org/drawingml/2006/main">
  <xdr:twoCellAnchor>
    <xdr:from>
      <xdr:col>15</xdr:col>
      <xdr:colOff>533400</xdr:colOff>
      <xdr:row>78</xdr:row>
      <xdr:rowOff>74295</xdr:rowOff>
    </xdr:from>
    <xdr:to>
      <xdr:col>15</xdr:col>
      <xdr:colOff>533400</xdr:colOff>
      <xdr:row>92</xdr:row>
      <xdr:rowOff>102870</xdr:rowOff>
    </xdr:to>
    <xdr:sp macro="" textlink="">
      <xdr:nvSpPr>
        <xdr:cNvPr id="2" name="Text 3">
          <a:extLst>
            <a:ext uri="{FF2B5EF4-FFF2-40B4-BE49-F238E27FC236}">
              <a16:creationId xmlns:a16="http://schemas.microsoft.com/office/drawing/2014/main" id="{00000000-0008-0000-4500-000002000000}"/>
            </a:ext>
          </a:extLst>
        </xdr:cNvPr>
        <xdr:cNvSpPr txBox="1">
          <a:spLocks noChangeArrowheads="1"/>
        </xdr:cNvSpPr>
      </xdr:nvSpPr>
      <xdr:spPr bwMode="auto">
        <a:xfrm>
          <a:off x="11917680" y="12860655"/>
          <a:ext cx="0" cy="2375535"/>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173</xdr:row>
      <xdr:rowOff>133350</xdr:rowOff>
    </xdr:from>
    <xdr:to>
      <xdr:col>14</xdr:col>
      <xdr:colOff>0</xdr:colOff>
      <xdr:row>187</xdr:row>
      <xdr:rowOff>38100</xdr:rowOff>
    </xdr:to>
    <xdr:sp macro="" textlink="">
      <xdr:nvSpPr>
        <xdr:cNvPr id="3" name="Text 5">
          <a:extLst>
            <a:ext uri="{FF2B5EF4-FFF2-40B4-BE49-F238E27FC236}">
              <a16:creationId xmlns:a16="http://schemas.microsoft.com/office/drawing/2014/main" id="{00000000-0008-0000-4500-000003000000}"/>
            </a:ext>
          </a:extLst>
        </xdr:cNvPr>
        <xdr:cNvSpPr txBox="1">
          <a:spLocks noChangeArrowheads="1"/>
        </xdr:cNvSpPr>
      </xdr:nvSpPr>
      <xdr:spPr bwMode="auto">
        <a:xfrm>
          <a:off x="10652760" y="28274010"/>
          <a:ext cx="0" cy="225171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16</xdr:col>
      <xdr:colOff>91440</xdr:colOff>
      <xdr:row>190</xdr:row>
      <xdr:rowOff>38100</xdr:rowOff>
    </xdr:from>
    <xdr:to>
      <xdr:col>16</xdr:col>
      <xdr:colOff>91440</xdr:colOff>
      <xdr:row>204</xdr:row>
      <xdr:rowOff>110490</xdr:rowOff>
    </xdr:to>
    <xdr:sp macro="" textlink="">
      <xdr:nvSpPr>
        <xdr:cNvPr id="4" name="Text 7">
          <a:extLst>
            <a:ext uri="{FF2B5EF4-FFF2-40B4-BE49-F238E27FC236}">
              <a16:creationId xmlns:a16="http://schemas.microsoft.com/office/drawing/2014/main" id="{00000000-0008-0000-4500-000004000000}"/>
            </a:ext>
          </a:extLst>
        </xdr:cNvPr>
        <xdr:cNvSpPr txBox="1">
          <a:spLocks noChangeArrowheads="1"/>
        </xdr:cNvSpPr>
      </xdr:nvSpPr>
      <xdr:spPr bwMode="auto">
        <a:xfrm>
          <a:off x="12169140" y="31257240"/>
          <a:ext cx="0" cy="251841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266</xdr:row>
      <xdr:rowOff>38100</xdr:rowOff>
    </xdr:from>
    <xdr:to>
      <xdr:col>14</xdr:col>
      <xdr:colOff>0</xdr:colOff>
      <xdr:row>279</xdr:row>
      <xdr:rowOff>133350</xdr:rowOff>
    </xdr:to>
    <xdr:sp macro="" textlink="">
      <xdr:nvSpPr>
        <xdr:cNvPr id="5" name="Text 8">
          <a:extLst>
            <a:ext uri="{FF2B5EF4-FFF2-40B4-BE49-F238E27FC236}">
              <a16:creationId xmlns:a16="http://schemas.microsoft.com/office/drawing/2014/main" id="{00000000-0008-0000-4500-000005000000}"/>
            </a:ext>
          </a:extLst>
        </xdr:cNvPr>
        <xdr:cNvSpPr txBox="1">
          <a:spLocks noChangeArrowheads="1"/>
        </xdr:cNvSpPr>
      </xdr:nvSpPr>
      <xdr:spPr bwMode="auto">
        <a:xfrm>
          <a:off x="10652760" y="43174920"/>
          <a:ext cx="0" cy="226695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284</xdr:row>
      <xdr:rowOff>28575</xdr:rowOff>
    </xdr:from>
    <xdr:to>
      <xdr:col>14</xdr:col>
      <xdr:colOff>0</xdr:colOff>
      <xdr:row>309</xdr:row>
      <xdr:rowOff>95250</xdr:rowOff>
    </xdr:to>
    <xdr:sp macro="" textlink="">
      <xdr:nvSpPr>
        <xdr:cNvPr id="6" name="Text 9">
          <a:extLst>
            <a:ext uri="{FF2B5EF4-FFF2-40B4-BE49-F238E27FC236}">
              <a16:creationId xmlns:a16="http://schemas.microsoft.com/office/drawing/2014/main" id="{00000000-0008-0000-4500-000006000000}"/>
            </a:ext>
          </a:extLst>
        </xdr:cNvPr>
        <xdr:cNvSpPr txBox="1">
          <a:spLocks noChangeArrowheads="1"/>
        </xdr:cNvSpPr>
      </xdr:nvSpPr>
      <xdr:spPr bwMode="auto">
        <a:xfrm>
          <a:off x="10652760" y="45908595"/>
          <a:ext cx="0" cy="4272915"/>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xdr:row>
      <xdr:rowOff>9525</xdr:rowOff>
    </xdr:from>
    <xdr:to>
      <xdr:col>14</xdr:col>
      <xdr:colOff>9525</xdr:colOff>
      <xdr:row>16</xdr:row>
      <xdr:rowOff>28575</xdr:rowOff>
    </xdr:to>
    <xdr:sp macro="" textlink="">
      <xdr:nvSpPr>
        <xdr:cNvPr id="7" name="Text 1">
          <a:extLst>
            <a:ext uri="{FF2B5EF4-FFF2-40B4-BE49-F238E27FC236}">
              <a16:creationId xmlns:a16="http://schemas.microsoft.com/office/drawing/2014/main" id="{00000000-0008-0000-4500-000007000000}"/>
            </a:ext>
          </a:extLst>
        </xdr:cNvPr>
        <xdr:cNvSpPr txBox="1">
          <a:spLocks noChangeArrowheads="1"/>
        </xdr:cNvSpPr>
      </xdr:nvSpPr>
      <xdr:spPr bwMode="auto">
        <a:xfrm>
          <a:off x="10652760" y="405765"/>
          <a:ext cx="9525" cy="231267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77</xdr:row>
      <xdr:rowOff>104775</xdr:rowOff>
    </xdr:from>
    <xdr:to>
      <xdr:col>14</xdr:col>
      <xdr:colOff>0</xdr:colOff>
      <xdr:row>91</xdr:row>
      <xdr:rowOff>133350</xdr:rowOff>
    </xdr:to>
    <xdr:sp macro="" textlink="">
      <xdr:nvSpPr>
        <xdr:cNvPr id="8" name="Text 3">
          <a:extLst>
            <a:ext uri="{FF2B5EF4-FFF2-40B4-BE49-F238E27FC236}">
              <a16:creationId xmlns:a16="http://schemas.microsoft.com/office/drawing/2014/main" id="{00000000-0008-0000-4500-000008000000}"/>
            </a:ext>
          </a:extLst>
        </xdr:cNvPr>
        <xdr:cNvSpPr txBox="1">
          <a:spLocks noChangeArrowheads="1"/>
        </xdr:cNvSpPr>
      </xdr:nvSpPr>
      <xdr:spPr bwMode="auto">
        <a:xfrm>
          <a:off x="10652760" y="12685395"/>
          <a:ext cx="0" cy="2375535"/>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173</xdr:row>
      <xdr:rowOff>133350</xdr:rowOff>
    </xdr:from>
    <xdr:to>
      <xdr:col>14</xdr:col>
      <xdr:colOff>0</xdr:colOff>
      <xdr:row>187</xdr:row>
      <xdr:rowOff>38100</xdr:rowOff>
    </xdr:to>
    <xdr:sp macro="" textlink="">
      <xdr:nvSpPr>
        <xdr:cNvPr id="9" name="Text 5">
          <a:extLst>
            <a:ext uri="{FF2B5EF4-FFF2-40B4-BE49-F238E27FC236}">
              <a16:creationId xmlns:a16="http://schemas.microsoft.com/office/drawing/2014/main" id="{00000000-0008-0000-4500-000009000000}"/>
            </a:ext>
          </a:extLst>
        </xdr:cNvPr>
        <xdr:cNvSpPr txBox="1">
          <a:spLocks noChangeArrowheads="1"/>
        </xdr:cNvSpPr>
      </xdr:nvSpPr>
      <xdr:spPr bwMode="auto">
        <a:xfrm>
          <a:off x="10652760" y="28274010"/>
          <a:ext cx="0" cy="225171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190</xdr:row>
      <xdr:rowOff>152400</xdr:rowOff>
    </xdr:from>
    <xdr:to>
      <xdr:col>14</xdr:col>
      <xdr:colOff>0</xdr:colOff>
      <xdr:row>205</xdr:row>
      <xdr:rowOff>57150</xdr:rowOff>
    </xdr:to>
    <xdr:sp macro="" textlink="">
      <xdr:nvSpPr>
        <xdr:cNvPr id="10" name="Text 7">
          <a:extLst>
            <a:ext uri="{FF2B5EF4-FFF2-40B4-BE49-F238E27FC236}">
              <a16:creationId xmlns:a16="http://schemas.microsoft.com/office/drawing/2014/main" id="{00000000-0008-0000-4500-00000A000000}"/>
            </a:ext>
          </a:extLst>
        </xdr:cNvPr>
        <xdr:cNvSpPr txBox="1">
          <a:spLocks noChangeArrowheads="1"/>
        </xdr:cNvSpPr>
      </xdr:nvSpPr>
      <xdr:spPr bwMode="auto">
        <a:xfrm>
          <a:off x="10652760" y="30807660"/>
          <a:ext cx="0" cy="250317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266</xdr:row>
      <xdr:rowOff>38100</xdr:rowOff>
    </xdr:from>
    <xdr:to>
      <xdr:col>14</xdr:col>
      <xdr:colOff>0</xdr:colOff>
      <xdr:row>279</xdr:row>
      <xdr:rowOff>133350</xdr:rowOff>
    </xdr:to>
    <xdr:sp macro="" textlink="">
      <xdr:nvSpPr>
        <xdr:cNvPr id="11" name="Text 8">
          <a:extLst>
            <a:ext uri="{FF2B5EF4-FFF2-40B4-BE49-F238E27FC236}">
              <a16:creationId xmlns:a16="http://schemas.microsoft.com/office/drawing/2014/main" id="{00000000-0008-0000-4500-00000B000000}"/>
            </a:ext>
          </a:extLst>
        </xdr:cNvPr>
        <xdr:cNvSpPr txBox="1">
          <a:spLocks noChangeArrowheads="1"/>
        </xdr:cNvSpPr>
      </xdr:nvSpPr>
      <xdr:spPr bwMode="auto">
        <a:xfrm>
          <a:off x="10652760" y="43174920"/>
          <a:ext cx="0" cy="226695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284</xdr:row>
      <xdr:rowOff>28575</xdr:rowOff>
    </xdr:from>
    <xdr:to>
      <xdr:col>14</xdr:col>
      <xdr:colOff>0</xdr:colOff>
      <xdr:row>309</xdr:row>
      <xdr:rowOff>95250</xdr:rowOff>
    </xdr:to>
    <xdr:sp macro="" textlink="">
      <xdr:nvSpPr>
        <xdr:cNvPr id="12" name="Text 9">
          <a:extLst>
            <a:ext uri="{FF2B5EF4-FFF2-40B4-BE49-F238E27FC236}">
              <a16:creationId xmlns:a16="http://schemas.microsoft.com/office/drawing/2014/main" id="{00000000-0008-0000-4500-00000C000000}"/>
            </a:ext>
          </a:extLst>
        </xdr:cNvPr>
        <xdr:cNvSpPr txBox="1">
          <a:spLocks noChangeArrowheads="1"/>
        </xdr:cNvSpPr>
      </xdr:nvSpPr>
      <xdr:spPr bwMode="auto">
        <a:xfrm>
          <a:off x="10652760" y="45908595"/>
          <a:ext cx="0" cy="4272915"/>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xdr:row>
      <xdr:rowOff>9525</xdr:rowOff>
    </xdr:from>
    <xdr:to>
      <xdr:col>14</xdr:col>
      <xdr:colOff>9525</xdr:colOff>
      <xdr:row>16</xdr:row>
      <xdr:rowOff>28575</xdr:rowOff>
    </xdr:to>
    <xdr:sp macro="" textlink="">
      <xdr:nvSpPr>
        <xdr:cNvPr id="13" name="Text 1">
          <a:extLst>
            <a:ext uri="{FF2B5EF4-FFF2-40B4-BE49-F238E27FC236}">
              <a16:creationId xmlns:a16="http://schemas.microsoft.com/office/drawing/2014/main" id="{00000000-0008-0000-4500-00000D000000}"/>
            </a:ext>
          </a:extLst>
        </xdr:cNvPr>
        <xdr:cNvSpPr txBox="1">
          <a:spLocks noChangeArrowheads="1"/>
        </xdr:cNvSpPr>
      </xdr:nvSpPr>
      <xdr:spPr bwMode="auto">
        <a:xfrm>
          <a:off x="10652760" y="405765"/>
          <a:ext cx="9525" cy="231267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orfolk-Data2.nor.nscorp.com\acnordata$\Documents%20and%20Settings\DEFAULT\Local%20Settings\Temporary%20Internet%20Files\Content.IE5\KL3H66WW\GTC%20R1%20Sch%20400%20to%20Sch%2051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scorp.ad.nscorp.com\CAPRPT\R1FILES\2004%20R1\330_20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scorp.ad.nscorp.com\CAPRPT\R1FILES\2008%20R-1\330_200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Capital%20Accounting\Financial%20Statements%20(FIN200%20-%20IND)\Reporting\R1files\2018%20R-1\PTC%20Sch%20-%20PTC%20330\PTC%20Schedule%20330_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APRPT\KPMG\2007Peat\Monthly%20Analyticals\Board%20Report%2020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scorp.ad.nscorp.com\nsdata_dfs$\CAPRPT\KPMG\2007Peat\Monthly%20Analyticals\Board%20Report%20200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scorp.ad.nscorp.com\CAPRPT\KPMG\2007Peat\Monthly%20Analyticals\Board%20Report%2020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scorp.ad.nscorp.com\nsdata_dfs$\CAPRPT\R1FILES\2006%20R1\330_20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scorp.ad.nscorp.com\CAPRPT\R1FILES\2006%20R1\330_20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scorp.ad.nscorp.com\R1FILES\2006%20R1\330_20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orfolk-Data2.nor.nscorp.com\acnordata$\TEMP\MATT\97R1-1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rfolk-Data2.nor.nscorp.com\acnordata$\Finstnt\US%20Companies\2000\GTW\2000_R1\1999%20files\Hector\97R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0Inst-P44"/>
      <sheetName val="410-P45"/>
      <sheetName val="410-P46"/>
      <sheetName val="410-P47"/>
      <sheetName val="410-P48"/>
      <sheetName val="410-P49"/>
      <sheetName val="410-P50"/>
      <sheetName val="410-P51"/>
      <sheetName val="412-P52"/>
      <sheetName val="414-P53"/>
      <sheetName val="N&amp;R-P54"/>
      <sheetName val="415Inst-P55"/>
      <sheetName val="415-P56"/>
      <sheetName val="415-P57"/>
      <sheetName val="416-P58"/>
      <sheetName val="N&amp;R-P59"/>
      <sheetName val="417-P60"/>
      <sheetName val="418-P61"/>
      <sheetName val="N&amp;R-P62"/>
      <sheetName val="450-P63"/>
      <sheetName val="450-P64"/>
      <sheetName val="460-P65"/>
      <sheetName val="501-P66"/>
      <sheetName val="502-P67"/>
      <sheetName val="N&amp;R-P68"/>
      <sheetName val="510-P69"/>
      <sheetName val="N&amp;R-P70"/>
      <sheetName val="512Inst-P71"/>
      <sheetName val="512-P7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Name val="Final Schedule 330 2004"/>
      <sheetName val="Rounded Totals"/>
      <sheetName val="Additions Recon"/>
      <sheetName val="PRR Rdwy Aug YTD 2004"/>
      <sheetName val="PRR Eq Aug YTD 2004"/>
      <sheetName val="R-1 Rdwy Schedule 330"/>
      <sheetName val="R1 Rdwy Ending"/>
      <sheetName val="R1 Rdwy Beginning"/>
      <sheetName val="731-199"/>
      <sheetName val="731-199 from Jeff Dorsett"/>
      <sheetName val="Recons Rwy NSRail to R1"/>
      <sheetName val="NSR Op YTD Cap Sch 2004"/>
      <sheetName val="Sept NSC Rd. 57 Transfer"/>
      <sheetName val="PRR Rdwy Sept-Dec"/>
      <sheetName val="R-1 Equip Schedule 330"/>
      <sheetName val="Constructing Col d Sch 330 (2)"/>
      <sheetName val="R1 Equip Ending"/>
      <sheetName val="Recons Equip NSRail to R1"/>
      <sheetName val="R1 Equip Beginning"/>
      <sheetName val="NSRail Op Eq Cap Sch 2004 YTD"/>
      <sheetName val="PRR Equip Cap Sch Sept-Dec"/>
      <sheetName val="Cap. Acctg.Bal.R-1 Rpt"/>
      <sheetName val="NS Other Explanations"/>
      <sheetName val="PRR Other Explanations"/>
      <sheetName val="Sch330 WS 2004- Did not u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Name val="Crosschecks"/>
      <sheetName val="Final Schedule 330 2008"/>
      <sheetName val="Prelim Schedule 330 2008"/>
      <sheetName val="Rounded Totals"/>
      <sheetName val="Additions Recon"/>
      <sheetName val="R-1 Rdwy Schedule 330"/>
      <sheetName val="R1 Rdwy Ending"/>
      <sheetName val="Recons Rwy NSRail to R1"/>
      <sheetName val="NSR Op Rdwy YTD Cap Sch 2008"/>
      <sheetName val="PRR Rdwy YTD Cap Sch 2008"/>
      <sheetName val="731-199 from Paulette Caripides"/>
      <sheetName val="731-199"/>
      <sheetName val="R1 Rdwy Beginning"/>
      <sheetName val="R-1 Equip Schedule 330"/>
      <sheetName val="R1 Equip Ending"/>
      <sheetName val="Recons Equip NSRail to R1"/>
      <sheetName val="R1 Equip Beginning"/>
      <sheetName val="NS Op Eq Cap Sch 2008 YTD"/>
      <sheetName val="PRR Equip Cap Sch 2008 YTD"/>
      <sheetName val="TW YE SCH"/>
      <sheetName val="TCS YE SCH"/>
      <sheetName val="Corp Acctg Sch 200 20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C 330"/>
      <sheetName val="WP A Rounded - PTC Rdwy Inv"/>
      <sheetName val="WP B Rounded- PTC Equip Inv"/>
      <sheetName val="WP C - PY PTC 330"/>
      <sheetName val="WP D - PTC Activity"/>
      <sheetName val="WP E - PTC Ending Balance"/>
      <sheetName val="WP H - Cap Ex"/>
      <sheetName val="WP PTC Recon"/>
      <sheetName val="WP PTC Recon (Asset Side)"/>
      <sheetName val="WP PTC Recon (Open Dollars WIP)"/>
      <sheetName val="WP PTC Recon (Funding Side)"/>
      <sheetName val="PTC 330 o"/>
      <sheetName val="WP A Rounded - PTC RdwyInvSch o"/>
      <sheetName val="WP B Rounded- PTC EquipInvSch o"/>
      <sheetName val="WP D - PTC Activity o"/>
      <sheetName val="WP E - PTC Ending Balance o"/>
      <sheetName val="WP H - Cap Ex o"/>
    </sheetNames>
    <sheetDataSet>
      <sheetData sheetId="0"/>
      <sheetData sheetId="1">
        <row r="30">
          <cell r="G30">
            <v>-52</v>
          </cell>
        </row>
      </sheetData>
      <sheetData sheetId="2">
        <row r="12">
          <cell r="G12">
            <v>-25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2007"/>
      <sheetName val="SOX Requirements"/>
      <sheetName val="Invoice Report"/>
      <sheetName val="Recon PTS to Monthly Pkg."/>
      <sheetName val="Report X766IG"/>
      <sheetName val="DOCUMENTATION"/>
    </sheetNames>
    <sheetDataSet>
      <sheetData sheetId="0"/>
      <sheetData sheetId="1"/>
      <sheetData sheetId="2"/>
      <sheetData sheetId="3"/>
      <sheetData sheetId="4"/>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2007"/>
      <sheetName val="SOX Requirements"/>
      <sheetName val="Invoice Report"/>
      <sheetName val="Recon PTS to Monthly Pkg."/>
      <sheetName val="Report X766IG"/>
      <sheetName val="DOCUMENTATION"/>
    </sheetNames>
    <sheetDataSet>
      <sheetData sheetId="0"/>
      <sheetData sheetId="1"/>
      <sheetData sheetId="2"/>
      <sheetData sheetId="3"/>
      <sheetData sheetId="4"/>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2007"/>
      <sheetName val="SOX Requirements"/>
      <sheetName val="Invoice Report"/>
      <sheetName val="Recon PTS to Monthly Pkg."/>
      <sheetName val="Report X766IG"/>
      <sheetName val="DOCUMENTATION"/>
    </sheetNames>
    <sheetDataSet>
      <sheetData sheetId="0"/>
      <sheetData sheetId="1"/>
      <sheetData sheetId="2"/>
      <sheetData sheetId="3"/>
      <sheetData sheetId="4"/>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Name val="Final Schedule 330 2005"/>
      <sheetName val="Prelim Schedule 330 2005"/>
      <sheetName val="Rounded Totals"/>
      <sheetName val="Constructing Col d Sch 330"/>
      <sheetName val="Additions Recon"/>
      <sheetName val="R-1 Rdwy Schedule 330"/>
      <sheetName val="R-1 Equip Schedule 330"/>
      <sheetName val="R1 Rdwy Ending"/>
      <sheetName val="Recons Rwy NSRail to R1"/>
      <sheetName val="NSR Op Rdwy YTD Cap Sch 2005"/>
      <sheetName val="PRR Rdwy YTD Cap Sch 2005"/>
      <sheetName val="731-199"/>
      <sheetName val="731-199 from Paulette Caripides"/>
      <sheetName val="R1 Rdwy Beginning"/>
      <sheetName val="R1 Equip Ending"/>
      <sheetName val="Recons Equip NSRail to R1"/>
      <sheetName val="R1 Equip Beginning"/>
      <sheetName val="NS Op Eq Cap Sch 2005 YTD"/>
      <sheetName val="PRR Equip Cap Sch 2005 YTD"/>
      <sheetName val="NPBL YE Sch"/>
      <sheetName val="TW YE Sch"/>
      <sheetName val="TCS YE Sch"/>
      <sheetName val="Adj Deprec Base  w act depr (2)"/>
      <sheetName val="Corp Acctg Sch 200 2005"/>
      <sheetName val="NS Other Explanations"/>
      <sheetName val="PRR Other Explanations "/>
      <sheetName val="PRR RSRV RECLASS 2004"/>
      <sheetName val="BRIO by Cmp &amp; ICC"/>
      <sheetName val="NSR Op YTD Cap Sch 2005"/>
      <sheetName val="PRR Rdwy 2005"/>
      <sheetName val="Constructing Col d Sch 330 (2)"/>
      <sheetName val="Adj Deprec Base  w act deprec"/>
      <sheetName val="Corp Acctg R-1 fo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Name val="Final Schedule 330 2005"/>
      <sheetName val="Prelim Schedule 330 2005"/>
      <sheetName val="Rounded Totals"/>
      <sheetName val="Constructing Col d Sch 330"/>
      <sheetName val="Additions Recon"/>
      <sheetName val="R-1 Rdwy Schedule 330"/>
      <sheetName val="R-1 Equip Schedule 330"/>
      <sheetName val="R1 Rdwy Ending"/>
      <sheetName val="Recons Rwy NSRail to R1"/>
      <sheetName val="NSR Op Rdwy YTD Cap Sch 2005"/>
      <sheetName val="PRR Rdwy YTD Cap Sch 2005"/>
      <sheetName val="731-199"/>
      <sheetName val="731-199 from Paulette Caripides"/>
      <sheetName val="R1 Rdwy Beginning"/>
      <sheetName val="R1 Equip Ending"/>
      <sheetName val="Recons Equip NSRail to R1"/>
      <sheetName val="R1 Equip Beginning"/>
      <sheetName val="NS Op Eq Cap Sch 2005 YTD"/>
      <sheetName val="PRR Equip Cap Sch 2005 YTD"/>
      <sheetName val="NPBL YE Sch"/>
      <sheetName val="TW YE Sch"/>
      <sheetName val="TCS YE Sch"/>
      <sheetName val="Adj Deprec Base  w act depr (2)"/>
      <sheetName val="Corp Acctg Sch 200 2005"/>
      <sheetName val="NS Other Explanations"/>
      <sheetName val="PRR Other Explanations "/>
      <sheetName val="PRR RSRV RECLASS 2004"/>
      <sheetName val="BRIO by Cmp &amp; ICC"/>
      <sheetName val="NSR Op YTD Cap Sch 2005"/>
      <sheetName val="PRR Rdwy 2005"/>
      <sheetName val="Constructing Col d Sch 330 (2)"/>
      <sheetName val="Adj Deprec Base  w act deprec"/>
      <sheetName val="Corp Acctg R-1 fo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Name val="Final Schedule 330 2005"/>
      <sheetName val="Prelim Schedule 330 2005"/>
      <sheetName val="Rounded Totals"/>
      <sheetName val="Constructing Col d Sch 330"/>
      <sheetName val="Additions Recon"/>
      <sheetName val="R-1 Rdwy Schedule 330"/>
      <sheetName val="R-1 Equip Schedule 330"/>
      <sheetName val="R1 Rdwy Ending"/>
      <sheetName val="Recons Rwy NSRail to R1"/>
      <sheetName val="NSR Op Rdwy YTD Cap Sch 2005"/>
      <sheetName val="PRR Rdwy YTD Cap Sch 2005"/>
      <sheetName val="731-199"/>
      <sheetName val="731-199 from Paulette Caripides"/>
      <sheetName val="R1 Rdwy Beginning"/>
      <sheetName val="R1 Equip Ending"/>
      <sheetName val="Recons Equip NSRail to R1"/>
      <sheetName val="R1 Equip Beginning"/>
      <sheetName val="NS Op Eq Cap Sch 2005 YTD"/>
      <sheetName val="PRR Equip Cap Sch 2005 YTD"/>
      <sheetName val="NPBL YE Sch"/>
      <sheetName val="TW YE Sch"/>
      <sheetName val="TCS YE Sch"/>
      <sheetName val="Adj Deprec Base  w act depr (2)"/>
      <sheetName val="Corp Acctg Sch 200 2005"/>
      <sheetName val="NS Other Explanations"/>
      <sheetName val="PRR Other Explanations "/>
      <sheetName val="PRR RSRV RECLASS 2004"/>
      <sheetName val="BRIO by Cmp &amp; ICC"/>
      <sheetName val="NSR Op YTD Cap Sch 2005"/>
      <sheetName val="PRR Rdwy 2005"/>
      <sheetName val="Constructing Col d Sch 330 (2)"/>
      <sheetName val="Adj Deprec Base  w act deprec"/>
      <sheetName val="Corp Acctg R-1 fo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ath-P98"/>
      <sheetName val="Annual Report"/>
      <sheetName val="Blank (1)"/>
      <sheetName val="T of C"/>
      <sheetName val="Special Notice"/>
      <sheetName val="Sched. Omitted-P1"/>
      <sheetName val="P02"/>
      <sheetName val="P03"/>
      <sheetName val="P04"/>
    </sheetNames>
    <sheetDataSet>
      <sheetData sheetId="0">
        <row r="1">
          <cell r="C1" t="str">
            <v xml:space="preserve">                Road Initials:    GTW           Year  1997</v>
          </cell>
        </row>
        <row r="2">
          <cell r="B2" t="str">
            <v>VERIFICATION</v>
          </cell>
        </row>
        <row r="4">
          <cell r="B4" t="str">
            <v xml:space="preserve">     The foregoing report shall be verified by the oath of the officer having control of the accounting of the respondent. This report shall also be</v>
          </cell>
        </row>
        <row r="5">
          <cell r="B5" t="str">
            <v>verified by the oath of the president or other chief officer of the respondent, unless the respondent states that such officer has no control over</v>
          </cell>
        </row>
        <row r="6">
          <cell r="B6" t="str">
            <v>the respondent's accounting and reporting.</v>
          </cell>
        </row>
        <row r="8">
          <cell r="B8" t="str">
            <v>OATH</v>
          </cell>
        </row>
        <row r="9">
          <cell r="B9" t="str">
            <v>(To be made by the officer having control of the accounting of the respondent)</v>
          </cell>
        </row>
        <row r="11">
          <cell r="B11" t="str">
            <v xml:space="preserve">State of                               QUEBEC           </v>
          </cell>
        </row>
        <row r="12">
          <cell r="B12" t="str">
            <v>County of                           MONTREAL</v>
          </cell>
        </row>
        <row r="13">
          <cell r="B13" t="str">
            <v xml:space="preserve">                          SERGE PHARAND                                                makes oath and says that he is       CONTROLLER  </v>
          </cell>
        </row>
        <row r="14">
          <cell r="B14" t="str">
            <v xml:space="preserve">                         (Insert here name of the affiant)                                                                                         (Insert here the official title of the affiant)</v>
          </cell>
        </row>
        <row r="15">
          <cell r="B15" t="str">
            <v>Of                             GRAND TRUNK WESTERN RAILROAD INCORPORATED</v>
          </cell>
        </row>
        <row r="16">
          <cell r="B16" t="str">
            <v>(Insert here the exact legal title or name of the respondent)</v>
          </cell>
        </row>
        <row r="18">
          <cell r="B18" t="str">
            <v>that it is his duty to have supervision over the books of accounts of the respondent and to control the manner in which such books are kept; that</v>
          </cell>
        </row>
        <row r="19">
          <cell r="B19" t="str">
            <v>he knows that such books have been kept in good faith during the period covered by this report; that he knows that the entries contained</v>
          </cell>
        </row>
        <row r="20">
          <cell r="B20" t="str">
            <v>in this report relate to accounting matters have been prepared in accordance with the provisions of the Uniform System of Accounts for Railroad</v>
          </cell>
        </row>
        <row r="21">
          <cell r="B21" t="str">
            <v>Companies and other accounting and reporting directives of the Surface Transportation Board; that he believes that all other statements of</v>
          </cell>
        </row>
        <row r="22">
          <cell r="B22" t="str">
            <v>fact contained in this report are true, and that this report is a correct and complete statement, accurately taken from the books and records, of the</v>
          </cell>
        </row>
        <row r="23">
          <cell r="B23" t="str">
            <v>business and affairs of the above-named respondent during the period of time from and including</v>
          </cell>
        </row>
        <row r="24">
          <cell r="B24" t="str">
            <v xml:space="preserve">          JANUARY 1, 1997         to and including       DECEMBER 31, 1997.</v>
          </cell>
        </row>
        <row r="27">
          <cell r="C27" t="str">
            <v xml:space="preserve">            (Signature of affiant)</v>
          </cell>
        </row>
        <row r="29">
          <cell r="B29" t="str">
            <v>Subscribed and sworn to before me, a          COMMISSIONER OF OATHS             in and for the State and County</v>
          </cell>
        </row>
        <row r="30">
          <cell r="B30" t="str">
            <v>above named, this    24 th              day of                MARCH,                               1998 .</v>
          </cell>
        </row>
        <row r="32">
          <cell r="B32" t="str">
            <v xml:space="preserve">My commission expires                                      </v>
          </cell>
        </row>
        <row r="34">
          <cell r="B34" t="str">
            <v xml:space="preserve">                      Use an</v>
          </cell>
        </row>
        <row r="35">
          <cell r="B35" t="str">
            <v xml:space="preserve">                        L.S.                                                                                                                                                                                         </v>
          </cell>
        </row>
        <row r="36">
          <cell r="B36" t="str">
            <v xml:space="preserve">               impression seal                                                                                                    (Signature of officer authorized to administer oaths)</v>
          </cell>
        </row>
        <row r="38">
          <cell r="B38" t="str">
            <v>SUPPLEMENTAL  OATH</v>
          </cell>
        </row>
        <row r="39">
          <cell r="B39" t="str">
            <v>(By the president or other chief officer of the respondent)</v>
          </cell>
        </row>
        <row r="41">
          <cell r="B41" t="str">
            <v xml:space="preserve">State of                               QUEBEC           </v>
          </cell>
        </row>
        <row r="42">
          <cell r="B42" t="str">
            <v>County of                           MONTREAL</v>
          </cell>
        </row>
        <row r="43">
          <cell r="B43" t="str">
            <v xml:space="preserve">                      MICHAEL J. SABIA                                                       makes oath and says that he is            CHIEF FINANCIAL OFFICER</v>
          </cell>
        </row>
        <row r="44">
          <cell r="B44" t="str">
            <v xml:space="preserve">                (Insert here name of the affiant)                                                                                                      (Insert here the official title of the affiant)</v>
          </cell>
        </row>
        <row r="45">
          <cell r="B45" t="str">
            <v>Of                         GRAND TRUNK WESTERN RAILROAD INCORPORATED</v>
          </cell>
        </row>
        <row r="46">
          <cell r="B46" t="str">
            <v>(Insert here the exact legal title or name of the respondent)</v>
          </cell>
        </row>
        <row r="48">
          <cell r="B48" t="str">
            <v>that he has carefully examined the foregoing report; that he believes that all statements of fact contained in the said report are true; and</v>
          </cell>
        </row>
        <row r="49">
          <cell r="B49" t="str">
            <v>that the said report is a correct and complete statement of the business and affairs of the above-named respondent and the operations of its</v>
          </cell>
        </row>
        <row r="50">
          <cell r="B50" t="str">
            <v>property during the period of time from and including</v>
          </cell>
        </row>
        <row r="51">
          <cell r="B51" t="str">
            <v xml:space="preserve">          JANUARY 1, 1997         to and including       DECEMBER 31, 1997.</v>
          </cell>
        </row>
        <row r="53">
          <cell r="B53" t="str">
            <v xml:space="preserve">                                                                                                                                                                                                                   </v>
          </cell>
        </row>
        <row r="54">
          <cell r="B54" t="str">
            <v xml:space="preserve">                                                                                                                                                                                        (Signature of affiant)</v>
          </cell>
        </row>
        <row r="56">
          <cell r="B56" t="str">
            <v>Subscribed and sworn to before me, a                    COMMISSIONER OF OATHS                           in and for the State and county</v>
          </cell>
        </row>
        <row r="57">
          <cell r="B57" t="str">
            <v>above named, this    24 th              day of                MARCH,                                     1998 .</v>
          </cell>
        </row>
        <row r="59">
          <cell r="B59" t="str">
            <v xml:space="preserve">My commission expires                                    </v>
          </cell>
        </row>
        <row r="61">
          <cell r="B61" t="str">
            <v xml:space="preserve">                               Use an</v>
          </cell>
        </row>
        <row r="62">
          <cell r="B62" t="str">
            <v xml:space="preserve">                                  L.S.                                                                                                                                                                            </v>
          </cell>
        </row>
        <row r="63">
          <cell r="B63" t="str">
            <v xml:space="preserve">                         impression seal                                                                                                           (Signature of officer authorized to administer oaths)</v>
          </cell>
        </row>
        <row r="65">
          <cell r="C65" t="str">
            <v xml:space="preserve">                                         Railroad Annual Report R-1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0Inst-P77"/>
    </sheetNames>
    <sheetDataSet>
      <sheetData sheetId="0">
        <row r="1">
          <cell r="C1" t="str">
            <v>INSTRUCTIONS CONCERNING RETURNS TO BE MADE IN SCHEDULE 710</v>
          </cell>
        </row>
        <row r="3">
          <cell r="C3" t="str">
            <v xml:space="preserve">     Instructions for reporting locomotive and passenger-train car data.</v>
          </cell>
        </row>
        <row r="6">
          <cell r="C6" t="str">
            <v xml:space="preserve">  1. Give particulars of each of the various classes of equipment which respondent</v>
          </cell>
          <cell r="I6" t="str">
            <v>boosters, slugs, etc. For reporting purposes, indicate radio-controlled self-powered</v>
          </cell>
        </row>
        <row r="7">
          <cell r="C7" t="str">
            <v>owned or leased during the year.</v>
          </cell>
          <cell r="I7" t="str">
            <v>diesel units on lines 1 through 8, as appropriate. Radio-controlled units that are not</v>
          </cell>
        </row>
        <row r="8">
          <cell r="I8" t="str">
            <v>self-powered, i.e., those without a diesel, should be reported on line 13 under</v>
          </cell>
        </row>
        <row r="9">
          <cell r="C9" t="str">
            <v xml:space="preserve">    2. In column (c) give the number of units purchased new or built in company shops. In</v>
          </cell>
          <cell r="I9" t="str">
            <v>"auxiliary units".</v>
          </cell>
        </row>
        <row r="10">
          <cell r="C10" t="str">
            <v>column (d) give the number of new units leased from others. The term "new" means a</v>
          </cell>
        </row>
        <row r="11">
          <cell r="C11" t="str">
            <v>unit placed in service for the first time on any railroad.</v>
          </cell>
          <cell r="I11" t="str">
            <v xml:space="preserve">    7. Column (k) should show aggregate capacity for all units reported in column (j), as</v>
          </cell>
        </row>
        <row r="12">
          <cell r="I12" t="str">
            <v>follows: For locomotive units, report the manufacturers' rated horsepower (the maximum</v>
          </cell>
        </row>
        <row r="13">
          <cell r="C13" t="str">
            <v xml:space="preserve">   3. Units leased to others for  a period of one year or more are reportable in column</v>
          </cell>
          <cell r="I13" t="str">
            <v>continuous power output from the diesel engine or engines delivered to the main</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259.bin"/><Relationship Id="rId18" Type="http://schemas.openxmlformats.org/officeDocument/2006/relationships/printerSettings" Target="../printerSettings/printerSettings264.bin"/><Relationship Id="rId26" Type="http://schemas.openxmlformats.org/officeDocument/2006/relationships/printerSettings" Target="../printerSettings/printerSettings272.bin"/><Relationship Id="rId3" Type="http://schemas.openxmlformats.org/officeDocument/2006/relationships/printerSettings" Target="../printerSettings/printerSettings249.bin"/><Relationship Id="rId21" Type="http://schemas.openxmlformats.org/officeDocument/2006/relationships/printerSettings" Target="../printerSettings/printerSettings267.bin"/><Relationship Id="rId7" Type="http://schemas.openxmlformats.org/officeDocument/2006/relationships/printerSettings" Target="../printerSettings/printerSettings253.bin"/><Relationship Id="rId12" Type="http://schemas.openxmlformats.org/officeDocument/2006/relationships/printerSettings" Target="../printerSettings/printerSettings258.bin"/><Relationship Id="rId17" Type="http://schemas.openxmlformats.org/officeDocument/2006/relationships/printerSettings" Target="../printerSettings/printerSettings263.bin"/><Relationship Id="rId25" Type="http://schemas.openxmlformats.org/officeDocument/2006/relationships/printerSettings" Target="../printerSettings/printerSettings271.bin"/><Relationship Id="rId33" Type="http://schemas.openxmlformats.org/officeDocument/2006/relationships/comments" Target="../comments4.xml"/><Relationship Id="rId2" Type="http://schemas.openxmlformats.org/officeDocument/2006/relationships/printerSettings" Target="../printerSettings/printerSettings248.bin"/><Relationship Id="rId16" Type="http://schemas.openxmlformats.org/officeDocument/2006/relationships/printerSettings" Target="../printerSettings/printerSettings262.bin"/><Relationship Id="rId20" Type="http://schemas.openxmlformats.org/officeDocument/2006/relationships/printerSettings" Target="../printerSettings/printerSettings266.bin"/><Relationship Id="rId29" Type="http://schemas.openxmlformats.org/officeDocument/2006/relationships/printerSettings" Target="../printerSettings/printerSettings275.bin"/><Relationship Id="rId1" Type="http://schemas.openxmlformats.org/officeDocument/2006/relationships/printerSettings" Target="../printerSettings/printerSettings247.bin"/><Relationship Id="rId6" Type="http://schemas.openxmlformats.org/officeDocument/2006/relationships/printerSettings" Target="../printerSettings/printerSettings252.bin"/><Relationship Id="rId11" Type="http://schemas.openxmlformats.org/officeDocument/2006/relationships/printerSettings" Target="../printerSettings/printerSettings257.bin"/><Relationship Id="rId24" Type="http://schemas.openxmlformats.org/officeDocument/2006/relationships/printerSettings" Target="../printerSettings/printerSettings270.bin"/><Relationship Id="rId32" Type="http://schemas.openxmlformats.org/officeDocument/2006/relationships/vmlDrawing" Target="../drawings/vmlDrawing4.vml"/><Relationship Id="rId5" Type="http://schemas.openxmlformats.org/officeDocument/2006/relationships/printerSettings" Target="../printerSettings/printerSettings251.bin"/><Relationship Id="rId15" Type="http://schemas.openxmlformats.org/officeDocument/2006/relationships/printerSettings" Target="../printerSettings/printerSettings261.bin"/><Relationship Id="rId23" Type="http://schemas.openxmlformats.org/officeDocument/2006/relationships/printerSettings" Target="../printerSettings/printerSettings269.bin"/><Relationship Id="rId28" Type="http://schemas.openxmlformats.org/officeDocument/2006/relationships/printerSettings" Target="../printerSettings/printerSettings274.bin"/><Relationship Id="rId10" Type="http://schemas.openxmlformats.org/officeDocument/2006/relationships/printerSettings" Target="../printerSettings/printerSettings256.bin"/><Relationship Id="rId19" Type="http://schemas.openxmlformats.org/officeDocument/2006/relationships/printerSettings" Target="../printerSettings/printerSettings265.bin"/><Relationship Id="rId31" Type="http://schemas.openxmlformats.org/officeDocument/2006/relationships/printerSettings" Target="../printerSettings/printerSettings277.bin"/><Relationship Id="rId4" Type="http://schemas.openxmlformats.org/officeDocument/2006/relationships/printerSettings" Target="../printerSettings/printerSettings250.bin"/><Relationship Id="rId9" Type="http://schemas.openxmlformats.org/officeDocument/2006/relationships/printerSettings" Target="../printerSettings/printerSettings255.bin"/><Relationship Id="rId14" Type="http://schemas.openxmlformats.org/officeDocument/2006/relationships/printerSettings" Target="../printerSettings/printerSettings260.bin"/><Relationship Id="rId22" Type="http://schemas.openxmlformats.org/officeDocument/2006/relationships/printerSettings" Target="../printerSettings/printerSettings268.bin"/><Relationship Id="rId27" Type="http://schemas.openxmlformats.org/officeDocument/2006/relationships/printerSettings" Target="../printerSettings/printerSettings273.bin"/><Relationship Id="rId30" Type="http://schemas.openxmlformats.org/officeDocument/2006/relationships/printerSettings" Target="../printerSettings/printerSettings276.bin"/><Relationship Id="rId8" Type="http://schemas.openxmlformats.org/officeDocument/2006/relationships/printerSettings" Target="../printerSettings/printerSettings254.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85.bin"/><Relationship Id="rId13" Type="http://schemas.openxmlformats.org/officeDocument/2006/relationships/printerSettings" Target="../printerSettings/printerSettings290.bin"/><Relationship Id="rId18" Type="http://schemas.openxmlformats.org/officeDocument/2006/relationships/printerSettings" Target="../printerSettings/printerSettings295.bin"/><Relationship Id="rId3" Type="http://schemas.openxmlformats.org/officeDocument/2006/relationships/printerSettings" Target="../printerSettings/printerSettings280.bin"/><Relationship Id="rId21" Type="http://schemas.openxmlformats.org/officeDocument/2006/relationships/vmlDrawing" Target="../drawings/vmlDrawing5.vml"/><Relationship Id="rId7" Type="http://schemas.openxmlformats.org/officeDocument/2006/relationships/printerSettings" Target="../printerSettings/printerSettings284.bin"/><Relationship Id="rId12" Type="http://schemas.openxmlformats.org/officeDocument/2006/relationships/printerSettings" Target="../printerSettings/printerSettings289.bin"/><Relationship Id="rId17" Type="http://schemas.openxmlformats.org/officeDocument/2006/relationships/printerSettings" Target="../printerSettings/printerSettings294.bin"/><Relationship Id="rId2" Type="http://schemas.openxmlformats.org/officeDocument/2006/relationships/printerSettings" Target="../printerSettings/printerSettings279.bin"/><Relationship Id="rId16" Type="http://schemas.openxmlformats.org/officeDocument/2006/relationships/printerSettings" Target="../printerSettings/printerSettings293.bin"/><Relationship Id="rId20" Type="http://schemas.openxmlformats.org/officeDocument/2006/relationships/printerSettings" Target="../printerSettings/printerSettings297.bin"/><Relationship Id="rId1" Type="http://schemas.openxmlformats.org/officeDocument/2006/relationships/printerSettings" Target="../printerSettings/printerSettings278.bin"/><Relationship Id="rId6" Type="http://schemas.openxmlformats.org/officeDocument/2006/relationships/printerSettings" Target="../printerSettings/printerSettings283.bin"/><Relationship Id="rId11" Type="http://schemas.openxmlformats.org/officeDocument/2006/relationships/printerSettings" Target="../printerSettings/printerSettings288.bin"/><Relationship Id="rId5" Type="http://schemas.openxmlformats.org/officeDocument/2006/relationships/printerSettings" Target="../printerSettings/printerSettings282.bin"/><Relationship Id="rId15" Type="http://schemas.openxmlformats.org/officeDocument/2006/relationships/printerSettings" Target="../printerSettings/printerSettings292.bin"/><Relationship Id="rId10" Type="http://schemas.openxmlformats.org/officeDocument/2006/relationships/printerSettings" Target="../printerSettings/printerSettings287.bin"/><Relationship Id="rId19" Type="http://schemas.openxmlformats.org/officeDocument/2006/relationships/printerSettings" Target="../printerSettings/printerSettings296.bin"/><Relationship Id="rId4" Type="http://schemas.openxmlformats.org/officeDocument/2006/relationships/printerSettings" Target="../printerSettings/printerSettings281.bin"/><Relationship Id="rId9" Type="http://schemas.openxmlformats.org/officeDocument/2006/relationships/printerSettings" Target="../printerSettings/printerSettings286.bin"/><Relationship Id="rId14" Type="http://schemas.openxmlformats.org/officeDocument/2006/relationships/printerSettings" Target="../printerSettings/printerSettings291.bin"/><Relationship Id="rId22"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305.bin"/><Relationship Id="rId13" Type="http://schemas.openxmlformats.org/officeDocument/2006/relationships/printerSettings" Target="../printerSettings/printerSettings310.bin"/><Relationship Id="rId18" Type="http://schemas.openxmlformats.org/officeDocument/2006/relationships/printerSettings" Target="../printerSettings/printerSettings315.bin"/><Relationship Id="rId3" Type="http://schemas.openxmlformats.org/officeDocument/2006/relationships/printerSettings" Target="../printerSettings/printerSettings300.bin"/><Relationship Id="rId21" Type="http://schemas.openxmlformats.org/officeDocument/2006/relationships/vmlDrawing" Target="../drawings/vmlDrawing6.vml"/><Relationship Id="rId7" Type="http://schemas.openxmlformats.org/officeDocument/2006/relationships/printerSettings" Target="../printerSettings/printerSettings304.bin"/><Relationship Id="rId12" Type="http://schemas.openxmlformats.org/officeDocument/2006/relationships/printerSettings" Target="../printerSettings/printerSettings309.bin"/><Relationship Id="rId17" Type="http://schemas.openxmlformats.org/officeDocument/2006/relationships/printerSettings" Target="../printerSettings/printerSettings314.bin"/><Relationship Id="rId2" Type="http://schemas.openxmlformats.org/officeDocument/2006/relationships/printerSettings" Target="../printerSettings/printerSettings299.bin"/><Relationship Id="rId16" Type="http://schemas.openxmlformats.org/officeDocument/2006/relationships/printerSettings" Target="../printerSettings/printerSettings313.bin"/><Relationship Id="rId20" Type="http://schemas.openxmlformats.org/officeDocument/2006/relationships/printerSettings" Target="../printerSettings/printerSettings317.bin"/><Relationship Id="rId1" Type="http://schemas.openxmlformats.org/officeDocument/2006/relationships/printerSettings" Target="../printerSettings/printerSettings298.bin"/><Relationship Id="rId6" Type="http://schemas.openxmlformats.org/officeDocument/2006/relationships/printerSettings" Target="../printerSettings/printerSettings303.bin"/><Relationship Id="rId11" Type="http://schemas.openxmlformats.org/officeDocument/2006/relationships/printerSettings" Target="../printerSettings/printerSettings308.bin"/><Relationship Id="rId5" Type="http://schemas.openxmlformats.org/officeDocument/2006/relationships/printerSettings" Target="../printerSettings/printerSettings302.bin"/><Relationship Id="rId15" Type="http://schemas.openxmlformats.org/officeDocument/2006/relationships/printerSettings" Target="../printerSettings/printerSettings312.bin"/><Relationship Id="rId10" Type="http://schemas.openxmlformats.org/officeDocument/2006/relationships/printerSettings" Target="../printerSettings/printerSettings307.bin"/><Relationship Id="rId19" Type="http://schemas.openxmlformats.org/officeDocument/2006/relationships/printerSettings" Target="../printerSettings/printerSettings316.bin"/><Relationship Id="rId4" Type="http://schemas.openxmlformats.org/officeDocument/2006/relationships/printerSettings" Target="../printerSettings/printerSettings301.bin"/><Relationship Id="rId9" Type="http://schemas.openxmlformats.org/officeDocument/2006/relationships/printerSettings" Target="../printerSettings/printerSettings306.bin"/><Relationship Id="rId14" Type="http://schemas.openxmlformats.org/officeDocument/2006/relationships/printerSettings" Target="../printerSettings/printerSettings311.bin"/><Relationship Id="rId22"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25.bin"/><Relationship Id="rId13" Type="http://schemas.openxmlformats.org/officeDocument/2006/relationships/printerSettings" Target="../printerSettings/printerSettings330.bin"/><Relationship Id="rId18" Type="http://schemas.openxmlformats.org/officeDocument/2006/relationships/printerSettings" Target="../printerSettings/printerSettings335.bin"/><Relationship Id="rId3" Type="http://schemas.openxmlformats.org/officeDocument/2006/relationships/printerSettings" Target="../printerSettings/printerSettings320.bin"/><Relationship Id="rId7" Type="http://schemas.openxmlformats.org/officeDocument/2006/relationships/printerSettings" Target="../printerSettings/printerSettings324.bin"/><Relationship Id="rId12" Type="http://schemas.openxmlformats.org/officeDocument/2006/relationships/printerSettings" Target="../printerSettings/printerSettings329.bin"/><Relationship Id="rId17" Type="http://schemas.openxmlformats.org/officeDocument/2006/relationships/printerSettings" Target="../printerSettings/printerSettings334.bin"/><Relationship Id="rId2" Type="http://schemas.openxmlformats.org/officeDocument/2006/relationships/printerSettings" Target="../printerSettings/printerSettings319.bin"/><Relationship Id="rId16" Type="http://schemas.openxmlformats.org/officeDocument/2006/relationships/printerSettings" Target="../printerSettings/printerSettings333.bin"/><Relationship Id="rId20" Type="http://schemas.openxmlformats.org/officeDocument/2006/relationships/printerSettings" Target="../printerSettings/printerSettings337.bin"/><Relationship Id="rId1" Type="http://schemas.openxmlformats.org/officeDocument/2006/relationships/printerSettings" Target="../printerSettings/printerSettings318.bin"/><Relationship Id="rId6" Type="http://schemas.openxmlformats.org/officeDocument/2006/relationships/printerSettings" Target="../printerSettings/printerSettings323.bin"/><Relationship Id="rId11" Type="http://schemas.openxmlformats.org/officeDocument/2006/relationships/printerSettings" Target="../printerSettings/printerSettings328.bin"/><Relationship Id="rId5" Type="http://schemas.openxmlformats.org/officeDocument/2006/relationships/printerSettings" Target="../printerSettings/printerSettings322.bin"/><Relationship Id="rId15" Type="http://schemas.openxmlformats.org/officeDocument/2006/relationships/printerSettings" Target="../printerSettings/printerSettings332.bin"/><Relationship Id="rId10" Type="http://schemas.openxmlformats.org/officeDocument/2006/relationships/printerSettings" Target="../printerSettings/printerSettings327.bin"/><Relationship Id="rId19" Type="http://schemas.openxmlformats.org/officeDocument/2006/relationships/printerSettings" Target="../printerSettings/printerSettings336.bin"/><Relationship Id="rId4" Type="http://schemas.openxmlformats.org/officeDocument/2006/relationships/printerSettings" Target="../printerSettings/printerSettings321.bin"/><Relationship Id="rId9" Type="http://schemas.openxmlformats.org/officeDocument/2006/relationships/printerSettings" Target="../printerSettings/printerSettings326.bin"/><Relationship Id="rId14" Type="http://schemas.openxmlformats.org/officeDocument/2006/relationships/printerSettings" Target="../printerSettings/printerSettings331.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45.bin"/><Relationship Id="rId13" Type="http://schemas.openxmlformats.org/officeDocument/2006/relationships/printerSettings" Target="../printerSettings/printerSettings350.bin"/><Relationship Id="rId18" Type="http://schemas.openxmlformats.org/officeDocument/2006/relationships/printerSettings" Target="../printerSettings/printerSettings355.bin"/><Relationship Id="rId3" Type="http://schemas.openxmlformats.org/officeDocument/2006/relationships/printerSettings" Target="../printerSettings/printerSettings340.bin"/><Relationship Id="rId21" Type="http://schemas.openxmlformats.org/officeDocument/2006/relationships/vmlDrawing" Target="../drawings/vmlDrawing7.vml"/><Relationship Id="rId7" Type="http://schemas.openxmlformats.org/officeDocument/2006/relationships/printerSettings" Target="../printerSettings/printerSettings344.bin"/><Relationship Id="rId12" Type="http://schemas.openxmlformats.org/officeDocument/2006/relationships/printerSettings" Target="../printerSettings/printerSettings349.bin"/><Relationship Id="rId17" Type="http://schemas.openxmlformats.org/officeDocument/2006/relationships/printerSettings" Target="../printerSettings/printerSettings354.bin"/><Relationship Id="rId2" Type="http://schemas.openxmlformats.org/officeDocument/2006/relationships/printerSettings" Target="../printerSettings/printerSettings339.bin"/><Relationship Id="rId16" Type="http://schemas.openxmlformats.org/officeDocument/2006/relationships/printerSettings" Target="../printerSettings/printerSettings353.bin"/><Relationship Id="rId20" Type="http://schemas.openxmlformats.org/officeDocument/2006/relationships/printerSettings" Target="../printerSettings/printerSettings357.bin"/><Relationship Id="rId1" Type="http://schemas.openxmlformats.org/officeDocument/2006/relationships/printerSettings" Target="../printerSettings/printerSettings338.bin"/><Relationship Id="rId6" Type="http://schemas.openxmlformats.org/officeDocument/2006/relationships/printerSettings" Target="../printerSettings/printerSettings343.bin"/><Relationship Id="rId11" Type="http://schemas.openxmlformats.org/officeDocument/2006/relationships/printerSettings" Target="../printerSettings/printerSettings348.bin"/><Relationship Id="rId5" Type="http://schemas.openxmlformats.org/officeDocument/2006/relationships/printerSettings" Target="../printerSettings/printerSettings342.bin"/><Relationship Id="rId15" Type="http://schemas.openxmlformats.org/officeDocument/2006/relationships/printerSettings" Target="../printerSettings/printerSettings352.bin"/><Relationship Id="rId10" Type="http://schemas.openxmlformats.org/officeDocument/2006/relationships/printerSettings" Target="../printerSettings/printerSettings347.bin"/><Relationship Id="rId19" Type="http://schemas.openxmlformats.org/officeDocument/2006/relationships/printerSettings" Target="../printerSettings/printerSettings356.bin"/><Relationship Id="rId4" Type="http://schemas.openxmlformats.org/officeDocument/2006/relationships/printerSettings" Target="../printerSettings/printerSettings341.bin"/><Relationship Id="rId9" Type="http://schemas.openxmlformats.org/officeDocument/2006/relationships/printerSettings" Target="../printerSettings/printerSettings346.bin"/><Relationship Id="rId14" Type="http://schemas.openxmlformats.org/officeDocument/2006/relationships/printerSettings" Target="../printerSettings/printerSettings351.bin"/><Relationship Id="rId22"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65.bin"/><Relationship Id="rId13" Type="http://schemas.openxmlformats.org/officeDocument/2006/relationships/printerSettings" Target="../printerSettings/printerSettings370.bin"/><Relationship Id="rId18" Type="http://schemas.openxmlformats.org/officeDocument/2006/relationships/printerSettings" Target="../printerSettings/printerSettings375.bin"/><Relationship Id="rId3" Type="http://schemas.openxmlformats.org/officeDocument/2006/relationships/printerSettings" Target="../printerSettings/printerSettings360.bin"/><Relationship Id="rId21" Type="http://schemas.openxmlformats.org/officeDocument/2006/relationships/vmlDrawing" Target="../drawings/vmlDrawing8.vml"/><Relationship Id="rId7" Type="http://schemas.openxmlformats.org/officeDocument/2006/relationships/printerSettings" Target="../printerSettings/printerSettings364.bin"/><Relationship Id="rId12" Type="http://schemas.openxmlformats.org/officeDocument/2006/relationships/printerSettings" Target="../printerSettings/printerSettings369.bin"/><Relationship Id="rId17" Type="http://schemas.openxmlformats.org/officeDocument/2006/relationships/printerSettings" Target="../printerSettings/printerSettings374.bin"/><Relationship Id="rId2" Type="http://schemas.openxmlformats.org/officeDocument/2006/relationships/printerSettings" Target="../printerSettings/printerSettings359.bin"/><Relationship Id="rId16" Type="http://schemas.openxmlformats.org/officeDocument/2006/relationships/printerSettings" Target="../printerSettings/printerSettings373.bin"/><Relationship Id="rId20" Type="http://schemas.openxmlformats.org/officeDocument/2006/relationships/printerSettings" Target="../printerSettings/printerSettings377.bin"/><Relationship Id="rId1" Type="http://schemas.openxmlformats.org/officeDocument/2006/relationships/printerSettings" Target="../printerSettings/printerSettings358.bin"/><Relationship Id="rId6" Type="http://schemas.openxmlformats.org/officeDocument/2006/relationships/printerSettings" Target="../printerSettings/printerSettings363.bin"/><Relationship Id="rId11" Type="http://schemas.openxmlformats.org/officeDocument/2006/relationships/printerSettings" Target="../printerSettings/printerSettings368.bin"/><Relationship Id="rId5" Type="http://schemas.openxmlformats.org/officeDocument/2006/relationships/printerSettings" Target="../printerSettings/printerSettings362.bin"/><Relationship Id="rId15" Type="http://schemas.openxmlformats.org/officeDocument/2006/relationships/printerSettings" Target="../printerSettings/printerSettings372.bin"/><Relationship Id="rId10" Type="http://schemas.openxmlformats.org/officeDocument/2006/relationships/printerSettings" Target="../printerSettings/printerSettings367.bin"/><Relationship Id="rId19" Type="http://schemas.openxmlformats.org/officeDocument/2006/relationships/printerSettings" Target="../printerSettings/printerSettings376.bin"/><Relationship Id="rId4" Type="http://schemas.openxmlformats.org/officeDocument/2006/relationships/printerSettings" Target="../printerSettings/printerSettings361.bin"/><Relationship Id="rId9" Type="http://schemas.openxmlformats.org/officeDocument/2006/relationships/printerSettings" Target="../printerSettings/printerSettings366.bin"/><Relationship Id="rId14" Type="http://schemas.openxmlformats.org/officeDocument/2006/relationships/printerSettings" Target="../printerSettings/printerSettings371.bin"/><Relationship Id="rId22"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385.bin"/><Relationship Id="rId13" Type="http://schemas.openxmlformats.org/officeDocument/2006/relationships/printerSettings" Target="../printerSettings/printerSettings390.bin"/><Relationship Id="rId18" Type="http://schemas.openxmlformats.org/officeDocument/2006/relationships/printerSettings" Target="../printerSettings/printerSettings395.bin"/><Relationship Id="rId26" Type="http://schemas.openxmlformats.org/officeDocument/2006/relationships/printerSettings" Target="../printerSettings/printerSettings403.bin"/><Relationship Id="rId3" Type="http://schemas.openxmlformats.org/officeDocument/2006/relationships/printerSettings" Target="../printerSettings/printerSettings380.bin"/><Relationship Id="rId21" Type="http://schemas.openxmlformats.org/officeDocument/2006/relationships/printerSettings" Target="../printerSettings/printerSettings398.bin"/><Relationship Id="rId7" Type="http://schemas.openxmlformats.org/officeDocument/2006/relationships/printerSettings" Target="../printerSettings/printerSettings384.bin"/><Relationship Id="rId12" Type="http://schemas.openxmlformats.org/officeDocument/2006/relationships/printerSettings" Target="../printerSettings/printerSettings389.bin"/><Relationship Id="rId17" Type="http://schemas.openxmlformats.org/officeDocument/2006/relationships/printerSettings" Target="../printerSettings/printerSettings394.bin"/><Relationship Id="rId25" Type="http://schemas.openxmlformats.org/officeDocument/2006/relationships/printerSettings" Target="../printerSettings/printerSettings402.bin"/><Relationship Id="rId2" Type="http://schemas.openxmlformats.org/officeDocument/2006/relationships/printerSettings" Target="../printerSettings/printerSettings379.bin"/><Relationship Id="rId16" Type="http://schemas.openxmlformats.org/officeDocument/2006/relationships/printerSettings" Target="../printerSettings/printerSettings393.bin"/><Relationship Id="rId20" Type="http://schemas.openxmlformats.org/officeDocument/2006/relationships/printerSettings" Target="../printerSettings/printerSettings397.bin"/><Relationship Id="rId29" Type="http://schemas.openxmlformats.org/officeDocument/2006/relationships/printerSettings" Target="../printerSettings/printerSettings406.bin"/><Relationship Id="rId1" Type="http://schemas.openxmlformats.org/officeDocument/2006/relationships/printerSettings" Target="../printerSettings/printerSettings378.bin"/><Relationship Id="rId6" Type="http://schemas.openxmlformats.org/officeDocument/2006/relationships/printerSettings" Target="../printerSettings/printerSettings383.bin"/><Relationship Id="rId11" Type="http://schemas.openxmlformats.org/officeDocument/2006/relationships/printerSettings" Target="../printerSettings/printerSettings388.bin"/><Relationship Id="rId24" Type="http://schemas.openxmlformats.org/officeDocument/2006/relationships/printerSettings" Target="../printerSettings/printerSettings401.bin"/><Relationship Id="rId5" Type="http://schemas.openxmlformats.org/officeDocument/2006/relationships/printerSettings" Target="../printerSettings/printerSettings382.bin"/><Relationship Id="rId15" Type="http://schemas.openxmlformats.org/officeDocument/2006/relationships/printerSettings" Target="../printerSettings/printerSettings392.bin"/><Relationship Id="rId23" Type="http://schemas.openxmlformats.org/officeDocument/2006/relationships/printerSettings" Target="../printerSettings/printerSettings400.bin"/><Relationship Id="rId28" Type="http://schemas.openxmlformats.org/officeDocument/2006/relationships/printerSettings" Target="../printerSettings/printerSettings405.bin"/><Relationship Id="rId10" Type="http://schemas.openxmlformats.org/officeDocument/2006/relationships/printerSettings" Target="../printerSettings/printerSettings387.bin"/><Relationship Id="rId19" Type="http://schemas.openxmlformats.org/officeDocument/2006/relationships/printerSettings" Target="../printerSettings/printerSettings396.bin"/><Relationship Id="rId31" Type="http://schemas.openxmlformats.org/officeDocument/2006/relationships/printerSettings" Target="../printerSettings/printerSettings408.bin"/><Relationship Id="rId4" Type="http://schemas.openxmlformats.org/officeDocument/2006/relationships/printerSettings" Target="../printerSettings/printerSettings381.bin"/><Relationship Id="rId9" Type="http://schemas.openxmlformats.org/officeDocument/2006/relationships/printerSettings" Target="../printerSettings/printerSettings386.bin"/><Relationship Id="rId14" Type="http://schemas.openxmlformats.org/officeDocument/2006/relationships/printerSettings" Target="../printerSettings/printerSettings391.bin"/><Relationship Id="rId22" Type="http://schemas.openxmlformats.org/officeDocument/2006/relationships/printerSettings" Target="../printerSettings/printerSettings399.bin"/><Relationship Id="rId27" Type="http://schemas.openxmlformats.org/officeDocument/2006/relationships/printerSettings" Target="../printerSettings/printerSettings404.bin"/><Relationship Id="rId30" Type="http://schemas.openxmlformats.org/officeDocument/2006/relationships/printerSettings" Target="../printerSettings/printerSettings407.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16.bin"/><Relationship Id="rId13" Type="http://schemas.openxmlformats.org/officeDocument/2006/relationships/printerSettings" Target="../printerSettings/printerSettings421.bin"/><Relationship Id="rId18" Type="http://schemas.openxmlformats.org/officeDocument/2006/relationships/printerSettings" Target="../printerSettings/printerSettings426.bin"/><Relationship Id="rId3" Type="http://schemas.openxmlformats.org/officeDocument/2006/relationships/printerSettings" Target="../printerSettings/printerSettings411.bin"/><Relationship Id="rId7" Type="http://schemas.openxmlformats.org/officeDocument/2006/relationships/printerSettings" Target="../printerSettings/printerSettings415.bin"/><Relationship Id="rId12" Type="http://schemas.openxmlformats.org/officeDocument/2006/relationships/printerSettings" Target="../printerSettings/printerSettings420.bin"/><Relationship Id="rId17" Type="http://schemas.openxmlformats.org/officeDocument/2006/relationships/printerSettings" Target="../printerSettings/printerSettings425.bin"/><Relationship Id="rId2" Type="http://schemas.openxmlformats.org/officeDocument/2006/relationships/printerSettings" Target="../printerSettings/printerSettings410.bin"/><Relationship Id="rId16" Type="http://schemas.openxmlformats.org/officeDocument/2006/relationships/printerSettings" Target="../printerSettings/printerSettings424.bin"/><Relationship Id="rId20" Type="http://schemas.openxmlformats.org/officeDocument/2006/relationships/printerSettings" Target="../printerSettings/printerSettings428.bin"/><Relationship Id="rId1" Type="http://schemas.openxmlformats.org/officeDocument/2006/relationships/printerSettings" Target="../printerSettings/printerSettings409.bin"/><Relationship Id="rId6" Type="http://schemas.openxmlformats.org/officeDocument/2006/relationships/printerSettings" Target="../printerSettings/printerSettings414.bin"/><Relationship Id="rId11" Type="http://schemas.openxmlformats.org/officeDocument/2006/relationships/printerSettings" Target="../printerSettings/printerSettings419.bin"/><Relationship Id="rId5" Type="http://schemas.openxmlformats.org/officeDocument/2006/relationships/printerSettings" Target="../printerSettings/printerSettings413.bin"/><Relationship Id="rId15" Type="http://schemas.openxmlformats.org/officeDocument/2006/relationships/printerSettings" Target="../printerSettings/printerSettings423.bin"/><Relationship Id="rId10" Type="http://schemas.openxmlformats.org/officeDocument/2006/relationships/printerSettings" Target="../printerSettings/printerSettings418.bin"/><Relationship Id="rId19" Type="http://schemas.openxmlformats.org/officeDocument/2006/relationships/printerSettings" Target="../printerSettings/printerSettings427.bin"/><Relationship Id="rId4" Type="http://schemas.openxmlformats.org/officeDocument/2006/relationships/printerSettings" Target="../printerSettings/printerSettings412.bin"/><Relationship Id="rId9" Type="http://schemas.openxmlformats.org/officeDocument/2006/relationships/printerSettings" Target="../printerSettings/printerSettings417.bin"/><Relationship Id="rId14" Type="http://schemas.openxmlformats.org/officeDocument/2006/relationships/printerSettings" Target="../printerSettings/printerSettings422.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36.bin"/><Relationship Id="rId13" Type="http://schemas.openxmlformats.org/officeDocument/2006/relationships/printerSettings" Target="../printerSettings/printerSettings441.bin"/><Relationship Id="rId18" Type="http://schemas.openxmlformats.org/officeDocument/2006/relationships/printerSettings" Target="../printerSettings/printerSettings446.bin"/><Relationship Id="rId3" Type="http://schemas.openxmlformats.org/officeDocument/2006/relationships/printerSettings" Target="../printerSettings/printerSettings431.bin"/><Relationship Id="rId21" Type="http://schemas.openxmlformats.org/officeDocument/2006/relationships/vmlDrawing" Target="../drawings/vmlDrawing9.vml"/><Relationship Id="rId7" Type="http://schemas.openxmlformats.org/officeDocument/2006/relationships/printerSettings" Target="../printerSettings/printerSettings435.bin"/><Relationship Id="rId12" Type="http://schemas.openxmlformats.org/officeDocument/2006/relationships/printerSettings" Target="../printerSettings/printerSettings440.bin"/><Relationship Id="rId17" Type="http://schemas.openxmlformats.org/officeDocument/2006/relationships/printerSettings" Target="../printerSettings/printerSettings445.bin"/><Relationship Id="rId2" Type="http://schemas.openxmlformats.org/officeDocument/2006/relationships/printerSettings" Target="../printerSettings/printerSettings430.bin"/><Relationship Id="rId16" Type="http://schemas.openxmlformats.org/officeDocument/2006/relationships/printerSettings" Target="../printerSettings/printerSettings444.bin"/><Relationship Id="rId20" Type="http://schemas.openxmlformats.org/officeDocument/2006/relationships/printerSettings" Target="../printerSettings/printerSettings448.bin"/><Relationship Id="rId1" Type="http://schemas.openxmlformats.org/officeDocument/2006/relationships/printerSettings" Target="../printerSettings/printerSettings429.bin"/><Relationship Id="rId6" Type="http://schemas.openxmlformats.org/officeDocument/2006/relationships/printerSettings" Target="../printerSettings/printerSettings434.bin"/><Relationship Id="rId11" Type="http://schemas.openxmlformats.org/officeDocument/2006/relationships/printerSettings" Target="../printerSettings/printerSettings439.bin"/><Relationship Id="rId5" Type="http://schemas.openxmlformats.org/officeDocument/2006/relationships/printerSettings" Target="../printerSettings/printerSettings433.bin"/><Relationship Id="rId15" Type="http://schemas.openxmlformats.org/officeDocument/2006/relationships/printerSettings" Target="../printerSettings/printerSettings443.bin"/><Relationship Id="rId10" Type="http://schemas.openxmlformats.org/officeDocument/2006/relationships/printerSettings" Target="../printerSettings/printerSettings438.bin"/><Relationship Id="rId19" Type="http://schemas.openxmlformats.org/officeDocument/2006/relationships/printerSettings" Target="../printerSettings/printerSettings447.bin"/><Relationship Id="rId4" Type="http://schemas.openxmlformats.org/officeDocument/2006/relationships/printerSettings" Target="../printerSettings/printerSettings432.bin"/><Relationship Id="rId9" Type="http://schemas.openxmlformats.org/officeDocument/2006/relationships/printerSettings" Target="../printerSettings/printerSettings437.bin"/><Relationship Id="rId14" Type="http://schemas.openxmlformats.org/officeDocument/2006/relationships/printerSettings" Target="../printerSettings/printerSettings442.bin"/><Relationship Id="rId22" Type="http://schemas.openxmlformats.org/officeDocument/2006/relationships/comments" Target="../comments9.xml"/></Relationships>
</file>

<file path=xl/worksheets/_rels/sheet19.xml.rels><?xml version="1.0" encoding="UTF-8" standalone="yes"?>
<Relationships xmlns="http://schemas.openxmlformats.org/package/2006/relationships"><Relationship Id="rId13" Type="http://schemas.openxmlformats.org/officeDocument/2006/relationships/printerSettings" Target="../printerSettings/printerSettings461.bin"/><Relationship Id="rId18" Type="http://schemas.openxmlformats.org/officeDocument/2006/relationships/printerSettings" Target="../printerSettings/printerSettings466.bin"/><Relationship Id="rId26" Type="http://schemas.openxmlformats.org/officeDocument/2006/relationships/printerSettings" Target="../printerSettings/printerSettings474.bin"/><Relationship Id="rId3" Type="http://schemas.openxmlformats.org/officeDocument/2006/relationships/printerSettings" Target="../printerSettings/printerSettings451.bin"/><Relationship Id="rId21" Type="http://schemas.openxmlformats.org/officeDocument/2006/relationships/printerSettings" Target="../printerSettings/printerSettings469.bin"/><Relationship Id="rId7" Type="http://schemas.openxmlformats.org/officeDocument/2006/relationships/printerSettings" Target="../printerSettings/printerSettings455.bin"/><Relationship Id="rId12" Type="http://schemas.openxmlformats.org/officeDocument/2006/relationships/printerSettings" Target="../printerSettings/printerSettings460.bin"/><Relationship Id="rId17" Type="http://schemas.openxmlformats.org/officeDocument/2006/relationships/printerSettings" Target="../printerSettings/printerSettings465.bin"/><Relationship Id="rId25" Type="http://schemas.openxmlformats.org/officeDocument/2006/relationships/printerSettings" Target="../printerSettings/printerSettings473.bin"/><Relationship Id="rId33" Type="http://schemas.openxmlformats.org/officeDocument/2006/relationships/comments" Target="../comments10.xml"/><Relationship Id="rId2" Type="http://schemas.openxmlformats.org/officeDocument/2006/relationships/printerSettings" Target="../printerSettings/printerSettings450.bin"/><Relationship Id="rId16" Type="http://schemas.openxmlformats.org/officeDocument/2006/relationships/printerSettings" Target="../printerSettings/printerSettings464.bin"/><Relationship Id="rId20" Type="http://schemas.openxmlformats.org/officeDocument/2006/relationships/printerSettings" Target="../printerSettings/printerSettings468.bin"/><Relationship Id="rId29" Type="http://schemas.openxmlformats.org/officeDocument/2006/relationships/printerSettings" Target="../printerSettings/printerSettings477.bin"/><Relationship Id="rId1" Type="http://schemas.openxmlformats.org/officeDocument/2006/relationships/printerSettings" Target="../printerSettings/printerSettings449.bin"/><Relationship Id="rId6" Type="http://schemas.openxmlformats.org/officeDocument/2006/relationships/printerSettings" Target="../printerSettings/printerSettings454.bin"/><Relationship Id="rId11" Type="http://schemas.openxmlformats.org/officeDocument/2006/relationships/printerSettings" Target="../printerSettings/printerSettings459.bin"/><Relationship Id="rId24" Type="http://schemas.openxmlformats.org/officeDocument/2006/relationships/printerSettings" Target="../printerSettings/printerSettings472.bin"/><Relationship Id="rId32" Type="http://schemas.openxmlformats.org/officeDocument/2006/relationships/vmlDrawing" Target="../drawings/vmlDrawing10.vml"/><Relationship Id="rId5" Type="http://schemas.openxmlformats.org/officeDocument/2006/relationships/printerSettings" Target="../printerSettings/printerSettings453.bin"/><Relationship Id="rId15" Type="http://schemas.openxmlformats.org/officeDocument/2006/relationships/printerSettings" Target="../printerSettings/printerSettings463.bin"/><Relationship Id="rId23" Type="http://schemas.openxmlformats.org/officeDocument/2006/relationships/printerSettings" Target="../printerSettings/printerSettings471.bin"/><Relationship Id="rId28" Type="http://schemas.openxmlformats.org/officeDocument/2006/relationships/printerSettings" Target="../printerSettings/printerSettings476.bin"/><Relationship Id="rId10" Type="http://schemas.openxmlformats.org/officeDocument/2006/relationships/printerSettings" Target="../printerSettings/printerSettings458.bin"/><Relationship Id="rId19" Type="http://schemas.openxmlformats.org/officeDocument/2006/relationships/printerSettings" Target="../printerSettings/printerSettings467.bin"/><Relationship Id="rId31" Type="http://schemas.openxmlformats.org/officeDocument/2006/relationships/printerSettings" Target="../printerSettings/printerSettings479.bin"/><Relationship Id="rId4" Type="http://schemas.openxmlformats.org/officeDocument/2006/relationships/printerSettings" Target="../printerSettings/printerSettings452.bin"/><Relationship Id="rId9" Type="http://schemas.openxmlformats.org/officeDocument/2006/relationships/printerSettings" Target="../printerSettings/printerSettings457.bin"/><Relationship Id="rId14" Type="http://schemas.openxmlformats.org/officeDocument/2006/relationships/printerSettings" Target="../printerSettings/printerSettings462.bin"/><Relationship Id="rId22" Type="http://schemas.openxmlformats.org/officeDocument/2006/relationships/printerSettings" Target="../printerSettings/printerSettings470.bin"/><Relationship Id="rId27" Type="http://schemas.openxmlformats.org/officeDocument/2006/relationships/printerSettings" Target="../printerSettings/printerSettings475.bin"/><Relationship Id="rId30" Type="http://schemas.openxmlformats.org/officeDocument/2006/relationships/printerSettings" Target="../printerSettings/printerSettings478.bin"/><Relationship Id="rId8" Type="http://schemas.openxmlformats.org/officeDocument/2006/relationships/printerSettings" Target="../printerSettings/printerSettings45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8.bin"/><Relationship Id="rId13" Type="http://schemas.openxmlformats.org/officeDocument/2006/relationships/printerSettings" Target="../printerSettings/printerSettings33.bin"/><Relationship Id="rId18" Type="http://schemas.openxmlformats.org/officeDocument/2006/relationships/printerSettings" Target="../printerSettings/printerSettings38.bin"/><Relationship Id="rId3" Type="http://schemas.openxmlformats.org/officeDocument/2006/relationships/printerSettings" Target="../printerSettings/printerSettings23.bin"/><Relationship Id="rId7" Type="http://schemas.openxmlformats.org/officeDocument/2006/relationships/printerSettings" Target="../printerSettings/printerSettings27.bin"/><Relationship Id="rId12" Type="http://schemas.openxmlformats.org/officeDocument/2006/relationships/printerSettings" Target="../printerSettings/printerSettings32.bin"/><Relationship Id="rId17" Type="http://schemas.openxmlformats.org/officeDocument/2006/relationships/printerSettings" Target="../printerSettings/printerSettings37.bin"/><Relationship Id="rId2" Type="http://schemas.openxmlformats.org/officeDocument/2006/relationships/printerSettings" Target="../printerSettings/printerSettings22.bin"/><Relationship Id="rId16" Type="http://schemas.openxmlformats.org/officeDocument/2006/relationships/printerSettings" Target="../printerSettings/printerSettings36.bin"/><Relationship Id="rId20" Type="http://schemas.openxmlformats.org/officeDocument/2006/relationships/printerSettings" Target="../printerSettings/printerSettings40.bin"/><Relationship Id="rId1" Type="http://schemas.openxmlformats.org/officeDocument/2006/relationships/printerSettings" Target="../printerSettings/printerSettings21.bin"/><Relationship Id="rId6" Type="http://schemas.openxmlformats.org/officeDocument/2006/relationships/printerSettings" Target="../printerSettings/printerSettings26.bin"/><Relationship Id="rId11" Type="http://schemas.openxmlformats.org/officeDocument/2006/relationships/printerSettings" Target="../printerSettings/printerSettings31.bin"/><Relationship Id="rId5" Type="http://schemas.openxmlformats.org/officeDocument/2006/relationships/printerSettings" Target="../printerSettings/printerSettings25.bin"/><Relationship Id="rId15" Type="http://schemas.openxmlformats.org/officeDocument/2006/relationships/printerSettings" Target="../printerSettings/printerSettings35.bin"/><Relationship Id="rId10" Type="http://schemas.openxmlformats.org/officeDocument/2006/relationships/printerSettings" Target="../printerSettings/printerSettings30.bin"/><Relationship Id="rId19" Type="http://schemas.openxmlformats.org/officeDocument/2006/relationships/printerSettings" Target="../printerSettings/printerSettings39.bin"/><Relationship Id="rId4" Type="http://schemas.openxmlformats.org/officeDocument/2006/relationships/printerSettings" Target="../printerSettings/printerSettings24.bin"/><Relationship Id="rId9" Type="http://schemas.openxmlformats.org/officeDocument/2006/relationships/printerSettings" Target="../printerSettings/printerSettings29.bin"/><Relationship Id="rId14" Type="http://schemas.openxmlformats.org/officeDocument/2006/relationships/printerSettings" Target="../printerSettings/printerSettings34.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492.bin"/><Relationship Id="rId18" Type="http://schemas.openxmlformats.org/officeDocument/2006/relationships/printerSettings" Target="../printerSettings/printerSettings497.bin"/><Relationship Id="rId26" Type="http://schemas.openxmlformats.org/officeDocument/2006/relationships/printerSettings" Target="../printerSettings/printerSettings505.bin"/><Relationship Id="rId3" Type="http://schemas.openxmlformats.org/officeDocument/2006/relationships/printerSettings" Target="../printerSettings/printerSettings482.bin"/><Relationship Id="rId21" Type="http://schemas.openxmlformats.org/officeDocument/2006/relationships/printerSettings" Target="../printerSettings/printerSettings500.bin"/><Relationship Id="rId7" Type="http://schemas.openxmlformats.org/officeDocument/2006/relationships/printerSettings" Target="../printerSettings/printerSettings486.bin"/><Relationship Id="rId12" Type="http://schemas.openxmlformats.org/officeDocument/2006/relationships/printerSettings" Target="../printerSettings/printerSettings491.bin"/><Relationship Id="rId17" Type="http://schemas.openxmlformats.org/officeDocument/2006/relationships/printerSettings" Target="../printerSettings/printerSettings496.bin"/><Relationship Id="rId25" Type="http://schemas.openxmlformats.org/officeDocument/2006/relationships/printerSettings" Target="../printerSettings/printerSettings504.bin"/><Relationship Id="rId33" Type="http://schemas.openxmlformats.org/officeDocument/2006/relationships/comments" Target="../comments11.xml"/><Relationship Id="rId2" Type="http://schemas.openxmlformats.org/officeDocument/2006/relationships/printerSettings" Target="../printerSettings/printerSettings481.bin"/><Relationship Id="rId16" Type="http://schemas.openxmlformats.org/officeDocument/2006/relationships/printerSettings" Target="../printerSettings/printerSettings495.bin"/><Relationship Id="rId20" Type="http://schemas.openxmlformats.org/officeDocument/2006/relationships/printerSettings" Target="../printerSettings/printerSettings499.bin"/><Relationship Id="rId29" Type="http://schemas.openxmlformats.org/officeDocument/2006/relationships/printerSettings" Target="../printerSettings/printerSettings508.bin"/><Relationship Id="rId1" Type="http://schemas.openxmlformats.org/officeDocument/2006/relationships/printerSettings" Target="../printerSettings/printerSettings480.bin"/><Relationship Id="rId6" Type="http://schemas.openxmlformats.org/officeDocument/2006/relationships/printerSettings" Target="../printerSettings/printerSettings485.bin"/><Relationship Id="rId11" Type="http://schemas.openxmlformats.org/officeDocument/2006/relationships/printerSettings" Target="../printerSettings/printerSettings490.bin"/><Relationship Id="rId24" Type="http://schemas.openxmlformats.org/officeDocument/2006/relationships/printerSettings" Target="../printerSettings/printerSettings503.bin"/><Relationship Id="rId32" Type="http://schemas.openxmlformats.org/officeDocument/2006/relationships/vmlDrawing" Target="../drawings/vmlDrawing11.vml"/><Relationship Id="rId5" Type="http://schemas.openxmlformats.org/officeDocument/2006/relationships/printerSettings" Target="../printerSettings/printerSettings484.bin"/><Relationship Id="rId15" Type="http://schemas.openxmlformats.org/officeDocument/2006/relationships/printerSettings" Target="../printerSettings/printerSettings494.bin"/><Relationship Id="rId23" Type="http://schemas.openxmlformats.org/officeDocument/2006/relationships/printerSettings" Target="../printerSettings/printerSettings502.bin"/><Relationship Id="rId28" Type="http://schemas.openxmlformats.org/officeDocument/2006/relationships/printerSettings" Target="../printerSettings/printerSettings507.bin"/><Relationship Id="rId10" Type="http://schemas.openxmlformats.org/officeDocument/2006/relationships/printerSettings" Target="../printerSettings/printerSettings489.bin"/><Relationship Id="rId19" Type="http://schemas.openxmlformats.org/officeDocument/2006/relationships/printerSettings" Target="../printerSettings/printerSettings498.bin"/><Relationship Id="rId31" Type="http://schemas.openxmlformats.org/officeDocument/2006/relationships/printerSettings" Target="../printerSettings/printerSettings510.bin"/><Relationship Id="rId4" Type="http://schemas.openxmlformats.org/officeDocument/2006/relationships/printerSettings" Target="../printerSettings/printerSettings483.bin"/><Relationship Id="rId9" Type="http://schemas.openxmlformats.org/officeDocument/2006/relationships/printerSettings" Target="../printerSettings/printerSettings488.bin"/><Relationship Id="rId14" Type="http://schemas.openxmlformats.org/officeDocument/2006/relationships/printerSettings" Target="../printerSettings/printerSettings493.bin"/><Relationship Id="rId22" Type="http://schemas.openxmlformats.org/officeDocument/2006/relationships/printerSettings" Target="../printerSettings/printerSettings501.bin"/><Relationship Id="rId27" Type="http://schemas.openxmlformats.org/officeDocument/2006/relationships/printerSettings" Target="../printerSettings/printerSettings506.bin"/><Relationship Id="rId30" Type="http://schemas.openxmlformats.org/officeDocument/2006/relationships/printerSettings" Target="../printerSettings/printerSettings509.bin"/><Relationship Id="rId8" Type="http://schemas.openxmlformats.org/officeDocument/2006/relationships/printerSettings" Target="../printerSettings/printerSettings487.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18.bin"/><Relationship Id="rId13" Type="http://schemas.openxmlformats.org/officeDocument/2006/relationships/printerSettings" Target="../printerSettings/printerSettings523.bin"/><Relationship Id="rId18" Type="http://schemas.openxmlformats.org/officeDocument/2006/relationships/printerSettings" Target="../printerSettings/printerSettings528.bin"/><Relationship Id="rId3" Type="http://schemas.openxmlformats.org/officeDocument/2006/relationships/printerSettings" Target="../printerSettings/printerSettings513.bin"/><Relationship Id="rId21" Type="http://schemas.openxmlformats.org/officeDocument/2006/relationships/vmlDrawing" Target="../drawings/vmlDrawing12.vml"/><Relationship Id="rId7" Type="http://schemas.openxmlformats.org/officeDocument/2006/relationships/printerSettings" Target="../printerSettings/printerSettings517.bin"/><Relationship Id="rId12" Type="http://schemas.openxmlformats.org/officeDocument/2006/relationships/printerSettings" Target="../printerSettings/printerSettings522.bin"/><Relationship Id="rId17" Type="http://schemas.openxmlformats.org/officeDocument/2006/relationships/printerSettings" Target="../printerSettings/printerSettings527.bin"/><Relationship Id="rId2" Type="http://schemas.openxmlformats.org/officeDocument/2006/relationships/printerSettings" Target="../printerSettings/printerSettings512.bin"/><Relationship Id="rId16" Type="http://schemas.openxmlformats.org/officeDocument/2006/relationships/printerSettings" Target="../printerSettings/printerSettings526.bin"/><Relationship Id="rId20" Type="http://schemas.openxmlformats.org/officeDocument/2006/relationships/printerSettings" Target="../printerSettings/printerSettings530.bin"/><Relationship Id="rId1" Type="http://schemas.openxmlformats.org/officeDocument/2006/relationships/printerSettings" Target="../printerSettings/printerSettings511.bin"/><Relationship Id="rId6" Type="http://schemas.openxmlformats.org/officeDocument/2006/relationships/printerSettings" Target="../printerSettings/printerSettings516.bin"/><Relationship Id="rId11" Type="http://schemas.openxmlformats.org/officeDocument/2006/relationships/printerSettings" Target="../printerSettings/printerSettings521.bin"/><Relationship Id="rId5" Type="http://schemas.openxmlformats.org/officeDocument/2006/relationships/printerSettings" Target="../printerSettings/printerSettings515.bin"/><Relationship Id="rId15" Type="http://schemas.openxmlformats.org/officeDocument/2006/relationships/printerSettings" Target="../printerSettings/printerSettings525.bin"/><Relationship Id="rId10" Type="http://schemas.openxmlformats.org/officeDocument/2006/relationships/printerSettings" Target="../printerSettings/printerSettings520.bin"/><Relationship Id="rId19" Type="http://schemas.openxmlformats.org/officeDocument/2006/relationships/printerSettings" Target="../printerSettings/printerSettings529.bin"/><Relationship Id="rId4" Type="http://schemas.openxmlformats.org/officeDocument/2006/relationships/printerSettings" Target="../printerSettings/printerSettings514.bin"/><Relationship Id="rId9" Type="http://schemas.openxmlformats.org/officeDocument/2006/relationships/printerSettings" Target="../printerSettings/printerSettings519.bin"/><Relationship Id="rId14" Type="http://schemas.openxmlformats.org/officeDocument/2006/relationships/printerSettings" Target="../printerSettings/printerSettings524.bin"/><Relationship Id="rId22" Type="http://schemas.openxmlformats.org/officeDocument/2006/relationships/comments" Target="../comments12.xml"/></Relationships>
</file>

<file path=xl/worksheets/_rels/sheet22.xml.rels><?xml version="1.0" encoding="UTF-8" standalone="yes"?>
<Relationships xmlns="http://schemas.openxmlformats.org/package/2006/relationships"><Relationship Id="rId13" Type="http://schemas.openxmlformats.org/officeDocument/2006/relationships/printerSettings" Target="../printerSettings/printerSettings543.bin"/><Relationship Id="rId18" Type="http://schemas.openxmlformats.org/officeDocument/2006/relationships/printerSettings" Target="../printerSettings/printerSettings548.bin"/><Relationship Id="rId26" Type="http://schemas.openxmlformats.org/officeDocument/2006/relationships/printerSettings" Target="../printerSettings/printerSettings556.bin"/><Relationship Id="rId3" Type="http://schemas.openxmlformats.org/officeDocument/2006/relationships/printerSettings" Target="../printerSettings/printerSettings533.bin"/><Relationship Id="rId21" Type="http://schemas.openxmlformats.org/officeDocument/2006/relationships/printerSettings" Target="../printerSettings/printerSettings551.bin"/><Relationship Id="rId7" Type="http://schemas.openxmlformats.org/officeDocument/2006/relationships/printerSettings" Target="../printerSettings/printerSettings537.bin"/><Relationship Id="rId12" Type="http://schemas.openxmlformats.org/officeDocument/2006/relationships/printerSettings" Target="../printerSettings/printerSettings542.bin"/><Relationship Id="rId17" Type="http://schemas.openxmlformats.org/officeDocument/2006/relationships/printerSettings" Target="../printerSettings/printerSettings547.bin"/><Relationship Id="rId25" Type="http://schemas.openxmlformats.org/officeDocument/2006/relationships/printerSettings" Target="../printerSettings/printerSettings555.bin"/><Relationship Id="rId33" Type="http://schemas.openxmlformats.org/officeDocument/2006/relationships/comments" Target="../comments13.xml"/><Relationship Id="rId2" Type="http://schemas.openxmlformats.org/officeDocument/2006/relationships/printerSettings" Target="../printerSettings/printerSettings532.bin"/><Relationship Id="rId16" Type="http://schemas.openxmlformats.org/officeDocument/2006/relationships/printerSettings" Target="../printerSettings/printerSettings546.bin"/><Relationship Id="rId20" Type="http://schemas.openxmlformats.org/officeDocument/2006/relationships/printerSettings" Target="../printerSettings/printerSettings550.bin"/><Relationship Id="rId29" Type="http://schemas.openxmlformats.org/officeDocument/2006/relationships/printerSettings" Target="../printerSettings/printerSettings559.bin"/><Relationship Id="rId1" Type="http://schemas.openxmlformats.org/officeDocument/2006/relationships/printerSettings" Target="../printerSettings/printerSettings531.bin"/><Relationship Id="rId6" Type="http://schemas.openxmlformats.org/officeDocument/2006/relationships/printerSettings" Target="../printerSettings/printerSettings536.bin"/><Relationship Id="rId11" Type="http://schemas.openxmlformats.org/officeDocument/2006/relationships/printerSettings" Target="../printerSettings/printerSettings541.bin"/><Relationship Id="rId24" Type="http://schemas.openxmlformats.org/officeDocument/2006/relationships/printerSettings" Target="../printerSettings/printerSettings554.bin"/><Relationship Id="rId32" Type="http://schemas.openxmlformats.org/officeDocument/2006/relationships/vmlDrawing" Target="../drawings/vmlDrawing13.vml"/><Relationship Id="rId5" Type="http://schemas.openxmlformats.org/officeDocument/2006/relationships/printerSettings" Target="../printerSettings/printerSettings535.bin"/><Relationship Id="rId15" Type="http://schemas.openxmlformats.org/officeDocument/2006/relationships/printerSettings" Target="../printerSettings/printerSettings545.bin"/><Relationship Id="rId23" Type="http://schemas.openxmlformats.org/officeDocument/2006/relationships/printerSettings" Target="../printerSettings/printerSettings553.bin"/><Relationship Id="rId28" Type="http://schemas.openxmlformats.org/officeDocument/2006/relationships/printerSettings" Target="../printerSettings/printerSettings558.bin"/><Relationship Id="rId10" Type="http://schemas.openxmlformats.org/officeDocument/2006/relationships/printerSettings" Target="../printerSettings/printerSettings540.bin"/><Relationship Id="rId19" Type="http://schemas.openxmlformats.org/officeDocument/2006/relationships/printerSettings" Target="../printerSettings/printerSettings549.bin"/><Relationship Id="rId31" Type="http://schemas.openxmlformats.org/officeDocument/2006/relationships/printerSettings" Target="../printerSettings/printerSettings561.bin"/><Relationship Id="rId4" Type="http://schemas.openxmlformats.org/officeDocument/2006/relationships/printerSettings" Target="../printerSettings/printerSettings534.bin"/><Relationship Id="rId9" Type="http://schemas.openxmlformats.org/officeDocument/2006/relationships/printerSettings" Target="../printerSettings/printerSettings539.bin"/><Relationship Id="rId14" Type="http://schemas.openxmlformats.org/officeDocument/2006/relationships/printerSettings" Target="../printerSettings/printerSettings544.bin"/><Relationship Id="rId22" Type="http://schemas.openxmlformats.org/officeDocument/2006/relationships/printerSettings" Target="../printerSettings/printerSettings552.bin"/><Relationship Id="rId27" Type="http://schemas.openxmlformats.org/officeDocument/2006/relationships/printerSettings" Target="../printerSettings/printerSettings557.bin"/><Relationship Id="rId30" Type="http://schemas.openxmlformats.org/officeDocument/2006/relationships/printerSettings" Target="../printerSettings/printerSettings560.bin"/><Relationship Id="rId8" Type="http://schemas.openxmlformats.org/officeDocument/2006/relationships/printerSettings" Target="../printerSettings/printerSettings538.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69.bin"/><Relationship Id="rId13" Type="http://schemas.openxmlformats.org/officeDocument/2006/relationships/printerSettings" Target="../printerSettings/printerSettings574.bin"/><Relationship Id="rId18" Type="http://schemas.openxmlformats.org/officeDocument/2006/relationships/printerSettings" Target="../printerSettings/printerSettings579.bin"/><Relationship Id="rId26" Type="http://schemas.openxmlformats.org/officeDocument/2006/relationships/printerSettings" Target="../printerSettings/printerSettings587.bin"/><Relationship Id="rId3" Type="http://schemas.openxmlformats.org/officeDocument/2006/relationships/printerSettings" Target="../printerSettings/printerSettings564.bin"/><Relationship Id="rId21" Type="http://schemas.openxmlformats.org/officeDocument/2006/relationships/printerSettings" Target="../printerSettings/printerSettings582.bin"/><Relationship Id="rId7" Type="http://schemas.openxmlformats.org/officeDocument/2006/relationships/printerSettings" Target="../printerSettings/printerSettings568.bin"/><Relationship Id="rId12" Type="http://schemas.openxmlformats.org/officeDocument/2006/relationships/printerSettings" Target="../printerSettings/printerSettings573.bin"/><Relationship Id="rId17" Type="http://schemas.openxmlformats.org/officeDocument/2006/relationships/printerSettings" Target="../printerSettings/printerSettings578.bin"/><Relationship Id="rId25" Type="http://schemas.openxmlformats.org/officeDocument/2006/relationships/printerSettings" Target="../printerSettings/printerSettings586.bin"/><Relationship Id="rId2" Type="http://schemas.openxmlformats.org/officeDocument/2006/relationships/printerSettings" Target="../printerSettings/printerSettings563.bin"/><Relationship Id="rId16" Type="http://schemas.openxmlformats.org/officeDocument/2006/relationships/printerSettings" Target="../printerSettings/printerSettings577.bin"/><Relationship Id="rId20" Type="http://schemas.openxmlformats.org/officeDocument/2006/relationships/printerSettings" Target="../printerSettings/printerSettings581.bin"/><Relationship Id="rId29" Type="http://schemas.openxmlformats.org/officeDocument/2006/relationships/printerSettings" Target="../printerSettings/printerSettings590.bin"/><Relationship Id="rId1" Type="http://schemas.openxmlformats.org/officeDocument/2006/relationships/printerSettings" Target="../printerSettings/printerSettings562.bin"/><Relationship Id="rId6" Type="http://schemas.openxmlformats.org/officeDocument/2006/relationships/printerSettings" Target="../printerSettings/printerSettings567.bin"/><Relationship Id="rId11" Type="http://schemas.openxmlformats.org/officeDocument/2006/relationships/printerSettings" Target="../printerSettings/printerSettings572.bin"/><Relationship Id="rId24" Type="http://schemas.openxmlformats.org/officeDocument/2006/relationships/printerSettings" Target="../printerSettings/printerSettings585.bin"/><Relationship Id="rId5" Type="http://schemas.openxmlformats.org/officeDocument/2006/relationships/printerSettings" Target="../printerSettings/printerSettings566.bin"/><Relationship Id="rId15" Type="http://schemas.openxmlformats.org/officeDocument/2006/relationships/printerSettings" Target="../printerSettings/printerSettings576.bin"/><Relationship Id="rId23" Type="http://schemas.openxmlformats.org/officeDocument/2006/relationships/printerSettings" Target="../printerSettings/printerSettings584.bin"/><Relationship Id="rId28" Type="http://schemas.openxmlformats.org/officeDocument/2006/relationships/printerSettings" Target="../printerSettings/printerSettings589.bin"/><Relationship Id="rId10" Type="http://schemas.openxmlformats.org/officeDocument/2006/relationships/printerSettings" Target="../printerSettings/printerSettings571.bin"/><Relationship Id="rId19" Type="http://schemas.openxmlformats.org/officeDocument/2006/relationships/printerSettings" Target="../printerSettings/printerSettings580.bin"/><Relationship Id="rId31" Type="http://schemas.openxmlformats.org/officeDocument/2006/relationships/printerSettings" Target="../printerSettings/printerSettings592.bin"/><Relationship Id="rId4" Type="http://schemas.openxmlformats.org/officeDocument/2006/relationships/printerSettings" Target="../printerSettings/printerSettings565.bin"/><Relationship Id="rId9" Type="http://schemas.openxmlformats.org/officeDocument/2006/relationships/printerSettings" Target="../printerSettings/printerSettings570.bin"/><Relationship Id="rId14" Type="http://schemas.openxmlformats.org/officeDocument/2006/relationships/printerSettings" Target="../printerSettings/printerSettings575.bin"/><Relationship Id="rId22" Type="http://schemas.openxmlformats.org/officeDocument/2006/relationships/printerSettings" Target="../printerSettings/printerSettings583.bin"/><Relationship Id="rId27" Type="http://schemas.openxmlformats.org/officeDocument/2006/relationships/printerSettings" Target="../printerSettings/printerSettings588.bin"/><Relationship Id="rId30" Type="http://schemas.openxmlformats.org/officeDocument/2006/relationships/printerSettings" Target="../printerSettings/printerSettings591.bin"/></Relationships>
</file>

<file path=xl/worksheets/_rels/sheet24.xml.rels><?xml version="1.0" encoding="UTF-8" standalone="yes"?>
<Relationships xmlns="http://schemas.openxmlformats.org/package/2006/relationships"><Relationship Id="rId13" Type="http://schemas.openxmlformats.org/officeDocument/2006/relationships/printerSettings" Target="../printerSettings/printerSettings605.bin"/><Relationship Id="rId18" Type="http://schemas.openxmlformats.org/officeDocument/2006/relationships/printerSettings" Target="../printerSettings/printerSettings610.bin"/><Relationship Id="rId26" Type="http://schemas.openxmlformats.org/officeDocument/2006/relationships/printerSettings" Target="../printerSettings/printerSettings618.bin"/><Relationship Id="rId3" Type="http://schemas.openxmlformats.org/officeDocument/2006/relationships/printerSettings" Target="../printerSettings/printerSettings595.bin"/><Relationship Id="rId21" Type="http://schemas.openxmlformats.org/officeDocument/2006/relationships/printerSettings" Target="../printerSettings/printerSettings613.bin"/><Relationship Id="rId7" Type="http://schemas.openxmlformats.org/officeDocument/2006/relationships/printerSettings" Target="../printerSettings/printerSettings599.bin"/><Relationship Id="rId12" Type="http://schemas.openxmlformats.org/officeDocument/2006/relationships/printerSettings" Target="../printerSettings/printerSettings604.bin"/><Relationship Id="rId17" Type="http://schemas.openxmlformats.org/officeDocument/2006/relationships/printerSettings" Target="../printerSettings/printerSettings609.bin"/><Relationship Id="rId25" Type="http://schemas.openxmlformats.org/officeDocument/2006/relationships/printerSettings" Target="../printerSettings/printerSettings617.bin"/><Relationship Id="rId33" Type="http://schemas.openxmlformats.org/officeDocument/2006/relationships/comments" Target="../comments14.xml"/><Relationship Id="rId2" Type="http://schemas.openxmlformats.org/officeDocument/2006/relationships/printerSettings" Target="../printerSettings/printerSettings594.bin"/><Relationship Id="rId16" Type="http://schemas.openxmlformats.org/officeDocument/2006/relationships/printerSettings" Target="../printerSettings/printerSettings608.bin"/><Relationship Id="rId20" Type="http://schemas.openxmlformats.org/officeDocument/2006/relationships/printerSettings" Target="../printerSettings/printerSettings612.bin"/><Relationship Id="rId29" Type="http://schemas.openxmlformats.org/officeDocument/2006/relationships/printerSettings" Target="../printerSettings/printerSettings621.bin"/><Relationship Id="rId1" Type="http://schemas.openxmlformats.org/officeDocument/2006/relationships/printerSettings" Target="../printerSettings/printerSettings593.bin"/><Relationship Id="rId6" Type="http://schemas.openxmlformats.org/officeDocument/2006/relationships/printerSettings" Target="../printerSettings/printerSettings598.bin"/><Relationship Id="rId11" Type="http://schemas.openxmlformats.org/officeDocument/2006/relationships/printerSettings" Target="../printerSettings/printerSettings603.bin"/><Relationship Id="rId24" Type="http://schemas.openxmlformats.org/officeDocument/2006/relationships/printerSettings" Target="../printerSettings/printerSettings616.bin"/><Relationship Id="rId32" Type="http://schemas.openxmlformats.org/officeDocument/2006/relationships/vmlDrawing" Target="../drawings/vmlDrawing14.vml"/><Relationship Id="rId5" Type="http://schemas.openxmlformats.org/officeDocument/2006/relationships/printerSettings" Target="../printerSettings/printerSettings597.bin"/><Relationship Id="rId15" Type="http://schemas.openxmlformats.org/officeDocument/2006/relationships/printerSettings" Target="../printerSettings/printerSettings607.bin"/><Relationship Id="rId23" Type="http://schemas.openxmlformats.org/officeDocument/2006/relationships/printerSettings" Target="../printerSettings/printerSettings615.bin"/><Relationship Id="rId28" Type="http://schemas.openxmlformats.org/officeDocument/2006/relationships/printerSettings" Target="../printerSettings/printerSettings620.bin"/><Relationship Id="rId10" Type="http://schemas.openxmlformats.org/officeDocument/2006/relationships/printerSettings" Target="../printerSettings/printerSettings602.bin"/><Relationship Id="rId19" Type="http://schemas.openxmlformats.org/officeDocument/2006/relationships/printerSettings" Target="../printerSettings/printerSettings611.bin"/><Relationship Id="rId31" Type="http://schemas.openxmlformats.org/officeDocument/2006/relationships/printerSettings" Target="../printerSettings/printerSettings623.bin"/><Relationship Id="rId4" Type="http://schemas.openxmlformats.org/officeDocument/2006/relationships/printerSettings" Target="../printerSettings/printerSettings596.bin"/><Relationship Id="rId9" Type="http://schemas.openxmlformats.org/officeDocument/2006/relationships/printerSettings" Target="../printerSettings/printerSettings601.bin"/><Relationship Id="rId14" Type="http://schemas.openxmlformats.org/officeDocument/2006/relationships/printerSettings" Target="../printerSettings/printerSettings606.bin"/><Relationship Id="rId22" Type="http://schemas.openxmlformats.org/officeDocument/2006/relationships/printerSettings" Target="../printerSettings/printerSettings614.bin"/><Relationship Id="rId27" Type="http://schemas.openxmlformats.org/officeDocument/2006/relationships/printerSettings" Target="../printerSettings/printerSettings619.bin"/><Relationship Id="rId30" Type="http://schemas.openxmlformats.org/officeDocument/2006/relationships/printerSettings" Target="../printerSettings/printerSettings622.bin"/><Relationship Id="rId8" Type="http://schemas.openxmlformats.org/officeDocument/2006/relationships/printerSettings" Target="../printerSettings/printerSettings600.bin"/></Relationships>
</file>

<file path=xl/worksheets/_rels/sheet25.xml.rels><?xml version="1.0" encoding="UTF-8" standalone="yes"?>
<Relationships xmlns="http://schemas.openxmlformats.org/package/2006/relationships"><Relationship Id="rId13" Type="http://schemas.openxmlformats.org/officeDocument/2006/relationships/printerSettings" Target="../printerSettings/printerSettings636.bin"/><Relationship Id="rId18" Type="http://schemas.openxmlformats.org/officeDocument/2006/relationships/printerSettings" Target="../printerSettings/printerSettings641.bin"/><Relationship Id="rId26" Type="http://schemas.openxmlformats.org/officeDocument/2006/relationships/printerSettings" Target="../printerSettings/printerSettings649.bin"/><Relationship Id="rId3" Type="http://schemas.openxmlformats.org/officeDocument/2006/relationships/printerSettings" Target="../printerSettings/printerSettings626.bin"/><Relationship Id="rId21" Type="http://schemas.openxmlformats.org/officeDocument/2006/relationships/printerSettings" Target="../printerSettings/printerSettings644.bin"/><Relationship Id="rId7" Type="http://schemas.openxmlformats.org/officeDocument/2006/relationships/printerSettings" Target="../printerSettings/printerSettings630.bin"/><Relationship Id="rId12" Type="http://schemas.openxmlformats.org/officeDocument/2006/relationships/printerSettings" Target="../printerSettings/printerSettings635.bin"/><Relationship Id="rId17" Type="http://schemas.openxmlformats.org/officeDocument/2006/relationships/printerSettings" Target="../printerSettings/printerSettings640.bin"/><Relationship Id="rId25" Type="http://schemas.openxmlformats.org/officeDocument/2006/relationships/printerSettings" Target="../printerSettings/printerSettings648.bin"/><Relationship Id="rId33" Type="http://schemas.openxmlformats.org/officeDocument/2006/relationships/comments" Target="../comments15.xml"/><Relationship Id="rId2" Type="http://schemas.openxmlformats.org/officeDocument/2006/relationships/printerSettings" Target="../printerSettings/printerSettings625.bin"/><Relationship Id="rId16" Type="http://schemas.openxmlformats.org/officeDocument/2006/relationships/printerSettings" Target="../printerSettings/printerSettings639.bin"/><Relationship Id="rId20" Type="http://schemas.openxmlformats.org/officeDocument/2006/relationships/printerSettings" Target="../printerSettings/printerSettings643.bin"/><Relationship Id="rId29" Type="http://schemas.openxmlformats.org/officeDocument/2006/relationships/printerSettings" Target="../printerSettings/printerSettings652.bin"/><Relationship Id="rId1" Type="http://schemas.openxmlformats.org/officeDocument/2006/relationships/printerSettings" Target="../printerSettings/printerSettings624.bin"/><Relationship Id="rId6" Type="http://schemas.openxmlformats.org/officeDocument/2006/relationships/printerSettings" Target="../printerSettings/printerSettings629.bin"/><Relationship Id="rId11" Type="http://schemas.openxmlformats.org/officeDocument/2006/relationships/printerSettings" Target="../printerSettings/printerSettings634.bin"/><Relationship Id="rId24" Type="http://schemas.openxmlformats.org/officeDocument/2006/relationships/printerSettings" Target="../printerSettings/printerSettings647.bin"/><Relationship Id="rId32" Type="http://schemas.openxmlformats.org/officeDocument/2006/relationships/vmlDrawing" Target="../drawings/vmlDrawing15.vml"/><Relationship Id="rId5" Type="http://schemas.openxmlformats.org/officeDocument/2006/relationships/printerSettings" Target="../printerSettings/printerSettings628.bin"/><Relationship Id="rId15" Type="http://schemas.openxmlformats.org/officeDocument/2006/relationships/printerSettings" Target="../printerSettings/printerSettings638.bin"/><Relationship Id="rId23" Type="http://schemas.openxmlformats.org/officeDocument/2006/relationships/printerSettings" Target="../printerSettings/printerSettings646.bin"/><Relationship Id="rId28" Type="http://schemas.openxmlformats.org/officeDocument/2006/relationships/printerSettings" Target="../printerSettings/printerSettings651.bin"/><Relationship Id="rId10" Type="http://schemas.openxmlformats.org/officeDocument/2006/relationships/printerSettings" Target="../printerSettings/printerSettings633.bin"/><Relationship Id="rId19" Type="http://schemas.openxmlformats.org/officeDocument/2006/relationships/printerSettings" Target="../printerSettings/printerSettings642.bin"/><Relationship Id="rId31" Type="http://schemas.openxmlformats.org/officeDocument/2006/relationships/printerSettings" Target="../printerSettings/printerSettings654.bin"/><Relationship Id="rId4" Type="http://schemas.openxmlformats.org/officeDocument/2006/relationships/printerSettings" Target="../printerSettings/printerSettings627.bin"/><Relationship Id="rId9" Type="http://schemas.openxmlformats.org/officeDocument/2006/relationships/printerSettings" Target="../printerSettings/printerSettings632.bin"/><Relationship Id="rId14" Type="http://schemas.openxmlformats.org/officeDocument/2006/relationships/printerSettings" Target="../printerSettings/printerSettings637.bin"/><Relationship Id="rId22" Type="http://schemas.openxmlformats.org/officeDocument/2006/relationships/printerSettings" Target="../printerSettings/printerSettings645.bin"/><Relationship Id="rId27" Type="http://schemas.openxmlformats.org/officeDocument/2006/relationships/printerSettings" Target="../printerSettings/printerSettings650.bin"/><Relationship Id="rId30" Type="http://schemas.openxmlformats.org/officeDocument/2006/relationships/printerSettings" Target="../printerSettings/printerSettings653.bin"/><Relationship Id="rId8" Type="http://schemas.openxmlformats.org/officeDocument/2006/relationships/printerSettings" Target="../printerSettings/printerSettings631.bin"/></Relationships>
</file>

<file path=xl/worksheets/_rels/sheet26.xml.rels><?xml version="1.0" encoding="UTF-8" standalone="yes"?>
<Relationships xmlns="http://schemas.openxmlformats.org/package/2006/relationships"><Relationship Id="rId13" Type="http://schemas.openxmlformats.org/officeDocument/2006/relationships/printerSettings" Target="../printerSettings/printerSettings667.bin"/><Relationship Id="rId18" Type="http://schemas.openxmlformats.org/officeDocument/2006/relationships/printerSettings" Target="../printerSettings/printerSettings672.bin"/><Relationship Id="rId26" Type="http://schemas.openxmlformats.org/officeDocument/2006/relationships/printerSettings" Target="../printerSettings/printerSettings680.bin"/><Relationship Id="rId3" Type="http://schemas.openxmlformats.org/officeDocument/2006/relationships/printerSettings" Target="../printerSettings/printerSettings657.bin"/><Relationship Id="rId21" Type="http://schemas.openxmlformats.org/officeDocument/2006/relationships/printerSettings" Target="../printerSettings/printerSettings675.bin"/><Relationship Id="rId7" Type="http://schemas.openxmlformats.org/officeDocument/2006/relationships/printerSettings" Target="../printerSettings/printerSettings661.bin"/><Relationship Id="rId12" Type="http://schemas.openxmlformats.org/officeDocument/2006/relationships/printerSettings" Target="../printerSettings/printerSettings666.bin"/><Relationship Id="rId17" Type="http://schemas.openxmlformats.org/officeDocument/2006/relationships/printerSettings" Target="../printerSettings/printerSettings671.bin"/><Relationship Id="rId25" Type="http://schemas.openxmlformats.org/officeDocument/2006/relationships/printerSettings" Target="../printerSettings/printerSettings679.bin"/><Relationship Id="rId33" Type="http://schemas.openxmlformats.org/officeDocument/2006/relationships/comments" Target="../comments16.xml"/><Relationship Id="rId2" Type="http://schemas.openxmlformats.org/officeDocument/2006/relationships/printerSettings" Target="../printerSettings/printerSettings656.bin"/><Relationship Id="rId16" Type="http://schemas.openxmlformats.org/officeDocument/2006/relationships/printerSettings" Target="../printerSettings/printerSettings670.bin"/><Relationship Id="rId20" Type="http://schemas.openxmlformats.org/officeDocument/2006/relationships/printerSettings" Target="../printerSettings/printerSettings674.bin"/><Relationship Id="rId29" Type="http://schemas.openxmlformats.org/officeDocument/2006/relationships/printerSettings" Target="../printerSettings/printerSettings683.bin"/><Relationship Id="rId1" Type="http://schemas.openxmlformats.org/officeDocument/2006/relationships/printerSettings" Target="../printerSettings/printerSettings655.bin"/><Relationship Id="rId6" Type="http://schemas.openxmlformats.org/officeDocument/2006/relationships/printerSettings" Target="../printerSettings/printerSettings660.bin"/><Relationship Id="rId11" Type="http://schemas.openxmlformats.org/officeDocument/2006/relationships/printerSettings" Target="../printerSettings/printerSettings665.bin"/><Relationship Id="rId24" Type="http://schemas.openxmlformats.org/officeDocument/2006/relationships/printerSettings" Target="../printerSettings/printerSettings678.bin"/><Relationship Id="rId32" Type="http://schemas.openxmlformats.org/officeDocument/2006/relationships/vmlDrawing" Target="../drawings/vmlDrawing16.vml"/><Relationship Id="rId5" Type="http://schemas.openxmlformats.org/officeDocument/2006/relationships/printerSettings" Target="../printerSettings/printerSettings659.bin"/><Relationship Id="rId15" Type="http://schemas.openxmlformats.org/officeDocument/2006/relationships/printerSettings" Target="../printerSettings/printerSettings669.bin"/><Relationship Id="rId23" Type="http://schemas.openxmlformats.org/officeDocument/2006/relationships/printerSettings" Target="../printerSettings/printerSettings677.bin"/><Relationship Id="rId28" Type="http://schemas.openxmlformats.org/officeDocument/2006/relationships/printerSettings" Target="../printerSettings/printerSettings682.bin"/><Relationship Id="rId10" Type="http://schemas.openxmlformats.org/officeDocument/2006/relationships/printerSettings" Target="../printerSettings/printerSettings664.bin"/><Relationship Id="rId19" Type="http://schemas.openxmlformats.org/officeDocument/2006/relationships/printerSettings" Target="../printerSettings/printerSettings673.bin"/><Relationship Id="rId31" Type="http://schemas.openxmlformats.org/officeDocument/2006/relationships/printerSettings" Target="../printerSettings/printerSettings685.bin"/><Relationship Id="rId4" Type="http://schemas.openxmlformats.org/officeDocument/2006/relationships/printerSettings" Target="../printerSettings/printerSettings658.bin"/><Relationship Id="rId9" Type="http://schemas.openxmlformats.org/officeDocument/2006/relationships/printerSettings" Target="../printerSettings/printerSettings663.bin"/><Relationship Id="rId14" Type="http://schemas.openxmlformats.org/officeDocument/2006/relationships/printerSettings" Target="../printerSettings/printerSettings668.bin"/><Relationship Id="rId22" Type="http://schemas.openxmlformats.org/officeDocument/2006/relationships/printerSettings" Target="../printerSettings/printerSettings676.bin"/><Relationship Id="rId27" Type="http://schemas.openxmlformats.org/officeDocument/2006/relationships/printerSettings" Target="../printerSettings/printerSettings681.bin"/><Relationship Id="rId30" Type="http://schemas.openxmlformats.org/officeDocument/2006/relationships/printerSettings" Target="../printerSettings/printerSettings684.bin"/><Relationship Id="rId8" Type="http://schemas.openxmlformats.org/officeDocument/2006/relationships/printerSettings" Target="../printerSettings/printerSettings662.bin"/></Relationships>
</file>

<file path=xl/worksheets/_rels/sheet27.xml.rels><?xml version="1.0" encoding="UTF-8" standalone="yes"?>
<Relationships xmlns="http://schemas.openxmlformats.org/package/2006/relationships"><Relationship Id="rId13" Type="http://schemas.openxmlformats.org/officeDocument/2006/relationships/printerSettings" Target="../printerSettings/printerSettings698.bin"/><Relationship Id="rId18" Type="http://schemas.openxmlformats.org/officeDocument/2006/relationships/printerSettings" Target="../printerSettings/printerSettings703.bin"/><Relationship Id="rId26" Type="http://schemas.openxmlformats.org/officeDocument/2006/relationships/printerSettings" Target="../printerSettings/printerSettings711.bin"/><Relationship Id="rId3" Type="http://schemas.openxmlformats.org/officeDocument/2006/relationships/printerSettings" Target="../printerSettings/printerSettings688.bin"/><Relationship Id="rId21" Type="http://schemas.openxmlformats.org/officeDocument/2006/relationships/printerSettings" Target="../printerSettings/printerSettings706.bin"/><Relationship Id="rId7" Type="http://schemas.openxmlformats.org/officeDocument/2006/relationships/printerSettings" Target="../printerSettings/printerSettings692.bin"/><Relationship Id="rId12" Type="http://schemas.openxmlformats.org/officeDocument/2006/relationships/printerSettings" Target="../printerSettings/printerSettings697.bin"/><Relationship Id="rId17" Type="http://schemas.openxmlformats.org/officeDocument/2006/relationships/printerSettings" Target="../printerSettings/printerSettings702.bin"/><Relationship Id="rId25" Type="http://schemas.openxmlformats.org/officeDocument/2006/relationships/printerSettings" Target="../printerSettings/printerSettings710.bin"/><Relationship Id="rId33" Type="http://schemas.openxmlformats.org/officeDocument/2006/relationships/comments" Target="../comments17.xml"/><Relationship Id="rId2" Type="http://schemas.openxmlformats.org/officeDocument/2006/relationships/printerSettings" Target="../printerSettings/printerSettings687.bin"/><Relationship Id="rId16" Type="http://schemas.openxmlformats.org/officeDocument/2006/relationships/printerSettings" Target="../printerSettings/printerSettings701.bin"/><Relationship Id="rId20" Type="http://schemas.openxmlformats.org/officeDocument/2006/relationships/printerSettings" Target="../printerSettings/printerSettings705.bin"/><Relationship Id="rId29" Type="http://schemas.openxmlformats.org/officeDocument/2006/relationships/printerSettings" Target="../printerSettings/printerSettings714.bin"/><Relationship Id="rId1" Type="http://schemas.openxmlformats.org/officeDocument/2006/relationships/printerSettings" Target="../printerSettings/printerSettings686.bin"/><Relationship Id="rId6" Type="http://schemas.openxmlformats.org/officeDocument/2006/relationships/printerSettings" Target="../printerSettings/printerSettings691.bin"/><Relationship Id="rId11" Type="http://schemas.openxmlformats.org/officeDocument/2006/relationships/printerSettings" Target="../printerSettings/printerSettings696.bin"/><Relationship Id="rId24" Type="http://schemas.openxmlformats.org/officeDocument/2006/relationships/printerSettings" Target="../printerSettings/printerSettings709.bin"/><Relationship Id="rId32" Type="http://schemas.openxmlformats.org/officeDocument/2006/relationships/vmlDrawing" Target="../drawings/vmlDrawing17.vml"/><Relationship Id="rId5" Type="http://schemas.openxmlformats.org/officeDocument/2006/relationships/printerSettings" Target="../printerSettings/printerSettings690.bin"/><Relationship Id="rId15" Type="http://schemas.openxmlformats.org/officeDocument/2006/relationships/printerSettings" Target="../printerSettings/printerSettings700.bin"/><Relationship Id="rId23" Type="http://schemas.openxmlformats.org/officeDocument/2006/relationships/printerSettings" Target="../printerSettings/printerSettings708.bin"/><Relationship Id="rId28" Type="http://schemas.openxmlformats.org/officeDocument/2006/relationships/printerSettings" Target="../printerSettings/printerSettings713.bin"/><Relationship Id="rId10" Type="http://schemas.openxmlformats.org/officeDocument/2006/relationships/printerSettings" Target="../printerSettings/printerSettings695.bin"/><Relationship Id="rId19" Type="http://schemas.openxmlformats.org/officeDocument/2006/relationships/printerSettings" Target="../printerSettings/printerSettings704.bin"/><Relationship Id="rId31" Type="http://schemas.openxmlformats.org/officeDocument/2006/relationships/printerSettings" Target="../printerSettings/printerSettings716.bin"/><Relationship Id="rId4" Type="http://schemas.openxmlformats.org/officeDocument/2006/relationships/printerSettings" Target="../printerSettings/printerSettings689.bin"/><Relationship Id="rId9" Type="http://schemas.openxmlformats.org/officeDocument/2006/relationships/printerSettings" Target="../printerSettings/printerSettings694.bin"/><Relationship Id="rId14" Type="http://schemas.openxmlformats.org/officeDocument/2006/relationships/printerSettings" Target="../printerSettings/printerSettings699.bin"/><Relationship Id="rId22" Type="http://schemas.openxmlformats.org/officeDocument/2006/relationships/printerSettings" Target="../printerSettings/printerSettings707.bin"/><Relationship Id="rId27" Type="http://schemas.openxmlformats.org/officeDocument/2006/relationships/printerSettings" Target="../printerSettings/printerSettings712.bin"/><Relationship Id="rId30" Type="http://schemas.openxmlformats.org/officeDocument/2006/relationships/printerSettings" Target="../printerSettings/printerSettings715.bin"/><Relationship Id="rId8" Type="http://schemas.openxmlformats.org/officeDocument/2006/relationships/printerSettings" Target="../printerSettings/printerSettings693.bin"/></Relationships>
</file>

<file path=xl/worksheets/_rels/sheet28.xml.rels><?xml version="1.0" encoding="UTF-8" standalone="yes"?>
<Relationships xmlns="http://schemas.openxmlformats.org/package/2006/relationships"><Relationship Id="rId13" Type="http://schemas.openxmlformats.org/officeDocument/2006/relationships/printerSettings" Target="../printerSettings/printerSettings729.bin"/><Relationship Id="rId18" Type="http://schemas.openxmlformats.org/officeDocument/2006/relationships/printerSettings" Target="../printerSettings/printerSettings734.bin"/><Relationship Id="rId26" Type="http://schemas.openxmlformats.org/officeDocument/2006/relationships/printerSettings" Target="../printerSettings/printerSettings742.bin"/><Relationship Id="rId3" Type="http://schemas.openxmlformats.org/officeDocument/2006/relationships/printerSettings" Target="../printerSettings/printerSettings719.bin"/><Relationship Id="rId21" Type="http://schemas.openxmlformats.org/officeDocument/2006/relationships/printerSettings" Target="../printerSettings/printerSettings737.bin"/><Relationship Id="rId7" Type="http://schemas.openxmlformats.org/officeDocument/2006/relationships/printerSettings" Target="../printerSettings/printerSettings723.bin"/><Relationship Id="rId12" Type="http://schemas.openxmlformats.org/officeDocument/2006/relationships/printerSettings" Target="../printerSettings/printerSettings728.bin"/><Relationship Id="rId17" Type="http://schemas.openxmlformats.org/officeDocument/2006/relationships/printerSettings" Target="../printerSettings/printerSettings733.bin"/><Relationship Id="rId25" Type="http://schemas.openxmlformats.org/officeDocument/2006/relationships/printerSettings" Target="../printerSettings/printerSettings741.bin"/><Relationship Id="rId33" Type="http://schemas.openxmlformats.org/officeDocument/2006/relationships/comments" Target="../comments18.xml"/><Relationship Id="rId2" Type="http://schemas.openxmlformats.org/officeDocument/2006/relationships/printerSettings" Target="../printerSettings/printerSettings718.bin"/><Relationship Id="rId16" Type="http://schemas.openxmlformats.org/officeDocument/2006/relationships/printerSettings" Target="../printerSettings/printerSettings732.bin"/><Relationship Id="rId20" Type="http://schemas.openxmlformats.org/officeDocument/2006/relationships/printerSettings" Target="../printerSettings/printerSettings736.bin"/><Relationship Id="rId29" Type="http://schemas.openxmlformats.org/officeDocument/2006/relationships/printerSettings" Target="../printerSettings/printerSettings745.bin"/><Relationship Id="rId1" Type="http://schemas.openxmlformats.org/officeDocument/2006/relationships/printerSettings" Target="../printerSettings/printerSettings717.bin"/><Relationship Id="rId6" Type="http://schemas.openxmlformats.org/officeDocument/2006/relationships/printerSettings" Target="../printerSettings/printerSettings722.bin"/><Relationship Id="rId11" Type="http://schemas.openxmlformats.org/officeDocument/2006/relationships/printerSettings" Target="../printerSettings/printerSettings727.bin"/><Relationship Id="rId24" Type="http://schemas.openxmlformats.org/officeDocument/2006/relationships/printerSettings" Target="../printerSettings/printerSettings740.bin"/><Relationship Id="rId32" Type="http://schemas.openxmlformats.org/officeDocument/2006/relationships/vmlDrawing" Target="../drawings/vmlDrawing18.vml"/><Relationship Id="rId5" Type="http://schemas.openxmlformats.org/officeDocument/2006/relationships/printerSettings" Target="../printerSettings/printerSettings721.bin"/><Relationship Id="rId15" Type="http://schemas.openxmlformats.org/officeDocument/2006/relationships/printerSettings" Target="../printerSettings/printerSettings731.bin"/><Relationship Id="rId23" Type="http://schemas.openxmlformats.org/officeDocument/2006/relationships/printerSettings" Target="../printerSettings/printerSettings739.bin"/><Relationship Id="rId28" Type="http://schemas.openxmlformats.org/officeDocument/2006/relationships/printerSettings" Target="../printerSettings/printerSettings744.bin"/><Relationship Id="rId10" Type="http://schemas.openxmlformats.org/officeDocument/2006/relationships/printerSettings" Target="../printerSettings/printerSettings726.bin"/><Relationship Id="rId19" Type="http://schemas.openxmlformats.org/officeDocument/2006/relationships/printerSettings" Target="../printerSettings/printerSettings735.bin"/><Relationship Id="rId31" Type="http://schemas.openxmlformats.org/officeDocument/2006/relationships/printerSettings" Target="../printerSettings/printerSettings747.bin"/><Relationship Id="rId4" Type="http://schemas.openxmlformats.org/officeDocument/2006/relationships/printerSettings" Target="../printerSettings/printerSettings720.bin"/><Relationship Id="rId9" Type="http://schemas.openxmlformats.org/officeDocument/2006/relationships/printerSettings" Target="../printerSettings/printerSettings725.bin"/><Relationship Id="rId14" Type="http://schemas.openxmlformats.org/officeDocument/2006/relationships/printerSettings" Target="../printerSettings/printerSettings730.bin"/><Relationship Id="rId22" Type="http://schemas.openxmlformats.org/officeDocument/2006/relationships/printerSettings" Target="../printerSettings/printerSettings738.bin"/><Relationship Id="rId27" Type="http://schemas.openxmlformats.org/officeDocument/2006/relationships/printerSettings" Target="../printerSettings/printerSettings743.bin"/><Relationship Id="rId30" Type="http://schemas.openxmlformats.org/officeDocument/2006/relationships/printerSettings" Target="../printerSettings/printerSettings746.bin"/><Relationship Id="rId8" Type="http://schemas.openxmlformats.org/officeDocument/2006/relationships/printerSettings" Target="../printerSettings/printerSettings724.bin"/></Relationships>
</file>

<file path=xl/worksheets/_rels/sheet29.xml.rels><?xml version="1.0" encoding="UTF-8" standalone="yes"?>
<Relationships xmlns="http://schemas.openxmlformats.org/package/2006/relationships"><Relationship Id="rId13" Type="http://schemas.openxmlformats.org/officeDocument/2006/relationships/printerSettings" Target="../printerSettings/printerSettings760.bin"/><Relationship Id="rId18" Type="http://schemas.openxmlformats.org/officeDocument/2006/relationships/printerSettings" Target="../printerSettings/printerSettings765.bin"/><Relationship Id="rId26" Type="http://schemas.openxmlformats.org/officeDocument/2006/relationships/printerSettings" Target="../printerSettings/printerSettings773.bin"/><Relationship Id="rId3" Type="http://schemas.openxmlformats.org/officeDocument/2006/relationships/printerSettings" Target="../printerSettings/printerSettings750.bin"/><Relationship Id="rId21" Type="http://schemas.openxmlformats.org/officeDocument/2006/relationships/printerSettings" Target="../printerSettings/printerSettings768.bin"/><Relationship Id="rId7" Type="http://schemas.openxmlformats.org/officeDocument/2006/relationships/printerSettings" Target="../printerSettings/printerSettings754.bin"/><Relationship Id="rId12" Type="http://schemas.openxmlformats.org/officeDocument/2006/relationships/printerSettings" Target="../printerSettings/printerSettings759.bin"/><Relationship Id="rId17" Type="http://schemas.openxmlformats.org/officeDocument/2006/relationships/printerSettings" Target="../printerSettings/printerSettings764.bin"/><Relationship Id="rId25" Type="http://schemas.openxmlformats.org/officeDocument/2006/relationships/printerSettings" Target="../printerSettings/printerSettings772.bin"/><Relationship Id="rId33" Type="http://schemas.openxmlformats.org/officeDocument/2006/relationships/comments" Target="../comments19.xml"/><Relationship Id="rId2" Type="http://schemas.openxmlformats.org/officeDocument/2006/relationships/printerSettings" Target="../printerSettings/printerSettings749.bin"/><Relationship Id="rId16" Type="http://schemas.openxmlformats.org/officeDocument/2006/relationships/printerSettings" Target="../printerSettings/printerSettings763.bin"/><Relationship Id="rId20" Type="http://schemas.openxmlformats.org/officeDocument/2006/relationships/printerSettings" Target="../printerSettings/printerSettings767.bin"/><Relationship Id="rId29" Type="http://schemas.openxmlformats.org/officeDocument/2006/relationships/printerSettings" Target="../printerSettings/printerSettings776.bin"/><Relationship Id="rId1" Type="http://schemas.openxmlformats.org/officeDocument/2006/relationships/printerSettings" Target="../printerSettings/printerSettings748.bin"/><Relationship Id="rId6" Type="http://schemas.openxmlformats.org/officeDocument/2006/relationships/printerSettings" Target="../printerSettings/printerSettings753.bin"/><Relationship Id="rId11" Type="http://schemas.openxmlformats.org/officeDocument/2006/relationships/printerSettings" Target="../printerSettings/printerSettings758.bin"/><Relationship Id="rId24" Type="http://schemas.openxmlformats.org/officeDocument/2006/relationships/printerSettings" Target="../printerSettings/printerSettings771.bin"/><Relationship Id="rId32" Type="http://schemas.openxmlformats.org/officeDocument/2006/relationships/vmlDrawing" Target="../drawings/vmlDrawing19.vml"/><Relationship Id="rId5" Type="http://schemas.openxmlformats.org/officeDocument/2006/relationships/printerSettings" Target="../printerSettings/printerSettings752.bin"/><Relationship Id="rId15" Type="http://schemas.openxmlformats.org/officeDocument/2006/relationships/printerSettings" Target="../printerSettings/printerSettings762.bin"/><Relationship Id="rId23" Type="http://schemas.openxmlformats.org/officeDocument/2006/relationships/printerSettings" Target="../printerSettings/printerSettings770.bin"/><Relationship Id="rId28" Type="http://schemas.openxmlformats.org/officeDocument/2006/relationships/printerSettings" Target="../printerSettings/printerSettings775.bin"/><Relationship Id="rId10" Type="http://schemas.openxmlformats.org/officeDocument/2006/relationships/printerSettings" Target="../printerSettings/printerSettings757.bin"/><Relationship Id="rId19" Type="http://schemas.openxmlformats.org/officeDocument/2006/relationships/printerSettings" Target="../printerSettings/printerSettings766.bin"/><Relationship Id="rId31" Type="http://schemas.openxmlformats.org/officeDocument/2006/relationships/printerSettings" Target="../printerSettings/printerSettings778.bin"/><Relationship Id="rId4" Type="http://schemas.openxmlformats.org/officeDocument/2006/relationships/printerSettings" Target="../printerSettings/printerSettings751.bin"/><Relationship Id="rId9" Type="http://schemas.openxmlformats.org/officeDocument/2006/relationships/printerSettings" Target="../printerSettings/printerSettings756.bin"/><Relationship Id="rId14" Type="http://schemas.openxmlformats.org/officeDocument/2006/relationships/printerSettings" Target="../printerSettings/printerSettings761.bin"/><Relationship Id="rId22" Type="http://schemas.openxmlformats.org/officeDocument/2006/relationships/printerSettings" Target="../printerSettings/printerSettings769.bin"/><Relationship Id="rId27" Type="http://schemas.openxmlformats.org/officeDocument/2006/relationships/printerSettings" Target="../printerSettings/printerSettings774.bin"/><Relationship Id="rId30" Type="http://schemas.openxmlformats.org/officeDocument/2006/relationships/printerSettings" Target="../printerSettings/printerSettings777.bin"/><Relationship Id="rId8" Type="http://schemas.openxmlformats.org/officeDocument/2006/relationships/printerSettings" Target="../printerSettings/printerSettings755.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48.bin"/><Relationship Id="rId13" Type="http://schemas.openxmlformats.org/officeDocument/2006/relationships/printerSettings" Target="../printerSettings/printerSettings53.bin"/><Relationship Id="rId18" Type="http://schemas.openxmlformats.org/officeDocument/2006/relationships/printerSettings" Target="../printerSettings/printerSettings58.bin"/><Relationship Id="rId26" Type="http://schemas.openxmlformats.org/officeDocument/2006/relationships/printerSettings" Target="../printerSettings/printerSettings66.bin"/><Relationship Id="rId3" Type="http://schemas.openxmlformats.org/officeDocument/2006/relationships/printerSettings" Target="../printerSettings/printerSettings43.bin"/><Relationship Id="rId21" Type="http://schemas.openxmlformats.org/officeDocument/2006/relationships/printerSettings" Target="../printerSettings/printerSettings61.bin"/><Relationship Id="rId7" Type="http://schemas.openxmlformats.org/officeDocument/2006/relationships/printerSettings" Target="../printerSettings/printerSettings47.bin"/><Relationship Id="rId12" Type="http://schemas.openxmlformats.org/officeDocument/2006/relationships/printerSettings" Target="../printerSettings/printerSettings52.bin"/><Relationship Id="rId17" Type="http://schemas.openxmlformats.org/officeDocument/2006/relationships/printerSettings" Target="../printerSettings/printerSettings57.bin"/><Relationship Id="rId25" Type="http://schemas.openxmlformats.org/officeDocument/2006/relationships/printerSettings" Target="../printerSettings/printerSettings65.bin"/><Relationship Id="rId2" Type="http://schemas.openxmlformats.org/officeDocument/2006/relationships/printerSettings" Target="../printerSettings/printerSettings42.bin"/><Relationship Id="rId16" Type="http://schemas.openxmlformats.org/officeDocument/2006/relationships/printerSettings" Target="../printerSettings/printerSettings56.bin"/><Relationship Id="rId20" Type="http://schemas.openxmlformats.org/officeDocument/2006/relationships/printerSettings" Target="../printerSettings/printerSettings60.bin"/><Relationship Id="rId29" Type="http://schemas.openxmlformats.org/officeDocument/2006/relationships/printerSettings" Target="../printerSettings/printerSettings69.bin"/><Relationship Id="rId1" Type="http://schemas.openxmlformats.org/officeDocument/2006/relationships/printerSettings" Target="../printerSettings/printerSettings41.bin"/><Relationship Id="rId6" Type="http://schemas.openxmlformats.org/officeDocument/2006/relationships/printerSettings" Target="../printerSettings/printerSettings46.bin"/><Relationship Id="rId11" Type="http://schemas.openxmlformats.org/officeDocument/2006/relationships/printerSettings" Target="../printerSettings/printerSettings51.bin"/><Relationship Id="rId24" Type="http://schemas.openxmlformats.org/officeDocument/2006/relationships/printerSettings" Target="../printerSettings/printerSettings64.bin"/><Relationship Id="rId5" Type="http://schemas.openxmlformats.org/officeDocument/2006/relationships/printerSettings" Target="../printerSettings/printerSettings45.bin"/><Relationship Id="rId15" Type="http://schemas.openxmlformats.org/officeDocument/2006/relationships/printerSettings" Target="../printerSettings/printerSettings55.bin"/><Relationship Id="rId23" Type="http://schemas.openxmlformats.org/officeDocument/2006/relationships/printerSettings" Target="../printerSettings/printerSettings63.bin"/><Relationship Id="rId28" Type="http://schemas.openxmlformats.org/officeDocument/2006/relationships/printerSettings" Target="../printerSettings/printerSettings68.bin"/><Relationship Id="rId10" Type="http://schemas.openxmlformats.org/officeDocument/2006/relationships/printerSettings" Target="../printerSettings/printerSettings50.bin"/><Relationship Id="rId19" Type="http://schemas.openxmlformats.org/officeDocument/2006/relationships/printerSettings" Target="../printerSettings/printerSettings59.bin"/><Relationship Id="rId31" Type="http://schemas.openxmlformats.org/officeDocument/2006/relationships/printerSettings" Target="../printerSettings/printerSettings71.bin"/><Relationship Id="rId4" Type="http://schemas.openxmlformats.org/officeDocument/2006/relationships/printerSettings" Target="../printerSettings/printerSettings44.bin"/><Relationship Id="rId9" Type="http://schemas.openxmlformats.org/officeDocument/2006/relationships/printerSettings" Target="../printerSettings/printerSettings49.bin"/><Relationship Id="rId14" Type="http://schemas.openxmlformats.org/officeDocument/2006/relationships/printerSettings" Target="../printerSettings/printerSettings54.bin"/><Relationship Id="rId22" Type="http://schemas.openxmlformats.org/officeDocument/2006/relationships/printerSettings" Target="../printerSettings/printerSettings62.bin"/><Relationship Id="rId27" Type="http://schemas.openxmlformats.org/officeDocument/2006/relationships/printerSettings" Target="../printerSettings/printerSettings67.bin"/><Relationship Id="rId30" Type="http://schemas.openxmlformats.org/officeDocument/2006/relationships/printerSettings" Target="../printerSettings/printerSettings70.bin"/></Relationships>
</file>

<file path=xl/worksheets/_rels/sheet30.xml.rels><?xml version="1.0" encoding="UTF-8" standalone="yes"?>
<Relationships xmlns="http://schemas.openxmlformats.org/package/2006/relationships"><Relationship Id="rId13" Type="http://schemas.openxmlformats.org/officeDocument/2006/relationships/printerSettings" Target="../printerSettings/printerSettings791.bin"/><Relationship Id="rId18" Type="http://schemas.openxmlformats.org/officeDocument/2006/relationships/printerSettings" Target="../printerSettings/printerSettings796.bin"/><Relationship Id="rId26" Type="http://schemas.openxmlformats.org/officeDocument/2006/relationships/printerSettings" Target="../printerSettings/printerSettings804.bin"/><Relationship Id="rId3" Type="http://schemas.openxmlformats.org/officeDocument/2006/relationships/printerSettings" Target="../printerSettings/printerSettings781.bin"/><Relationship Id="rId21" Type="http://schemas.openxmlformats.org/officeDocument/2006/relationships/printerSettings" Target="../printerSettings/printerSettings799.bin"/><Relationship Id="rId7" Type="http://schemas.openxmlformats.org/officeDocument/2006/relationships/printerSettings" Target="../printerSettings/printerSettings785.bin"/><Relationship Id="rId12" Type="http://schemas.openxmlformats.org/officeDocument/2006/relationships/printerSettings" Target="../printerSettings/printerSettings790.bin"/><Relationship Id="rId17" Type="http://schemas.openxmlformats.org/officeDocument/2006/relationships/printerSettings" Target="../printerSettings/printerSettings795.bin"/><Relationship Id="rId25" Type="http://schemas.openxmlformats.org/officeDocument/2006/relationships/printerSettings" Target="../printerSettings/printerSettings803.bin"/><Relationship Id="rId33" Type="http://schemas.openxmlformats.org/officeDocument/2006/relationships/comments" Target="../comments20.xml"/><Relationship Id="rId2" Type="http://schemas.openxmlformats.org/officeDocument/2006/relationships/printerSettings" Target="../printerSettings/printerSettings780.bin"/><Relationship Id="rId16" Type="http://schemas.openxmlformats.org/officeDocument/2006/relationships/printerSettings" Target="../printerSettings/printerSettings794.bin"/><Relationship Id="rId20" Type="http://schemas.openxmlformats.org/officeDocument/2006/relationships/printerSettings" Target="../printerSettings/printerSettings798.bin"/><Relationship Id="rId29" Type="http://schemas.openxmlformats.org/officeDocument/2006/relationships/printerSettings" Target="../printerSettings/printerSettings807.bin"/><Relationship Id="rId1" Type="http://schemas.openxmlformats.org/officeDocument/2006/relationships/printerSettings" Target="../printerSettings/printerSettings779.bin"/><Relationship Id="rId6" Type="http://schemas.openxmlformats.org/officeDocument/2006/relationships/printerSettings" Target="../printerSettings/printerSettings784.bin"/><Relationship Id="rId11" Type="http://schemas.openxmlformats.org/officeDocument/2006/relationships/printerSettings" Target="../printerSettings/printerSettings789.bin"/><Relationship Id="rId24" Type="http://schemas.openxmlformats.org/officeDocument/2006/relationships/printerSettings" Target="../printerSettings/printerSettings802.bin"/><Relationship Id="rId32" Type="http://schemas.openxmlformats.org/officeDocument/2006/relationships/vmlDrawing" Target="../drawings/vmlDrawing20.vml"/><Relationship Id="rId5" Type="http://schemas.openxmlformats.org/officeDocument/2006/relationships/printerSettings" Target="../printerSettings/printerSettings783.bin"/><Relationship Id="rId15" Type="http://schemas.openxmlformats.org/officeDocument/2006/relationships/printerSettings" Target="../printerSettings/printerSettings793.bin"/><Relationship Id="rId23" Type="http://schemas.openxmlformats.org/officeDocument/2006/relationships/printerSettings" Target="../printerSettings/printerSettings801.bin"/><Relationship Id="rId28" Type="http://schemas.openxmlformats.org/officeDocument/2006/relationships/printerSettings" Target="../printerSettings/printerSettings806.bin"/><Relationship Id="rId10" Type="http://schemas.openxmlformats.org/officeDocument/2006/relationships/printerSettings" Target="../printerSettings/printerSettings788.bin"/><Relationship Id="rId19" Type="http://schemas.openxmlformats.org/officeDocument/2006/relationships/printerSettings" Target="../printerSettings/printerSettings797.bin"/><Relationship Id="rId31" Type="http://schemas.openxmlformats.org/officeDocument/2006/relationships/printerSettings" Target="../printerSettings/printerSettings809.bin"/><Relationship Id="rId4" Type="http://schemas.openxmlformats.org/officeDocument/2006/relationships/printerSettings" Target="../printerSettings/printerSettings782.bin"/><Relationship Id="rId9" Type="http://schemas.openxmlformats.org/officeDocument/2006/relationships/printerSettings" Target="../printerSettings/printerSettings787.bin"/><Relationship Id="rId14" Type="http://schemas.openxmlformats.org/officeDocument/2006/relationships/printerSettings" Target="../printerSettings/printerSettings792.bin"/><Relationship Id="rId22" Type="http://schemas.openxmlformats.org/officeDocument/2006/relationships/printerSettings" Target="../printerSettings/printerSettings800.bin"/><Relationship Id="rId27" Type="http://schemas.openxmlformats.org/officeDocument/2006/relationships/printerSettings" Target="../printerSettings/printerSettings805.bin"/><Relationship Id="rId30" Type="http://schemas.openxmlformats.org/officeDocument/2006/relationships/printerSettings" Target="../printerSettings/printerSettings808.bin"/><Relationship Id="rId8" Type="http://schemas.openxmlformats.org/officeDocument/2006/relationships/printerSettings" Target="../printerSettings/printerSettings786.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817.bin"/><Relationship Id="rId13" Type="http://schemas.openxmlformats.org/officeDocument/2006/relationships/printerSettings" Target="../printerSettings/printerSettings822.bin"/><Relationship Id="rId18" Type="http://schemas.openxmlformats.org/officeDocument/2006/relationships/printerSettings" Target="../printerSettings/printerSettings827.bin"/><Relationship Id="rId26" Type="http://schemas.openxmlformats.org/officeDocument/2006/relationships/printerSettings" Target="../printerSettings/printerSettings835.bin"/><Relationship Id="rId3" Type="http://schemas.openxmlformats.org/officeDocument/2006/relationships/printerSettings" Target="../printerSettings/printerSettings812.bin"/><Relationship Id="rId21" Type="http://schemas.openxmlformats.org/officeDocument/2006/relationships/printerSettings" Target="../printerSettings/printerSettings830.bin"/><Relationship Id="rId7" Type="http://schemas.openxmlformats.org/officeDocument/2006/relationships/printerSettings" Target="../printerSettings/printerSettings816.bin"/><Relationship Id="rId12" Type="http://schemas.openxmlformats.org/officeDocument/2006/relationships/printerSettings" Target="../printerSettings/printerSettings821.bin"/><Relationship Id="rId17" Type="http://schemas.openxmlformats.org/officeDocument/2006/relationships/printerSettings" Target="../printerSettings/printerSettings826.bin"/><Relationship Id="rId25" Type="http://schemas.openxmlformats.org/officeDocument/2006/relationships/printerSettings" Target="../printerSettings/printerSettings834.bin"/><Relationship Id="rId2" Type="http://schemas.openxmlformats.org/officeDocument/2006/relationships/printerSettings" Target="../printerSettings/printerSettings811.bin"/><Relationship Id="rId16" Type="http://schemas.openxmlformats.org/officeDocument/2006/relationships/printerSettings" Target="../printerSettings/printerSettings825.bin"/><Relationship Id="rId20" Type="http://schemas.openxmlformats.org/officeDocument/2006/relationships/printerSettings" Target="../printerSettings/printerSettings829.bin"/><Relationship Id="rId29" Type="http://schemas.openxmlformats.org/officeDocument/2006/relationships/printerSettings" Target="../printerSettings/printerSettings838.bin"/><Relationship Id="rId1" Type="http://schemas.openxmlformats.org/officeDocument/2006/relationships/printerSettings" Target="../printerSettings/printerSettings810.bin"/><Relationship Id="rId6" Type="http://schemas.openxmlformats.org/officeDocument/2006/relationships/printerSettings" Target="../printerSettings/printerSettings815.bin"/><Relationship Id="rId11" Type="http://schemas.openxmlformats.org/officeDocument/2006/relationships/printerSettings" Target="../printerSettings/printerSettings820.bin"/><Relationship Id="rId24" Type="http://schemas.openxmlformats.org/officeDocument/2006/relationships/printerSettings" Target="../printerSettings/printerSettings833.bin"/><Relationship Id="rId5" Type="http://schemas.openxmlformats.org/officeDocument/2006/relationships/printerSettings" Target="../printerSettings/printerSettings814.bin"/><Relationship Id="rId15" Type="http://schemas.openxmlformats.org/officeDocument/2006/relationships/printerSettings" Target="../printerSettings/printerSettings824.bin"/><Relationship Id="rId23" Type="http://schemas.openxmlformats.org/officeDocument/2006/relationships/printerSettings" Target="../printerSettings/printerSettings832.bin"/><Relationship Id="rId28" Type="http://schemas.openxmlformats.org/officeDocument/2006/relationships/printerSettings" Target="../printerSettings/printerSettings837.bin"/><Relationship Id="rId10" Type="http://schemas.openxmlformats.org/officeDocument/2006/relationships/printerSettings" Target="../printerSettings/printerSettings819.bin"/><Relationship Id="rId19" Type="http://schemas.openxmlformats.org/officeDocument/2006/relationships/printerSettings" Target="../printerSettings/printerSettings828.bin"/><Relationship Id="rId31" Type="http://schemas.openxmlformats.org/officeDocument/2006/relationships/printerSettings" Target="../printerSettings/printerSettings840.bin"/><Relationship Id="rId4" Type="http://schemas.openxmlformats.org/officeDocument/2006/relationships/printerSettings" Target="../printerSettings/printerSettings813.bin"/><Relationship Id="rId9" Type="http://schemas.openxmlformats.org/officeDocument/2006/relationships/printerSettings" Target="../printerSettings/printerSettings818.bin"/><Relationship Id="rId14" Type="http://schemas.openxmlformats.org/officeDocument/2006/relationships/printerSettings" Target="../printerSettings/printerSettings823.bin"/><Relationship Id="rId22" Type="http://schemas.openxmlformats.org/officeDocument/2006/relationships/printerSettings" Target="../printerSettings/printerSettings831.bin"/><Relationship Id="rId27" Type="http://schemas.openxmlformats.org/officeDocument/2006/relationships/printerSettings" Target="../printerSettings/printerSettings836.bin"/><Relationship Id="rId30" Type="http://schemas.openxmlformats.org/officeDocument/2006/relationships/printerSettings" Target="../printerSettings/printerSettings839.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848.bin"/><Relationship Id="rId13" Type="http://schemas.openxmlformats.org/officeDocument/2006/relationships/printerSettings" Target="../printerSettings/printerSettings853.bin"/><Relationship Id="rId18" Type="http://schemas.openxmlformats.org/officeDocument/2006/relationships/printerSettings" Target="../printerSettings/printerSettings858.bin"/><Relationship Id="rId26" Type="http://schemas.openxmlformats.org/officeDocument/2006/relationships/printerSettings" Target="../printerSettings/printerSettings866.bin"/><Relationship Id="rId3" Type="http://schemas.openxmlformats.org/officeDocument/2006/relationships/printerSettings" Target="../printerSettings/printerSettings843.bin"/><Relationship Id="rId21" Type="http://schemas.openxmlformats.org/officeDocument/2006/relationships/printerSettings" Target="../printerSettings/printerSettings861.bin"/><Relationship Id="rId7" Type="http://schemas.openxmlformats.org/officeDocument/2006/relationships/printerSettings" Target="../printerSettings/printerSettings847.bin"/><Relationship Id="rId12" Type="http://schemas.openxmlformats.org/officeDocument/2006/relationships/printerSettings" Target="../printerSettings/printerSettings852.bin"/><Relationship Id="rId17" Type="http://schemas.openxmlformats.org/officeDocument/2006/relationships/printerSettings" Target="../printerSettings/printerSettings857.bin"/><Relationship Id="rId25" Type="http://schemas.openxmlformats.org/officeDocument/2006/relationships/printerSettings" Target="../printerSettings/printerSettings865.bin"/><Relationship Id="rId2" Type="http://schemas.openxmlformats.org/officeDocument/2006/relationships/printerSettings" Target="../printerSettings/printerSettings842.bin"/><Relationship Id="rId16" Type="http://schemas.openxmlformats.org/officeDocument/2006/relationships/printerSettings" Target="../printerSettings/printerSettings856.bin"/><Relationship Id="rId20" Type="http://schemas.openxmlformats.org/officeDocument/2006/relationships/printerSettings" Target="../printerSettings/printerSettings860.bin"/><Relationship Id="rId29" Type="http://schemas.openxmlformats.org/officeDocument/2006/relationships/printerSettings" Target="../printerSettings/printerSettings869.bin"/><Relationship Id="rId1" Type="http://schemas.openxmlformats.org/officeDocument/2006/relationships/printerSettings" Target="../printerSettings/printerSettings841.bin"/><Relationship Id="rId6" Type="http://schemas.openxmlformats.org/officeDocument/2006/relationships/printerSettings" Target="../printerSettings/printerSettings846.bin"/><Relationship Id="rId11" Type="http://schemas.openxmlformats.org/officeDocument/2006/relationships/printerSettings" Target="../printerSettings/printerSettings851.bin"/><Relationship Id="rId24" Type="http://schemas.openxmlformats.org/officeDocument/2006/relationships/printerSettings" Target="../printerSettings/printerSettings864.bin"/><Relationship Id="rId5" Type="http://schemas.openxmlformats.org/officeDocument/2006/relationships/printerSettings" Target="../printerSettings/printerSettings845.bin"/><Relationship Id="rId15" Type="http://schemas.openxmlformats.org/officeDocument/2006/relationships/printerSettings" Target="../printerSettings/printerSettings855.bin"/><Relationship Id="rId23" Type="http://schemas.openxmlformats.org/officeDocument/2006/relationships/printerSettings" Target="../printerSettings/printerSettings863.bin"/><Relationship Id="rId28" Type="http://schemas.openxmlformats.org/officeDocument/2006/relationships/printerSettings" Target="../printerSettings/printerSettings868.bin"/><Relationship Id="rId10" Type="http://schemas.openxmlformats.org/officeDocument/2006/relationships/printerSettings" Target="../printerSettings/printerSettings850.bin"/><Relationship Id="rId19" Type="http://schemas.openxmlformats.org/officeDocument/2006/relationships/printerSettings" Target="../printerSettings/printerSettings859.bin"/><Relationship Id="rId31" Type="http://schemas.openxmlformats.org/officeDocument/2006/relationships/printerSettings" Target="../printerSettings/printerSettings871.bin"/><Relationship Id="rId4" Type="http://schemas.openxmlformats.org/officeDocument/2006/relationships/printerSettings" Target="../printerSettings/printerSettings844.bin"/><Relationship Id="rId9" Type="http://schemas.openxmlformats.org/officeDocument/2006/relationships/printerSettings" Target="../printerSettings/printerSettings849.bin"/><Relationship Id="rId14" Type="http://schemas.openxmlformats.org/officeDocument/2006/relationships/printerSettings" Target="../printerSettings/printerSettings854.bin"/><Relationship Id="rId22" Type="http://schemas.openxmlformats.org/officeDocument/2006/relationships/printerSettings" Target="../printerSettings/printerSettings862.bin"/><Relationship Id="rId27" Type="http://schemas.openxmlformats.org/officeDocument/2006/relationships/printerSettings" Target="../printerSettings/printerSettings867.bin"/><Relationship Id="rId30" Type="http://schemas.openxmlformats.org/officeDocument/2006/relationships/printerSettings" Target="../printerSettings/printerSettings870.bin"/></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879.bin"/><Relationship Id="rId13" Type="http://schemas.openxmlformats.org/officeDocument/2006/relationships/printerSettings" Target="../printerSettings/printerSettings884.bin"/><Relationship Id="rId18" Type="http://schemas.openxmlformats.org/officeDocument/2006/relationships/printerSettings" Target="../printerSettings/printerSettings889.bin"/><Relationship Id="rId26" Type="http://schemas.openxmlformats.org/officeDocument/2006/relationships/printerSettings" Target="../printerSettings/printerSettings897.bin"/><Relationship Id="rId3" Type="http://schemas.openxmlformats.org/officeDocument/2006/relationships/printerSettings" Target="../printerSettings/printerSettings874.bin"/><Relationship Id="rId21" Type="http://schemas.openxmlformats.org/officeDocument/2006/relationships/printerSettings" Target="../printerSettings/printerSettings892.bin"/><Relationship Id="rId7" Type="http://schemas.openxmlformats.org/officeDocument/2006/relationships/printerSettings" Target="../printerSettings/printerSettings878.bin"/><Relationship Id="rId12" Type="http://schemas.openxmlformats.org/officeDocument/2006/relationships/printerSettings" Target="../printerSettings/printerSettings883.bin"/><Relationship Id="rId17" Type="http://schemas.openxmlformats.org/officeDocument/2006/relationships/printerSettings" Target="../printerSettings/printerSettings888.bin"/><Relationship Id="rId25" Type="http://schemas.openxmlformats.org/officeDocument/2006/relationships/printerSettings" Target="../printerSettings/printerSettings896.bin"/><Relationship Id="rId2" Type="http://schemas.openxmlformats.org/officeDocument/2006/relationships/printerSettings" Target="../printerSettings/printerSettings873.bin"/><Relationship Id="rId16" Type="http://schemas.openxmlformats.org/officeDocument/2006/relationships/printerSettings" Target="../printerSettings/printerSettings887.bin"/><Relationship Id="rId20" Type="http://schemas.openxmlformats.org/officeDocument/2006/relationships/printerSettings" Target="../printerSettings/printerSettings891.bin"/><Relationship Id="rId29" Type="http://schemas.openxmlformats.org/officeDocument/2006/relationships/printerSettings" Target="../printerSettings/printerSettings900.bin"/><Relationship Id="rId1" Type="http://schemas.openxmlformats.org/officeDocument/2006/relationships/printerSettings" Target="../printerSettings/printerSettings872.bin"/><Relationship Id="rId6" Type="http://schemas.openxmlformats.org/officeDocument/2006/relationships/printerSettings" Target="../printerSettings/printerSettings877.bin"/><Relationship Id="rId11" Type="http://schemas.openxmlformats.org/officeDocument/2006/relationships/printerSettings" Target="../printerSettings/printerSettings882.bin"/><Relationship Id="rId24" Type="http://schemas.openxmlformats.org/officeDocument/2006/relationships/printerSettings" Target="../printerSettings/printerSettings895.bin"/><Relationship Id="rId5" Type="http://schemas.openxmlformats.org/officeDocument/2006/relationships/printerSettings" Target="../printerSettings/printerSettings876.bin"/><Relationship Id="rId15" Type="http://schemas.openxmlformats.org/officeDocument/2006/relationships/printerSettings" Target="../printerSettings/printerSettings886.bin"/><Relationship Id="rId23" Type="http://schemas.openxmlformats.org/officeDocument/2006/relationships/printerSettings" Target="../printerSettings/printerSettings894.bin"/><Relationship Id="rId28" Type="http://schemas.openxmlformats.org/officeDocument/2006/relationships/printerSettings" Target="../printerSettings/printerSettings899.bin"/><Relationship Id="rId10" Type="http://schemas.openxmlformats.org/officeDocument/2006/relationships/printerSettings" Target="../printerSettings/printerSettings881.bin"/><Relationship Id="rId19" Type="http://schemas.openxmlformats.org/officeDocument/2006/relationships/printerSettings" Target="../printerSettings/printerSettings890.bin"/><Relationship Id="rId31" Type="http://schemas.openxmlformats.org/officeDocument/2006/relationships/printerSettings" Target="../printerSettings/printerSettings902.bin"/><Relationship Id="rId4" Type="http://schemas.openxmlformats.org/officeDocument/2006/relationships/printerSettings" Target="../printerSettings/printerSettings875.bin"/><Relationship Id="rId9" Type="http://schemas.openxmlformats.org/officeDocument/2006/relationships/printerSettings" Target="../printerSettings/printerSettings880.bin"/><Relationship Id="rId14" Type="http://schemas.openxmlformats.org/officeDocument/2006/relationships/printerSettings" Target="../printerSettings/printerSettings885.bin"/><Relationship Id="rId22" Type="http://schemas.openxmlformats.org/officeDocument/2006/relationships/printerSettings" Target="../printerSettings/printerSettings893.bin"/><Relationship Id="rId27" Type="http://schemas.openxmlformats.org/officeDocument/2006/relationships/printerSettings" Target="../printerSettings/printerSettings898.bin"/><Relationship Id="rId30" Type="http://schemas.openxmlformats.org/officeDocument/2006/relationships/printerSettings" Target="../printerSettings/printerSettings901.bin"/></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910.bin"/><Relationship Id="rId13" Type="http://schemas.openxmlformats.org/officeDocument/2006/relationships/printerSettings" Target="../printerSettings/printerSettings915.bin"/><Relationship Id="rId18" Type="http://schemas.openxmlformats.org/officeDocument/2006/relationships/printerSettings" Target="../printerSettings/printerSettings920.bin"/><Relationship Id="rId26" Type="http://schemas.openxmlformats.org/officeDocument/2006/relationships/printerSettings" Target="../printerSettings/printerSettings928.bin"/><Relationship Id="rId3" Type="http://schemas.openxmlformats.org/officeDocument/2006/relationships/printerSettings" Target="../printerSettings/printerSettings905.bin"/><Relationship Id="rId21" Type="http://schemas.openxmlformats.org/officeDocument/2006/relationships/printerSettings" Target="../printerSettings/printerSettings923.bin"/><Relationship Id="rId7" Type="http://schemas.openxmlformats.org/officeDocument/2006/relationships/printerSettings" Target="../printerSettings/printerSettings909.bin"/><Relationship Id="rId12" Type="http://schemas.openxmlformats.org/officeDocument/2006/relationships/printerSettings" Target="../printerSettings/printerSettings914.bin"/><Relationship Id="rId17" Type="http://schemas.openxmlformats.org/officeDocument/2006/relationships/printerSettings" Target="../printerSettings/printerSettings919.bin"/><Relationship Id="rId25" Type="http://schemas.openxmlformats.org/officeDocument/2006/relationships/printerSettings" Target="../printerSettings/printerSettings927.bin"/><Relationship Id="rId2" Type="http://schemas.openxmlformats.org/officeDocument/2006/relationships/printerSettings" Target="../printerSettings/printerSettings904.bin"/><Relationship Id="rId16" Type="http://schemas.openxmlformats.org/officeDocument/2006/relationships/printerSettings" Target="../printerSettings/printerSettings918.bin"/><Relationship Id="rId20" Type="http://schemas.openxmlformats.org/officeDocument/2006/relationships/printerSettings" Target="../printerSettings/printerSettings922.bin"/><Relationship Id="rId29" Type="http://schemas.openxmlformats.org/officeDocument/2006/relationships/printerSettings" Target="../printerSettings/printerSettings931.bin"/><Relationship Id="rId1" Type="http://schemas.openxmlformats.org/officeDocument/2006/relationships/printerSettings" Target="../printerSettings/printerSettings903.bin"/><Relationship Id="rId6" Type="http://schemas.openxmlformats.org/officeDocument/2006/relationships/printerSettings" Target="../printerSettings/printerSettings908.bin"/><Relationship Id="rId11" Type="http://schemas.openxmlformats.org/officeDocument/2006/relationships/printerSettings" Target="../printerSettings/printerSettings913.bin"/><Relationship Id="rId24" Type="http://schemas.openxmlformats.org/officeDocument/2006/relationships/printerSettings" Target="../printerSettings/printerSettings926.bin"/><Relationship Id="rId5" Type="http://schemas.openxmlformats.org/officeDocument/2006/relationships/printerSettings" Target="../printerSettings/printerSettings907.bin"/><Relationship Id="rId15" Type="http://schemas.openxmlformats.org/officeDocument/2006/relationships/printerSettings" Target="../printerSettings/printerSettings917.bin"/><Relationship Id="rId23" Type="http://schemas.openxmlformats.org/officeDocument/2006/relationships/printerSettings" Target="../printerSettings/printerSettings925.bin"/><Relationship Id="rId28" Type="http://schemas.openxmlformats.org/officeDocument/2006/relationships/printerSettings" Target="../printerSettings/printerSettings930.bin"/><Relationship Id="rId10" Type="http://schemas.openxmlformats.org/officeDocument/2006/relationships/printerSettings" Target="../printerSettings/printerSettings912.bin"/><Relationship Id="rId19" Type="http://schemas.openxmlformats.org/officeDocument/2006/relationships/printerSettings" Target="../printerSettings/printerSettings921.bin"/><Relationship Id="rId31" Type="http://schemas.openxmlformats.org/officeDocument/2006/relationships/printerSettings" Target="../printerSettings/printerSettings933.bin"/><Relationship Id="rId4" Type="http://schemas.openxmlformats.org/officeDocument/2006/relationships/printerSettings" Target="../printerSettings/printerSettings906.bin"/><Relationship Id="rId9" Type="http://schemas.openxmlformats.org/officeDocument/2006/relationships/printerSettings" Target="../printerSettings/printerSettings911.bin"/><Relationship Id="rId14" Type="http://schemas.openxmlformats.org/officeDocument/2006/relationships/printerSettings" Target="../printerSettings/printerSettings916.bin"/><Relationship Id="rId22" Type="http://schemas.openxmlformats.org/officeDocument/2006/relationships/printerSettings" Target="../printerSettings/printerSettings924.bin"/><Relationship Id="rId27" Type="http://schemas.openxmlformats.org/officeDocument/2006/relationships/printerSettings" Target="../printerSettings/printerSettings929.bin"/><Relationship Id="rId30" Type="http://schemas.openxmlformats.org/officeDocument/2006/relationships/printerSettings" Target="../printerSettings/printerSettings932.bin"/></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941.bin"/><Relationship Id="rId13" Type="http://schemas.openxmlformats.org/officeDocument/2006/relationships/printerSettings" Target="../printerSettings/printerSettings946.bin"/><Relationship Id="rId18" Type="http://schemas.openxmlformats.org/officeDocument/2006/relationships/printerSettings" Target="../printerSettings/printerSettings951.bin"/><Relationship Id="rId26" Type="http://schemas.openxmlformats.org/officeDocument/2006/relationships/printerSettings" Target="../printerSettings/printerSettings959.bin"/><Relationship Id="rId3" Type="http://schemas.openxmlformats.org/officeDocument/2006/relationships/printerSettings" Target="../printerSettings/printerSettings936.bin"/><Relationship Id="rId21" Type="http://schemas.openxmlformats.org/officeDocument/2006/relationships/printerSettings" Target="../printerSettings/printerSettings954.bin"/><Relationship Id="rId7" Type="http://schemas.openxmlformats.org/officeDocument/2006/relationships/printerSettings" Target="../printerSettings/printerSettings940.bin"/><Relationship Id="rId12" Type="http://schemas.openxmlformats.org/officeDocument/2006/relationships/printerSettings" Target="../printerSettings/printerSettings945.bin"/><Relationship Id="rId17" Type="http://schemas.openxmlformats.org/officeDocument/2006/relationships/printerSettings" Target="../printerSettings/printerSettings950.bin"/><Relationship Id="rId25" Type="http://schemas.openxmlformats.org/officeDocument/2006/relationships/printerSettings" Target="../printerSettings/printerSettings958.bin"/><Relationship Id="rId2" Type="http://schemas.openxmlformats.org/officeDocument/2006/relationships/printerSettings" Target="../printerSettings/printerSettings935.bin"/><Relationship Id="rId16" Type="http://schemas.openxmlformats.org/officeDocument/2006/relationships/printerSettings" Target="../printerSettings/printerSettings949.bin"/><Relationship Id="rId20" Type="http://schemas.openxmlformats.org/officeDocument/2006/relationships/printerSettings" Target="../printerSettings/printerSettings953.bin"/><Relationship Id="rId29" Type="http://schemas.openxmlformats.org/officeDocument/2006/relationships/printerSettings" Target="../printerSettings/printerSettings962.bin"/><Relationship Id="rId1" Type="http://schemas.openxmlformats.org/officeDocument/2006/relationships/printerSettings" Target="../printerSettings/printerSettings934.bin"/><Relationship Id="rId6" Type="http://schemas.openxmlformats.org/officeDocument/2006/relationships/printerSettings" Target="../printerSettings/printerSettings939.bin"/><Relationship Id="rId11" Type="http://schemas.openxmlformats.org/officeDocument/2006/relationships/printerSettings" Target="../printerSettings/printerSettings944.bin"/><Relationship Id="rId24" Type="http://schemas.openxmlformats.org/officeDocument/2006/relationships/printerSettings" Target="../printerSettings/printerSettings957.bin"/><Relationship Id="rId5" Type="http://schemas.openxmlformats.org/officeDocument/2006/relationships/printerSettings" Target="../printerSettings/printerSettings938.bin"/><Relationship Id="rId15" Type="http://schemas.openxmlformats.org/officeDocument/2006/relationships/printerSettings" Target="../printerSettings/printerSettings948.bin"/><Relationship Id="rId23" Type="http://schemas.openxmlformats.org/officeDocument/2006/relationships/printerSettings" Target="../printerSettings/printerSettings956.bin"/><Relationship Id="rId28" Type="http://schemas.openxmlformats.org/officeDocument/2006/relationships/printerSettings" Target="../printerSettings/printerSettings961.bin"/><Relationship Id="rId10" Type="http://schemas.openxmlformats.org/officeDocument/2006/relationships/printerSettings" Target="../printerSettings/printerSettings943.bin"/><Relationship Id="rId19" Type="http://schemas.openxmlformats.org/officeDocument/2006/relationships/printerSettings" Target="../printerSettings/printerSettings952.bin"/><Relationship Id="rId31" Type="http://schemas.openxmlformats.org/officeDocument/2006/relationships/printerSettings" Target="../printerSettings/printerSettings964.bin"/><Relationship Id="rId4" Type="http://schemas.openxmlformats.org/officeDocument/2006/relationships/printerSettings" Target="../printerSettings/printerSettings937.bin"/><Relationship Id="rId9" Type="http://schemas.openxmlformats.org/officeDocument/2006/relationships/printerSettings" Target="../printerSettings/printerSettings942.bin"/><Relationship Id="rId14" Type="http://schemas.openxmlformats.org/officeDocument/2006/relationships/printerSettings" Target="../printerSettings/printerSettings947.bin"/><Relationship Id="rId22" Type="http://schemas.openxmlformats.org/officeDocument/2006/relationships/printerSettings" Target="../printerSettings/printerSettings955.bin"/><Relationship Id="rId27" Type="http://schemas.openxmlformats.org/officeDocument/2006/relationships/printerSettings" Target="../printerSettings/printerSettings960.bin"/><Relationship Id="rId30" Type="http://schemas.openxmlformats.org/officeDocument/2006/relationships/printerSettings" Target="../printerSettings/printerSettings963.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972.bin"/><Relationship Id="rId13" Type="http://schemas.openxmlformats.org/officeDocument/2006/relationships/printerSettings" Target="../printerSettings/printerSettings977.bin"/><Relationship Id="rId18" Type="http://schemas.openxmlformats.org/officeDocument/2006/relationships/printerSettings" Target="../printerSettings/printerSettings982.bin"/><Relationship Id="rId26" Type="http://schemas.openxmlformats.org/officeDocument/2006/relationships/printerSettings" Target="../printerSettings/printerSettings990.bin"/><Relationship Id="rId3" Type="http://schemas.openxmlformats.org/officeDocument/2006/relationships/printerSettings" Target="../printerSettings/printerSettings967.bin"/><Relationship Id="rId21" Type="http://schemas.openxmlformats.org/officeDocument/2006/relationships/printerSettings" Target="../printerSettings/printerSettings985.bin"/><Relationship Id="rId7" Type="http://schemas.openxmlformats.org/officeDocument/2006/relationships/printerSettings" Target="../printerSettings/printerSettings971.bin"/><Relationship Id="rId12" Type="http://schemas.openxmlformats.org/officeDocument/2006/relationships/printerSettings" Target="../printerSettings/printerSettings976.bin"/><Relationship Id="rId17" Type="http://schemas.openxmlformats.org/officeDocument/2006/relationships/printerSettings" Target="../printerSettings/printerSettings981.bin"/><Relationship Id="rId25" Type="http://schemas.openxmlformats.org/officeDocument/2006/relationships/printerSettings" Target="../printerSettings/printerSettings989.bin"/><Relationship Id="rId2" Type="http://schemas.openxmlformats.org/officeDocument/2006/relationships/printerSettings" Target="../printerSettings/printerSettings966.bin"/><Relationship Id="rId16" Type="http://schemas.openxmlformats.org/officeDocument/2006/relationships/printerSettings" Target="../printerSettings/printerSettings980.bin"/><Relationship Id="rId20" Type="http://schemas.openxmlformats.org/officeDocument/2006/relationships/printerSettings" Target="../printerSettings/printerSettings984.bin"/><Relationship Id="rId29" Type="http://schemas.openxmlformats.org/officeDocument/2006/relationships/printerSettings" Target="../printerSettings/printerSettings993.bin"/><Relationship Id="rId1" Type="http://schemas.openxmlformats.org/officeDocument/2006/relationships/printerSettings" Target="../printerSettings/printerSettings965.bin"/><Relationship Id="rId6" Type="http://schemas.openxmlformats.org/officeDocument/2006/relationships/printerSettings" Target="../printerSettings/printerSettings970.bin"/><Relationship Id="rId11" Type="http://schemas.openxmlformats.org/officeDocument/2006/relationships/printerSettings" Target="../printerSettings/printerSettings975.bin"/><Relationship Id="rId24" Type="http://schemas.openxmlformats.org/officeDocument/2006/relationships/printerSettings" Target="../printerSettings/printerSettings988.bin"/><Relationship Id="rId5" Type="http://schemas.openxmlformats.org/officeDocument/2006/relationships/printerSettings" Target="../printerSettings/printerSettings969.bin"/><Relationship Id="rId15" Type="http://schemas.openxmlformats.org/officeDocument/2006/relationships/printerSettings" Target="../printerSettings/printerSettings979.bin"/><Relationship Id="rId23" Type="http://schemas.openxmlformats.org/officeDocument/2006/relationships/printerSettings" Target="../printerSettings/printerSettings987.bin"/><Relationship Id="rId28" Type="http://schemas.openxmlformats.org/officeDocument/2006/relationships/printerSettings" Target="../printerSettings/printerSettings992.bin"/><Relationship Id="rId10" Type="http://schemas.openxmlformats.org/officeDocument/2006/relationships/printerSettings" Target="../printerSettings/printerSettings974.bin"/><Relationship Id="rId19" Type="http://schemas.openxmlformats.org/officeDocument/2006/relationships/printerSettings" Target="../printerSettings/printerSettings983.bin"/><Relationship Id="rId31" Type="http://schemas.openxmlformats.org/officeDocument/2006/relationships/printerSettings" Target="../printerSettings/printerSettings995.bin"/><Relationship Id="rId4" Type="http://schemas.openxmlformats.org/officeDocument/2006/relationships/printerSettings" Target="../printerSettings/printerSettings968.bin"/><Relationship Id="rId9" Type="http://schemas.openxmlformats.org/officeDocument/2006/relationships/printerSettings" Target="../printerSettings/printerSettings973.bin"/><Relationship Id="rId14" Type="http://schemas.openxmlformats.org/officeDocument/2006/relationships/printerSettings" Target="../printerSettings/printerSettings978.bin"/><Relationship Id="rId22" Type="http://schemas.openxmlformats.org/officeDocument/2006/relationships/printerSettings" Target="../printerSettings/printerSettings986.bin"/><Relationship Id="rId27" Type="http://schemas.openxmlformats.org/officeDocument/2006/relationships/printerSettings" Target="../printerSettings/printerSettings991.bin"/><Relationship Id="rId30" Type="http://schemas.openxmlformats.org/officeDocument/2006/relationships/printerSettings" Target="../printerSettings/printerSettings994.bin"/></Relationships>
</file>

<file path=xl/worksheets/_rels/sheet37.xml.rels><?xml version="1.0" encoding="UTF-8" standalone="yes"?>
<Relationships xmlns="http://schemas.openxmlformats.org/package/2006/relationships"><Relationship Id="rId13" Type="http://schemas.openxmlformats.org/officeDocument/2006/relationships/printerSettings" Target="../printerSettings/printerSettings1008.bin"/><Relationship Id="rId18" Type="http://schemas.openxmlformats.org/officeDocument/2006/relationships/printerSettings" Target="../printerSettings/printerSettings1013.bin"/><Relationship Id="rId26" Type="http://schemas.openxmlformats.org/officeDocument/2006/relationships/printerSettings" Target="../printerSettings/printerSettings1021.bin"/><Relationship Id="rId3" Type="http://schemas.openxmlformats.org/officeDocument/2006/relationships/printerSettings" Target="../printerSettings/printerSettings998.bin"/><Relationship Id="rId21" Type="http://schemas.openxmlformats.org/officeDocument/2006/relationships/printerSettings" Target="../printerSettings/printerSettings1016.bin"/><Relationship Id="rId7" Type="http://schemas.openxmlformats.org/officeDocument/2006/relationships/printerSettings" Target="../printerSettings/printerSettings1002.bin"/><Relationship Id="rId12" Type="http://schemas.openxmlformats.org/officeDocument/2006/relationships/printerSettings" Target="../printerSettings/printerSettings1007.bin"/><Relationship Id="rId17" Type="http://schemas.openxmlformats.org/officeDocument/2006/relationships/printerSettings" Target="../printerSettings/printerSettings1012.bin"/><Relationship Id="rId25" Type="http://schemas.openxmlformats.org/officeDocument/2006/relationships/printerSettings" Target="../printerSettings/printerSettings1020.bin"/><Relationship Id="rId33" Type="http://schemas.openxmlformats.org/officeDocument/2006/relationships/comments" Target="../comments21.xml"/><Relationship Id="rId2" Type="http://schemas.openxmlformats.org/officeDocument/2006/relationships/printerSettings" Target="../printerSettings/printerSettings997.bin"/><Relationship Id="rId16" Type="http://schemas.openxmlformats.org/officeDocument/2006/relationships/printerSettings" Target="../printerSettings/printerSettings1011.bin"/><Relationship Id="rId20" Type="http://schemas.openxmlformats.org/officeDocument/2006/relationships/printerSettings" Target="../printerSettings/printerSettings1015.bin"/><Relationship Id="rId29" Type="http://schemas.openxmlformats.org/officeDocument/2006/relationships/printerSettings" Target="../printerSettings/printerSettings1024.bin"/><Relationship Id="rId1" Type="http://schemas.openxmlformats.org/officeDocument/2006/relationships/printerSettings" Target="../printerSettings/printerSettings996.bin"/><Relationship Id="rId6" Type="http://schemas.openxmlformats.org/officeDocument/2006/relationships/printerSettings" Target="../printerSettings/printerSettings1001.bin"/><Relationship Id="rId11" Type="http://schemas.openxmlformats.org/officeDocument/2006/relationships/printerSettings" Target="../printerSettings/printerSettings1006.bin"/><Relationship Id="rId24" Type="http://schemas.openxmlformats.org/officeDocument/2006/relationships/printerSettings" Target="../printerSettings/printerSettings1019.bin"/><Relationship Id="rId32" Type="http://schemas.openxmlformats.org/officeDocument/2006/relationships/vmlDrawing" Target="../drawings/vmlDrawing21.vml"/><Relationship Id="rId5" Type="http://schemas.openxmlformats.org/officeDocument/2006/relationships/printerSettings" Target="../printerSettings/printerSettings1000.bin"/><Relationship Id="rId15" Type="http://schemas.openxmlformats.org/officeDocument/2006/relationships/printerSettings" Target="../printerSettings/printerSettings1010.bin"/><Relationship Id="rId23" Type="http://schemas.openxmlformats.org/officeDocument/2006/relationships/printerSettings" Target="../printerSettings/printerSettings1018.bin"/><Relationship Id="rId28" Type="http://schemas.openxmlformats.org/officeDocument/2006/relationships/printerSettings" Target="../printerSettings/printerSettings1023.bin"/><Relationship Id="rId10" Type="http://schemas.openxmlformats.org/officeDocument/2006/relationships/printerSettings" Target="../printerSettings/printerSettings1005.bin"/><Relationship Id="rId19" Type="http://schemas.openxmlformats.org/officeDocument/2006/relationships/printerSettings" Target="../printerSettings/printerSettings1014.bin"/><Relationship Id="rId31" Type="http://schemas.openxmlformats.org/officeDocument/2006/relationships/printerSettings" Target="../printerSettings/printerSettings1026.bin"/><Relationship Id="rId4" Type="http://schemas.openxmlformats.org/officeDocument/2006/relationships/printerSettings" Target="../printerSettings/printerSettings999.bin"/><Relationship Id="rId9" Type="http://schemas.openxmlformats.org/officeDocument/2006/relationships/printerSettings" Target="../printerSettings/printerSettings1004.bin"/><Relationship Id="rId14" Type="http://schemas.openxmlformats.org/officeDocument/2006/relationships/printerSettings" Target="../printerSettings/printerSettings1009.bin"/><Relationship Id="rId22" Type="http://schemas.openxmlformats.org/officeDocument/2006/relationships/printerSettings" Target="../printerSettings/printerSettings1017.bin"/><Relationship Id="rId27" Type="http://schemas.openxmlformats.org/officeDocument/2006/relationships/printerSettings" Target="../printerSettings/printerSettings1022.bin"/><Relationship Id="rId30" Type="http://schemas.openxmlformats.org/officeDocument/2006/relationships/printerSettings" Target="../printerSettings/printerSettings1025.bin"/><Relationship Id="rId8" Type="http://schemas.openxmlformats.org/officeDocument/2006/relationships/printerSettings" Target="../printerSettings/printerSettings1003.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1034.bin"/><Relationship Id="rId13" Type="http://schemas.openxmlformats.org/officeDocument/2006/relationships/printerSettings" Target="../printerSettings/printerSettings1039.bin"/><Relationship Id="rId18" Type="http://schemas.openxmlformats.org/officeDocument/2006/relationships/printerSettings" Target="../printerSettings/printerSettings1044.bin"/><Relationship Id="rId26" Type="http://schemas.openxmlformats.org/officeDocument/2006/relationships/printerSettings" Target="../printerSettings/printerSettings1052.bin"/><Relationship Id="rId3" Type="http://schemas.openxmlformats.org/officeDocument/2006/relationships/printerSettings" Target="../printerSettings/printerSettings1029.bin"/><Relationship Id="rId21" Type="http://schemas.openxmlformats.org/officeDocument/2006/relationships/printerSettings" Target="../printerSettings/printerSettings1047.bin"/><Relationship Id="rId7" Type="http://schemas.openxmlformats.org/officeDocument/2006/relationships/printerSettings" Target="../printerSettings/printerSettings1033.bin"/><Relationship Id="rId12" Type="http://schemas.openxmlformats.org/officeDocument/2006/relationships/printerSettings" Target="../printerSettings/printerSettings1038.bin"/><Relationship Id="rId17" Type="http://schemas.openxmlformats.org/officeDocument/2006/relationships/printerSettings" Target="../printerSettings/printerSettings1043.bin"/><Relationship Id="rId25" Type="http://schemas.openxmlformats.org/officeDocument/2006/relationships/printerSettings" Target="../printerSettings/printerSettings1051.bin"/><Relationship Id="rId2" Type="http://schemas.openxmlformats.org/officeDocument/2006/relationships/printerSettings" Target="../printerSettings/printerSettings1028.bin"/><Relationship Id="rId16" Type="http://schemas.openxmlformats.org/officeDocument/2006/relationships/printerSettings" Target="../printerSettings/printerSettings1042.bin"/><Relationship Id="rId20" Type="http://schemas.openxmlformats.org/officeDocument/2006/relationships/printerSettings" Target="../printerSettings/printerSettings1046.bin"/><Relationship Id="rId29" Type="http://schemas.openxmlformats.org/officeDocument/2006/relationships/printerSettings" Target="../printerSettings/printerSettings1055.bin"/><Relationship Id="rId1" Type="http://schemas.openxmlformats.org/officeDocument/2006/relationships/printerSettings" Target="../printerSettings/printerSettings1027.bin"/><Relationship Id="rId6" Type="http://schemas.openxmlformats.org/officeDocument/2006/relationships/printerSettings" Target="../printerSettings/printerSettings1032.bin"/><Relationship Id="rId11" Type="http://schemas.openxmlformats.org/officeDocument/2006/relationships/printerSettings" Target="../printerSettings/printerSettings1037.bin"/><Relationship Id="rId24" Type="http://schemas.openxmlformats.org/officeDocument/2006/relationships/printerSettings" Target="../printerSettings/printerSettings1050.bin"/><Relationship Id="rId5" Type="http://schemas.openxmlformats.org/officeDocument/2006/relationships/printerSettings" Target="../printerSettings/printerSettings1031.bin"/><Relationship Id="rId15" Type="http://schemas.openxmlformats.org/officeDocument/2006/relationships/printerSettings" Target="../printerSettings/printerSettings1041.bin"/><Relationship Id="rId23" Type="http://schemas.openxmlformats.org/officeDocument/2006/relationships/printerSettings" Target="../printerSettings/printerSettings1049.bin"/><Relationship Id="rId28" Type="http://schemas.openxmlformats.org/officeDocument/2006/relationships/printerSettings" Target="../printerSettings/printerSettings1054.bin"/><Relationship Id="rId10" Type="http://schemas.openxmlformats.org/officeDocument/2006/relationships/printerSettings" Target="../printerSettings/printerSettings1036.bin"/><Relationship Id="rId19" Type="http://schemas.openxmlformats.org/officeDocument/2006/relationships/printerSettings" Target="../printerSettings/printerSettings1045.bin"/><Relationship Id="rId31" Type="http://schemas.openxmlformats.org/officeDocument/2006/relationships/printerSettings" Target="../printerSettings/printerSettings1057.bin"/><Relationship Id="rId4" Type="http://schemas.openxmlformats.org/officeDocument/2006/relationships/printerSettings" Target="../printerSettings/printerSettings1030.bin"/><Relationship Id="rId9" Type="http://schemas.openxmlformats.org/officeDocument/2006/relationships/printerSettings" Target="../printerSettings/printerSettings1035.bin"/><Relationship Id="rId14" Type="http://schemas.openxmlformats.org/officeDocument/2006/relationships/printerSettings" Target="../printerSettings/printerSettings1040.bin"/><Relationship Id="rId22" Type="http://schemas.openxmlformats.org/officeDocument/2006/relationships/printerSettings" Target="../printerSettings/printerSettings1048.bin"/><Relationship Id="rId27" Type="http://schemas.openxmlformats.org/officeDocument/2006/relationships/printerSettings" Target="../printerSettings/printerSettings1053.bin"/><Relationship Id="rId30" Type="http://schemas.openxmlformats.org/officeDocument/2006/relationships/printerSettings" Target="../printerSettings/printerSettings1056.bin"/></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1065.bin"/><Relationship Id="rId13" Type="http://schemas.openxmlformats.org/officeDocument/2006/relationships/printerSettings" Target="../printerSettings/printerSettings1070.bin"/><Relationship Id="rId18" Type="http://schemas.openxmlformats.org/officeDocument/2006/relationships/printerSettings" Target="../printerSettings/printerSettings1075.bin"/><Relationship Id="rId26" Type="http://schemas.openxmlformats.org/officeDocument/2006/relationships/printerSettings" Target="../printerSettings/printerSettings1083.bin"/><Relationship Id="rId3" Type="http://schemas.openxmlformats.org/officeDocument/2006/relationships/printerSettings" Target="../printerSettings/printerSettings1060.bin"/><Relationship Id="rId21" Type="http://schemas.openxmlformats.org/officeDocument/2006/relationships/printerSettings" Target="../printerSettings/printerSettings1078.bin"/><Relationship Id="rId7" Type="http://schemas.openxmlformats.org/officeDocument/2006/relationships/printerSettings" Target="../printerSettings/printerSettings1064.bin"/><Relationship Id="rId12" Type="http://schemas.openxmlformats.org/officeDocument/2006/relationships/printerSettings" Target="../printerSettings/printerSettings1069.bin"/><Relationship Id="rId17" Type="http://schemas.openxmlformats.org/officeDocument/2006/relationships/printerSettings" Target="../printerSettings/printerSettings1074.bin"/><Relationship Id="rId25" Type="http://schemas.openxmlformats.org/officeDocument/2006/relationships/printerSettings" Target="../printerSettings/printerSettings1082.bin"/><Relationship Id="rId2" Type="http://schemas.openxmlformats.org/officeDocument/2006/relationships/printerSettings" Target="../printerSettings/printerSettings1059.bin"/><Relationship Id="rId16" Type="http://schemas.openxmlformats.org/officeDocument/2006/relationships/printerSettings" Target="../printerSettings/printerSettings1073.bin"/><Relationship Id="rId20" Type="http://schemas.openxmlformats.org/officeDocument/2006/relationships/printerSettings" Target="../printerSettings/printerSettings1077.bin"/><Relationship Id="rId29" Type="http://schemas.openxmlformats.org/officeDocument/2006/relationships/printerSettings" Target="../printerSettings/printerSettings1086.bin"/><Relationship Id="rId1" Type="http://schemas.openxmlformats.org/officeDocument/2006/relationships/printerSettings" Target="../printerSettings/printerSettings1058.bin"/><Relationship Id="rId6" Type="http://schemas.openxmlformats.org/officeDocument/2006/relationships/printerSettings" Target="../printerSettings/printerSettings1063.bin"/><Relationship Id="rId11" Type="http://schemas.openxmlformats.org/officeDocument/2006/relationships/printerSettings" Target="../printerSettings/printerSettings1068.bin"/><Relationship Id="rId24" Type="http://schemas.openxmlformats.org/officeDocument/2006/relationships/printerSettings" Target="../printerSettings/printerSettings1081.bin"/><Relationship Id="rId32" Type="http://schemas.openxmlformats.org/officeDocument/2006/relationships/drawing" Target="../drawings/drawing1.xml"/><Relationship Id="rId5" Type="http://schemas.openxmlformats.org/officeDocument/2006/relationships/printerSettings" Target="../printerSettings/printerSettings1062.bin"/><Relationship Id="rId15" Type="http://schemas.openxmlformats.org/officeDocument/2006/relationships/printerSettings" Target="../printerSettings/printerSettings1072.bin"/><Relationship Id="rId23" Type="http://schemas.openxmlformats.org/officeDocument/2006/relationships/printerSettings" Target="../printerSettings/printerSettings1080.bin"/><Relationship Id="rId28" Type="http://schemas.openxmlformats.org/officeDocument/2006/relationships/printerSettings" Target="../printerSettings/printerSettings1085.bin"/><Relationship Id="rId10" Type="http://schemas.openxmlformats.org/officeDocument/2006/relationships/printerSettings" Target="../printerSettings/printerSettings1067.bin"/><Relationship Id="rId19" Type="http://schemas.openxmlformats.org/officeDocument/2006/relationships/printerSettings" Target="../printerSettings/printerSettings1076.bin"/><Relationship Id="rId31" Type="http://schemas.openxmlformats.org/officeDocument/2006/relationships/printerSettings" Target="../printerSettings/printerSettings1088.bin"/><Relationship Id="rId4" Type="http://schemas.openxmlformats.org/officeDocument/2006/relationships/printerSettings" Target="../printerSettings/printerSettings1061.bin"/><Relationship Id="rId9" Type="http://schemas.openxmlformats.org/officeDocument/2006/relationships/printerSettings" Target="../printerSettings/printerSettings1066.bin"/><Relationship Id="rId14" Type="http://schemas.openxmlformats.org/officeDocument/2006/relationships/printerSettings" Target="../printerSettings/printerSettings1071.bin"/><Relationship Id="rId22" Type="http://schemas.openxmlformats.org/officeDocument/2006/relationships/printerSettings" Target="../printerSettings/printerSettings1079.bin"/><Relationship Id="rId27" Type="http://schemas.openxmlformats.org/officeDocument/2006/relationships/printerSettings" Target="../printerSettings/printerSettings1084.bin"/><Relationship Id="rId30" Type="http://schemas.openxmlformats.org/officeDocument/2006/relationships/printerSettings" Target="../printerSettings/printerSettings1087.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9.bin"/><Relationship Id="rId13" Type="http://schemas.openxmlformats.org/officeDocument/2006/relationships/printerSettings" Target="../printerSettings/printerSettings84.bin"/><Relationship Id="rId18" Type="http://schemas.openxmlformats.org/officeDocument/2006/relationships/printerSettings" Target="../printerSettings/printerSettings89.bin"/><Relationship Id="rId3" Type="http://schemas.openxmlformats.org/officeDocument/2006/relationships/printerSettings" Target="../printerSettings/printerSettings74.bin"/><Relationship Id="rId7" Type="http://schemas.openxmlformats.org/officeDocument/2006/relationships/printerSettings" Target="../printerSettings/printerSettings78.bin"/><Relationship Id="rId12" Type="http://schemas.openxmlformats.org/officeDocument/2006/relationships/printerSettings" Target="../printerSettings/printerSettings83.bin"/><Relationship Id="rId17" Type="http://schemas.openxmlformats.org/officeDocument/2006/relationships/printerSettings" Target="../printerSettings/printerSettings88.bin"/><Relationship Id="rId2" Type="http://schemas.openxmlformats.org/officeDocument/2006/relationships/printerSettings" Target="../printerSettings/printerSettings73.bin"/><Relationship Id="rId16" Type="http://schemas.openxmlformats.org/officeDocument/2006/relationships/printerSettings" Target="../printerSettings/printerSettings87.bin"/><Relationship Id="rId20" Type="http://schemas.openxmlformats.org/officeDocument/2006/relationships/printerSettings" Target="../printerSettings/printerSettings91.bin"/><Relationship Id="rId1" Type="http://schemas.openxmlformats.org/officeDocument/2006/relationships/printerSettings" Target="../printerSettings/printerSettings72.bin"/><Relationship Id="rId6" Type="http://schemas.openxmlformats.org/officeDocument/2006/relationships/printerSettings" Target="../printerSettings/printerSettings77.bin"/><Relationship Id="rId11" Type="http://schemas.openxmlformats.org/officeDocument/2006/relationships/printerSettings" Target="../printerSettings/printerSettings82.bin"/><Relationship Id="rId5" Type="http://schemas.openxmlformats.org/officeDocument/2006/relationships/printerSettings" Target="../printerSettings/printerSettings76.bin"/><Relationship Id="rId15" Type="http://schemas.openxmlformats.org/officeDocument/2006/relationships/printerSettings" Target="../printerSettings/printerSettings86.bin"/><Relationship Id="rId10" Type="http://schemas.openxmlformats.org/officeDocument/2006/relationships/printerSettings" Target="../printerSettings/printerSettings81.bin"/><Relationship Id="rId19" Type="http://schemas.openxmlformats.org/officeDocument/2006/relationships/printerSettings" Target="../printerSettings/printerSettings90.bin"/><Relationship Id="rId4" Type="http://schemas.openxmlformats.org/officeDocument/2006/relationships/printerSettings" Target="../printerSettings/printerSettings75.bin"/><Relationship Id="rId9" Type="http://schemas.openxmlformats.org/officeDocument/2006/relationships/printerSettings" Target="../printerSettings/printerSettings80.bin"/><Relationship Id="rId14" Type="http://schemas.openxmlformats.org/officeDocument/2006/relationships/printerSettings" Target="../printerSettings/printerSettings85.bin"/></Relationships>
</file>

<file path=xl/worksheets/_rels/sheet40.xml.rels><?xml version="1.0" encoding="UTF-8" standalone="yes"?>
<Relationships xmlns="http://schemas.openxmlformats.org/package/2006/relationships"><Relationship Id="rId13" Type="http://schemas.openxmlformats.org/officeDocument/2006/relationships/printerSettings" Target="../printerSettings/printerSettings1101.bin"/><Relationship Id="rId18" Type="http://schemas.openxmlformats.org/officeDocument/2006/relationships/printerSettings" Target="../printerSettings/printerSettings1106.bin"/><Relationship Id="rId26" Type="http://schemas.openxmlformats.org/officeDocument/2006/relationships/printerSettings" Target="../printerSettings/printerSettings1114.bin"/><Relationship Id="rId3" Type="http://schemas.openxmlformats.org/officeDocument/2006/relationships/printerSettings" Target="../printerSettings/printerSettings1091.bin"/><Relationship Id="rId21" Type="http://schemas.openxmlformats.org/officeDocument/2006/relationships/printerSettings" Target="../printerSettings/printerSettings1109.bin"/><Relationship Id="rId7" Type="http://schemas.openxmlformats.org/officeDocument/2006/relationships/printerSettings" Target="../printerSettings/printerSettings1095.bin"/><Relationship Id="rId12" Type="http://schemas.openxmlformats.org/officeDocument/2006/relationships/printerSettings" Target="../printerSettings/printerSettings1100.bin"/><Relationship Id="rId17" Type="http://schemas.openxmlformats.org/officeDocument/2006/relationships/printerSettings" Target="../printerSettings/printerSettings1105.bin"/><Relationship Id="rId25" Type="http://schemas.openxmlformats.org/officeDocument/2006/relationships/printerSettings" Target="../printerSettings/printerSettings1113.bin"/><Relationship Id="rId33" Type="http://schemas.openxmlformats.org/officeDocument/2006/relationships/comments" Target="../comments22.xml"/><Relationship Id="rId2" Type="http://schemas.openxmlformats.org/officeDocument/2006/relationships/printerSettings" Target="../printerSettings/printerSettings1090.bin"/><Relationship Id="rId16" Type="http://schemas.openxmlformats.org/officeDocument/2006/relationships/printerSettings" Target="../printerSettings/printerSettings1104.bin"/><Relationship Id="rId20" Type="http://schemas.openxmlformats.org/officeDocument/2006/relationships/printerSettings" Target="../printerSettings/printerSettings1108.bin"/><Relationship Id="rId29" Type="http://schemas.openxmlformats.org/officeDocument/2006/relationships/printerSettings" Target="../printerSettings/printerSettings1117.bin"/><Relationship Id="rId1" Type="http://schemas.openxmlformats.org/officeDocument/2006/relationships/printerSettings" Target="../printerSettings/printerSettings1089.bin"/><Relationship Id="rId6" Type="http://schemas.openxmlformats.org/officeDocument/2006/relationships/printerSettings" Target="../printerSettings/printerSettings1094.bin"/><Relationship Id="rId11" Type="http://schemas.openxmlformats.org/officeDocument/2006/relationships/printerSettings" Target="../printerSettings/printerSettings1099.bin"/><Relationship Id="rId24" Type="http://schemas.openxmlformats.org/officeDocument/2006/relationships/printerSettings" Target="../printerSettings/printerSettings1112.bin"/><Relationship Id="rId32" Type="http://schemas.openxmlformats.org/officeDocument/2006/relationships/vmlDrawing" Target="../drawings/vmlDrawing22.vml"/><Relationship Id="rId5" Type="http://schemas.openxmlformats.org/officeDocument/2006/relationships/printerSettings" Target="../printerSettings/printerSettings1093.bin"/><Relationship Id="rId15" Type="http://schemas.openxmlformats.org/officeDocument/2006/relationships/printerSettings" Target="../printerSettings/printerSettings1103.bin"/><Relationship Id="rId23" Type="http://schemas.openxmlformats.org/officeDocument/2006/relationships/printerSettings" Target="../printerSettings/printerSettings1111.bin"/><Relationship Id="rId28" Type="http://schemas.openxmlformats.org/officeDocument/2006/relationships/printerSettings" Target="../printerSettings/printerSettings1116.bin"/><Relationship Id="rId10" Type="http://schemas.openxmlformats.org/officeDocument/2006/relationships/printerSettings" Target="../printerSettings/printerSettings1098.bin"/><Relationship Id="rId19" Type="http://schemas.openxmlformats.org/officeDocument/2006/relationships/printerSettings" Target="../printerSettings/printerSettings1107.bin"/><Relationship Id="rId31" Type="http://schemas.openxmlformats.org/officeDocument/2006/relationships/printerSettings" Target="../printerSettings/printerSettings1119.bin"/><Relationship Id="rId4" Type="http://schemas.openxmlformats.org/officeDocument/2006/relationships/printerSettings" Target="../printerSettings/printerSettings1092.bin"/><Relationship Id="rId9" Type="http://schemas.openxmlformats.org/officeDocument/2006/relationships/printerSettings" Target="../printerSettings/printerSettings1097.bin"/><Relationship Id="rId14" Type="http://schemas.openxmlformats.org/officeDocument/2006/relationships/printerSettings" Target="../printerSettings/printerSettings1102.bin"/><Relationship Id="rId22" Type="http://schemas.openxmlformats.org/officeDocument/2006/relationships/printerSettings" Target="../printerSettings/printerSettings1110.bin"/><Relationship Id="rId27" Type="http://schemas.openxmlformats.org/officeDocument/2006/relationships/printerSettings" Target="../printerSettings/printerSettings1115.bin"/><Relationship Id="rId30" Type="http://schemas.openxmlformats.org/officeDocument/2006/relationships/printerSettings" Target="../printerSettings/printerSettings1118.bin"/><Relationship Id="rId8" Type="http://schemas.openxmlformats.org/officeDocument/2006/relationships/printerSettings" Target="../printerSettings/printerSettings1096.bin"/></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1127.bin"/><Relationship Id="rId13" Type="http://schemas.openxmlformats.org/officeDocument/2006/relationships/printerSettings" Target="../printerSettings/printerSettings1132.bin"/><Relationship Id="rId18" Type="http://schemas.openxmlformats.org/officeDocument/2006/relationships/printerSettings" Target="../printerSettings/printerSettings1137.bin"/><Relationship Id="rId26" Type="http://schemas.openxmlformats.org/officeDocument/2006/relationships/printerSettings" Target="../printerSettings/printerSettings1145.bin"/><Relationship Id="rId3" Type="http://schemas.openxmlformats.org/officeDocument/2006/relationships/printerSettings" Target="../printerSettings/printerSettings1122.bin"/><Relationship Id="rId21" Type="http://schemas.openxmlformats.org/officeDocument/2006/relationships/printerSettings" Target="../printerSettings/printerSettings1140.bin"/><Relationship Id="rId7" Type="http://schemas.openxmlformats.org/officeDocument/2006/relationships/printerSettings" Target="../printerSettings/printerSettings1126.bin"/><Relationship Id="rId12" Type="http://schemas.openxmlformats.org/officeDocument/2006/relationships/printerSettings" Target="../printerSettings/printerSettings1131.bin"/><Relationship Id="rId17" Type="http://schemas.openxmlformats.org/officeDocument/2006/relationships/printerSettings" Target="../printerSettings/printerSettings1136.bin"/><Relationship Id="rId25" Type="http://schemas.openxmlformats.org/officeDocument/2006/relationships/printerSettings" Target="../printerSettings/printerSettings1144.bin"/><Relationship Id="rId2" Type="http://schemas.openxmlformats.org/officeDocument/2006/relationships/printerSettings" Target="../printerSettings/printerSettings1121.bin"/><Relationship Id="rId16" Type="http://schemas.openxmlformats.org/officeDocument/2006/relationships/printerSettings" Target="../printerSettings/printerSettings1135.bin"/><Relationship Id="rId20" Type="http://schemas.openxmlformats.org/officeDocument/2006/relationships/printerSettings" Target="../printerSettings/printerSettings1139.bin"/><Relationship Id="rId29" Type="http://schemas.openxmlformats.org/officeDocument/2006/relationships/printerSettings" Target="../printerSettings/printerSettings1148.bin"/><Relationship Id="rId1" Type="http://schemas.openxmlformats.org/officeDocument/2006/relationships/printerSettings" Target="../printerSettings/printerSettings1120.bin"/><Relationship Id="rId6" Type="http://schemas.openxmlformats.org/officeDocument/2006/relationships/printerSettings" Target="../printerSettings/printerSettings1125.bin"/><Relationship Id="rId11" Type="http://schemas.openxmlformats.org/officeDocument/2006/relationships/printerSettings" Target="../printerSettings/printerSettings1130.bin"/><Relationship Id="rId24" Type="http://schemas.openxmlformats.org/officeDocument/2006/relationships/printerSettings" Target="../printerSettings/printerSettings1143.bin"/><Relationship Id="rId32" Type="http://schemas.openxmlformats.org/officeDocument/2006/relationships/drawing" Target="../drawings/drawing2.xml"/><Relationship Id="rId5" Type="http://schemas.openxmlformats.org/officeDocument/2006/relationships/printerSettings" Target="../printerSettings/printerSettings1124.bin"/><Relationship Id="rId15" Type="http://schemas.openxmlformats.org/officeDocument/2006/relationships/printerSettings" Target="../printerSettings/printerSettings1134.bin"/><Relationship Id="rId23" Type="http://schemas.openxmlformats.org/officeDocument/2006/relationships/printerSettings" Target="../printerSettings/printerSettings1142.bin"/><Relationship Id="rId28" Type="http://schemas.openxmlformats.org/officeDocument/2006/relationships/printerSettings" Target="../printerSettings/printerSettings1147.bin"/><Relationship Id="rId10" Type="http://schemas.openxmlformats.org/officeDocument/2006/relationships/printerSettings" Target="../printerSettings/printerSettings1129.bin"/><Relationship Id="rId19" Type="http://schemas.openxmlformats.org/officeDocument/2006/relationships/printerSettings" Target="../printerSettings/printerSettings1138.bin"/><Relationship Id="rId31" Type="http://schemas.openxmlformats.org/officeDocument/2006/relationships/printerSettings" Target="../printerSettings/printerSettings1150.bin"/><Relationship Id="rId4" Type="http://schemas.openxmlformats.org/officeDocument/2006/relationships/printerSettings" Target="../printerSettings/printerSettings1123.bin"/><Relationship Id="rId9" Type="http://schemas.openxmlformats.org/officeDocument/2006/relationships/printerSettings" Target="../printerSettings/printerSettings1128.bin"/><Relationship Id="rId14" Type="http://schemas.openxmlformats.org/officeDocument/2006/relationships/printerSettings" Target="../printerSettings/printerSettings1133.bin"/><Relationship Id="rId22" Type="http://schemas.openxmlformats.org/officeDocument/2006/relationships/printerSettings" Target="../printerSettings/printerSettings1141.bin"/><Relationship Id="rId27" Type="http://schemas.openxmlformats.org/officeDocument/2006/relationships/printerSettings" Target="../printerSettings/printerSettings1146.bin"/><Relationship Id="rId30" Type="http://schemas.openxmlformats.org/officeDocument/2006/relationships/printerSettings" Target="../printerSettings/printerSettings1149.bin"/></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1158.bin"/><Relationship Id="rId13" Type="http://schemas.openxmlformats.org/officeDocument/2006/relationships/printerSettings" Target="../printerSettings/printerSettings1163.bin"/><Relationship Id="rId18" Type="http://schemas.openxmlformats.org/officeDocument/2006/relationships/printerSettings" Target="../printerSettings/printerSettings1168.bin"/><Relationship Id="rId26" Type="http://schemas.openxmlformats.org/officeDocument/2006/relationships/printerSettings" Target="../printerSettings/printerSettings1176.bin"/><Relationship Id="rId3" Type="http://schemas.openxmlformats.org/officeDocument/2006/relationships/printerSettings" Target="../printerSettings/printerSettings1153.bin"/><Relationship Id="rId21" Type="http://schemas.openxmlformats.org/officeDocument/2006/relationships/printerSettings" Target="../printerSettings/printerSettings1171.bin"/><Relationship Id="rId7" Type="http://schemas.openxmlformats.org/officeDocument/2006/relationships/printerSettings" Target="../printerSettings/printerSettings1157.bin"/><Relationship Id="rId12" Type="http://schemas.openxmlformats.org/officeDocument/2006/relationships/printerSettings" Target="../printerSettings/printerSettings1162.bin"/><Relationship Id="rId17" Type="http://schemas.openxmlformats.org/officeDocument/2006/relationships/printerSettings" Target="../printerSettings/printerSettings1167.bin"/><Relationship Id="rId25" Type="http://schemas.openxmlformats.org/officeDocument/2006/relationships/printerSettings" Target="../printerSettings/printerSettings1175.bin"/><Relationship Id="rId2" Type="http://schemas.openxmlformats.org/officeDocument/2006/relationships/printerSettings" Target="../printerSettings/printerSettings1152.bin"/><Relationship Id="rId16" Type="http://schemas.openxmlformats.org/officeDocument/2006/relationships/printerSettings" Target="../printerSettings/printerSettings1166.bin"/><Relationship Id="rId20" Type="http://schemas.openxmlformats.org/officeDocument/2006/relationships/printerSettings" Target="../printerSettings/printerSettings1170.bin"/><Relationship Id="rId29" Type="http://schemas.openxmlformats.org/officeDocument/2006/relationships/printerSettings" Target="../printerSettings/printerSettings1179.bin"/><Relationship Id="rId1" Type="http://schemas.openxmlformats.org/officeDocument/2006/relationships/printerSettings" Target="../printerSettings/printerSettings1151.bin"/><Relationship Id="rId6" Type="http://schemas.openxmlformats.org/officeDocument/2006/relationships/printerSettings" Target="../printerSettings/printerSettings1156.bin"/><Relationship Id="rId11" Type="http://schemas.openxmlformats.org/officeDocument/2006/relationships/printerSettings" Target="../printerSettings/printerSettings1161.bin"/><Relationship Id="rId24" Type="http://schemas.openxmlformats.org/officeDocument/2006/relationships/printerSettings" Target="../printerSettings/printerSettings1174.bin"/><Relationship Id="rId5" Type="http://schemas.openxmlformats.org/officeDocument/2006/relationships/printerSettings" Target="../printerSettings/printerSettings1155.bin"/><Relationship Id="rId15" Type="http://schemas.openxmlformats.org/officeDocument/2006/relationships/printerSettings" Target="../printerSettings/printerSettings1165.bin"/><Relationship Id="rId23" Type="http://schemas.openxmlformats.org/officeDocument/2006/relationships/printerSettings" Target="../printerSettings/printerSettings1173.bin"/><Relationship Id="rId28" Type="http://schemas.openxmlformats.org/officeDocument/2006/relationships/printerSettings" Target="../printerSettings/printerSettings1178.bin"/><Relationship Id="rId10" Type="http://schemas.openxmlformats.org/officeDocument/2006/relationships/printerSettings" Target="../printerSettings/printerSettings1160.bin"/><Relationship Id="rId19" Type="http://schemas.openxmlformats.org/officeDocument/2006/relationships/printerSettings" Target="../printerSettings/printerSettings1169.bin"/><Relationship Id="rId31" Type="http://schemas.openxmlformats.org/officeDocument/2006/relationships/printerSettings" Target="../printerSettings/printerSettings1181.bin"/><Relationship Id="rId4" Type="http://schemas.openxmlformats.org/officeDocument/2006/relationships/printerSettings" Target="../printerSettings/printerSettings1154.bin"/><Relationship Id="rId9" Type="http://schemas.openxmlformats.org/officeDocument/2006/relationships/printerSettings" Target="../printerSettings/printerSettings1159.bin"/><Relationship Id="rId14" Type="http://schemas.openxmlformats.org/officeDocument/2006/relationships/printerSettings" Target="../printerSettings/printerSettings1164.bin"/><Relationship Id="rId22" Type="http://schemas.openxmlformats.org/officeDocument/2006/relationships/printerSettings" Target="../printerSettings/printerSettings1172.bin"/><Relationship Id="rId27" Type="http://schemas.openxmlformats.org/officeDocument/2006/relationships/printerSettings" Target="../printerSettings/printerSettings1177.bin"/><Relationship Id="rId30" Type="http://schemas.openxmlformats.org/officeDocument/2006/relationships/printerSettings" Target="../printerSettings/printerSettings1180.bin"/></Relationships>
</file>

<file path=xl/worksheets/_rels/sheet43.xml.rels><?xml version="1.0" encoding="UTF-8" standalone="yes"?>
<Relationships xmlns="http://schemas.openxmlformats.org/package/2006/relationships"><Relationship Id="rId13" Type="http://schemas.openxmlformats.org/officeDocument/2006/relationships/printerSettings" Target="../printerSettings/printerSettings1194.bin"/><Relationship Id="rId18" Type="http://schemas.openxmlformats.org/officeDocument/2006/relationships/printerSettings" Target="../printerSettings/printerSettings1199.bin"/><Relationship Id="rId26" Type="http://schemas.openxmlformats.org/officeDocument/2006/relationships/printerSettings" Target="../printerSettings/printerSettings1207.bin"/><Relationship Id="rId3" Type="http://schemas.openxmlformats.org/officeDocument/2006/relationships/printerSettings" Target="../printerSettings/printerSettings1184.bin"/><Relationship Id="rId21" Type="http://schemas.openxmlformats.org/officeDocument/2006/relationships/printerSettings" Target="../printerSettings/printerSettings1202.bin"/><Relationship Id="rId7" Type="http://schemas.openxmlformats.org/officeDocument/2006/relationships/printerSettings" Target="../printerSettings/printerSettings1188.bin"/><Relationship Id="rId12" Type="http://schemas.openxmlformats.org/officeDocument/2006/relationships/printerSettings" Target="../printerSettings/printerSettings1193.bin"/><Relationship Id="rId17" Type="http://schemas.openxmlformats.org/officeDocument/2006/relationships/printerSettings" Target="../printerSettings/printerSettings1198.bin"/><Relationship Id="rId25" Type="http://schemas.openxmlformats.org/officeDocument/2006/relationships/printerSettings" Target="../printerSettings/printerSettings1206.bin"/><Relationship Id="rId33" Type="http://schemas.openxmlformats.org/officeDocument/2006/relationships/comments" Target="../comments23.xml"/><Relationship Id="rId2" Type="http://schemas.openxmlformats.org/officeDocument/2006/relationships/printerSettings" Target="../printerSettings/printerSettings1183.bin"/><Relationship Id="rId16" Type="http://schemas.openxmlformats.org/officeDocument/2006/relationships/printerSettings" Target="../printerSettings/printerSettings1197.bin"/><Relationship Id="rId20" Type="http://schemas.openxmlformats.org/officeDocument/2006/relationships/printerSettings" Target="../printerSettings/printerSettings1201.bin"/><Relationship Id="rId29" Type="http://schemas.openxmlformats.org/officeDocument/2006/relationships/printerSettings" Target="../printerSettings/printerSettings1210.bin"/><Relationship Id="rId1" Type="http://schemas.openxmlformats.org/officeDocument/2006/relationships/printerSettings" Target="../printerSettings/printerSettings1182.bin"/><Relationship Id="rId6" Type="http://schemas.openxmlformats.org/officeDocument/2006/relationships/printerSettings" Target="../printerSettings/printerSettings1187.bin"/><Relationship Id="rId11" Type="http://schemas.openxmlformats.org/officeDocument/2006/relationships/printerSettings" Target="../printerSettings/printerSettings1192.bin"/><Relationship Id="rId24" Type="http://schemas.openxmlformats.org/officeDocument/2006/relationships/printerSettings" Target="../printerSettings/printerSettings1205.bin"/><Relationship Id="rId32" Type="http://schemas.openxmlformats.org/officeDocument/2006/relationships/vmlDrawing" Target="../drawings/vmlDrawing23.vml"/><Relationship Id="rId5" Type="http://schemas.openxmlformats.org/officeDocument/2006/relationships/printerSettings" Target="../printerSettings/printerSettings1186.bin"/><Relationship Id="rId15" Type="http://schemas.openxmlformats.org/officeDocument/2006/relationships/printerSettings" Target="../printerSettings/printerSettings1196.bin"/><Relationship Id="rId23" Type="http://schemas.openxmlformats.org/officeDocument/2006/relationships/printerSettings" Target="../printerSettings/printerSettings1204.bin"/><Relationship Id="rId28" Type="http://schemas.openxmlformats.org/officeDocument/2006/relationships/printerSettings" Target="../printerSettings/printerSettings1209.bin"/><Relationship Id="rId10" Type="http://schemas.openxmlformats.org/officeDocument/2006/relationships/printerSettings" Target="../printerSettings/printerSettings1191.bin"/><Relationship Id="rId19" Type="http://schemas.openxmlformats.org/officeDocument/2006/relationships/printerSettings" Target="../printerSettings/printerSettings1200.bin"/><Relationship Id="rId31" Type="http://schemas.openxmlformats.org/officeDocument/2006/relationships/printerSettings" Target="../printerSettings/printerSettings1212.bin"/><Relationship Id="rId4" Type="http://schemas.openxmlformats.org/officeDocument/2006/relationships/printerSettings" Target="../printerSettings/printerSettings1185.bin"/><Relationship Id="rId9" Type="http://schemas.openxmlformats.org/officeDocument/2006/relationships/printerSettings" Target="../printerSettings/printerSettings1190.bin"/><Relationship Id="rId14" Type="http://schemas.openxmlformats.org/officeDocument/2006/relationships/printerSettings" Target="../printerSettings/printerSettings1195.bin"/><Relationship Id="rId22" Type="http://schemas.openxmlformats.org/officeDocument/2006/relationships/printerSettings" Target="../printerSettings/printerSettings1203.bin"/><Relationship Id="rId27" Type="http://schemas.openxmlformats.org/officeDocument/2006/relationships/printerSettings" Target="../printerSettings/printerSettings1208.bin"/><Relationship Id="rId30" Type="http://schemas.openxmlformats.org/officeDocument/2006/relationships/printerSettings" Target="../printerSettings/printerSettings1211.bin"/><Relationship Id="rId8" Type="http://schemas.openxmlformats.org/officeDocument/2006/relationships/printerSettings" Target="../printerSettings/printerSettings1189.bin"/></Relationships>
</file>

<file path=xl/worksheets/_rels/sheet44.xml.rels><?xml version="1.0" encoding="UTF-8" standalone="yes"?>
<Relationships xmlns="http://schemas.openxmlformats.org/package/2006/relationships"><Relationship Id="rId13" Type="http://schemas.openxmlformats.org/officeDocument/2006/relationships/printerSettings" Target="../printerSettings/printerSettings1225.bin"/><Relationship Id="rId18" Type="http://schemas.openxmlformats.org/officeDocument/2006/relationships/printerSettings" Target="../printerSettings/printerSettings1230.bin"/><Relationship Id="rId26" Type="http://schemas.openxmlformats.org/officeDocument/2006/relationships/printerSettings" Target="../printerSettings/printerSettings1238.bin"/><Relationship Id="rId3" Type="http://schemas.openxmlformats.org/officeDocument/2006/relationships/printerSettings" Target="../printerSettings/printerSettings1215.bin"/><Relationship Id="rId21" Type="http://schemas.openxmlformats.org/officeDocument/2006/relationships/printerSettings" Target="../printerSettings/printerSettings1233.bin"/><Relationship Id="rId7" Type="http://schemas.openxmlformats.org/officeDocument/2006/relationships/printerSettings" Target="../printerSettings/printerSettings1219.bin"/><Relationship Id="rId12" Type="http://schemas.openxmlformats.org/officeDocument/2006/relationships/printerSettings" Target="../printerSettings/printerSettings1224.bin"/><Relationship Id="rId17" Type="http://schemas.openxmlformats.org/officeDocument/2006/relationships/printerSettings" Target="../printerSettings/printerSettings1229.bin"/><Relationship Id="rId25" Type="http://schemas.openxmlformats.org/officeDocument/2006/relationships/printerSettings" Target="../printerSettings/printerSettings1237.bin"/><Relationship Id="rId33" Type="http://schemas.openxmlformats.org/officeDocument/2006/relationships/comments" Target="../comments24.xml"/><Relationship Id="rId2" Type="http://schemas.openxmlformats.org/officeDocument/2006/relationships/printerSettings" Target="../printerSettings/printerSettings1214.bin"/><Relationship Id="rId16" Type="http://schemas.openxmlformats.org/officeDocument/2006/relationships/printerSettings" Target="../printerSettings/printerSettings1228.bin"/><Relationship Id="rId20" Type="http://schemas.openxmlformats.org/officeDocument/2006/relationships/printerSettings" Target="../printerSettings/printerSettings1232.bin"/><Relationship Id="rId29" Type="http://schemas.openxmlformats.org/officeDocument/2006/relationships/printerSettings" Target="../printerSettings/printerSettings1241.bin"/><Relationship Id="rId1" Type="http://schemas.openxmlformats.org/officeDocument/2006/relationships/printerSettings" Target="../printerSettings/printerSettings1213.bin"/><Relationship Id="rId6" Type="http://schemas.openxmlformats.org/officeDocument/2006/relationships/printerSettings" Target="../printerSettings/printerSettings1218.bin"/><Relationship Id="rId11" Type="http://schemas.openxmlformats.org/officeDocument/2006/relationships/printerSettings" Target="../printerSettings/printerSettings1223.bin"/><Relationship Id="rId24" Type="http://schemas.openxmlformats.org/officeDocument/2006/relationships/printerSettings" Target="../printerSettings/printerSettings1236.bin"/><Relationship Id="rId32" Type="http://schemas.openxmlformats.org/officeDocument/2006/relationships/vmlDrawing" Target="../drawings/vmlDrawing24.vml"/><Relationship Id="rId5" Type="http://schemas.openxmlformats.org/officeDocument/2006/relationships/printerSettings" Target="../printerSettings/printerSettings1217.bin"/><Relationship Id="rId15" Type="http://schemas.openxmlformats.org/officeDocument/2006/relationships/printerSettings" Target="../printerSettings/printerSettings1227.bin"/><Relationship Id="rId23" Type="http://schemas.openxmlformats.org/officeDocument/2006/relationships/printerSettings" Target="../printerSettings/printerSettings1235.bin"/><Relationship Id="rId28" Type="http://schemas.openxmlformats.org/officeDocument/2006/relationships/printerSettings" Target="../printerSettings/printerSettings1240.bin"/><Relationship Id="rId10" Type="http://schemas.openxmlformats.org/officeDocument/2006/relationships/printerSettings" Target="../printerSettings/printerSettings1222.bin"/><Relationship Id="rId19" Type="http://schemas.openxmlformats.org/officeDocument/2006/relationships/printerSettings" Target="../printerSettings/printerSettings1231.bin"/><Relationship Id="rId31" Type="http://schemas.openxmlformats.org/officeDocument/2006/relationships/printerSettings" Target="../printerSettings/printerSettings1243.bin"/><Relationship Id="rId4" Type="http://schemas.openxmlformats.org/officeDocument/2006/relationships/printerSettings" Target="../printerSettings/printerSettings1216.bin"/><Relationship Id="rId9" Type="http://schemas.openxmlformats.org/officeDocument/2006/relationships/printerSettings" Target="../printerSettings/printerSettings1221.bin"/><Relationship Id="rId14" Type="http://schemas.openxmlformats.org/officeDocument/2006/relationships/printerSettings" Target="../printerSettings/printerSettings1226.bin"/><Relationship Id="rId22" Type="http://schemas.openxmlformats.org/officeDocument/2006/relationships/printerSettings" Target="../printerSettings/printerSettings1234.bin"/><Relationship Id="rId27" Type="http://schemas.openxmlformats.org/officeDocument/2006/relationships/printerSettings" Target="../printerSettings/printerSettings1239.bin"/><Relationship Id="rId30" Type="http://schemas.openxmlformats.org/officeDocument/2006/relationships/printerSettings" Target="../printerSettings/printerSettings1242.bin"/><Relationship Id="rId8" Type="http://schemas.openxmlformats.org/officeDocument/2006/relationships/printerSettings" Target="../printerSettings/printerSettings1220.bin"/></Relationships>
</file>

<file path=xl/worksheets/_rels/sheet45.xml.rels><?xml version="1.0" encoding="UTF-8" standalone="yes"?>
<Relationships xmlns="http://schemas.openxmlformats.org/package/2006/relationships"><Relationship Id="rId13" Type="http://schemas.openxmlformats.org/officeDocument/2006/relationships/printerSettings" Target="../printerSettings/printerSettings1256.bin"/><Relationship Id="rId18" Type="http://schemas.openxmlformats.org/officeDocument/2006/relationships/printerSettings" Target="../printerSettings/printerSettings1261.bin"/><Relationship Id="rId26" Type="http://schemas.openxmlformats.org/officeDocument/2006/relationships/printerSettings" Target="../printerSettings/printerSettings1269.bin"/><Relationship Id="rId3" Type="http://schemas.openxmlformats.org/officeDocument/2006/relationships/printerSettings" Target="../printerSettings/printerSettings1246.bin"/><Relationship Id="rId21" Type="http://schemas.openxmlformats.org/officeDocument/2006/relationships/printerSettings" Target="../printerSettings/printerSettings1264.bin"/><Relationship Id="rId7" Type="http://schemas.openxmlformats.org/officeDocument/2006/relationships/printerSettings" Target="../printerSettings/printerSettings1250.bin"/><Relationship Id="rId12" Type="http://schemas.openxmlformats.org/officeDocument/2006/relationships/printerSettings" Target="../printerSettings/printerSettings1255.bin"/><Relationship Id="rId17" Type="http://schemas.openxmlformats.org/officeDocument/2006/relationships/printerSettings" Target="../printerSettings/printerSettings1260.bin"/><Relationship Id="rId25" Type="http://schemas.openxmlformats.org/officeDocument/2006/relationships/printerSettings" Target="../printerSettings/printerSettings1268.bin"/><Relationship Id="rId33" Type="http://schemas.openxmlformats.org/officeDocument/2006/relationships/comments" Target="../comments25.xml"/><Relationship Id="rId2" Type="http://schemas.openxmlformats.org/officeDocument/2006/relationships/printerSettings" Target="../printerSettings/printerSettings1245.bin"/><Relationship Id="rId16" Type="http://schemas.openxmlformats.org/officeDocument/2006/relationships/printerSettings" Target="../printerSettings/printerSettings1259.bin"/><Relationship Id="rId20" Type="http://schemas.openxmlformats.org/officeDocument/2006/relationships/printerSettings" Target="../printerSettings/printerSettings1263.bin"/><Relationship Id="rId29" Type="http://schemas.openxmlformats.org/officeDocument/2006/relationships/printerSettings" Target="../printerSettings/printerSettings1272.bin"/><Relationship Id="rId1" Type="http://schemas.openxmlformats.org/officeDocument/2006/relationships/printerSettings" Target="../printerSettings/printerSettings1244.bin"/><Relationship Id="rId6" Type="http://schemas.openxmlformats.org/officeDocument/2006/relationships/printerSettings" Target="../printerSettings/printerSettings1249.bin"/><Relationship Id="rId11" Type="http://schemas.openxmlformats.org/officeDocument/2006/relationships/printerSettings" Target="../printerSettings/printerSettings1254.bin"/><Relationship Id="rId24" Type="http://schemas.openxmlformats.org/officeDocument/2006/relationships/printerSettings" Target="../printerSettings/printerSettings1267.bin"/><Relationship Id="rId32" Type="http://schemas.openxmlformats.org/officeDocument/2006/relationships/vmlDrawing" Target="../drawings/vmlDrawing25.vml"/><Relationship Id="rId5" Type="http://schemas.openxmlformats.org/officeDocument/2006/relationships/printerSettings" Target="../printerSettings/printerSettings1248.bin"/><Relationship Id="rId15" Type="http://schemas.openxmlformats.org/officeDocument/2006/relationships/printerSettings" Target="../printerSettings/printerSettings1258.bin"/><Relationship Id="rId23" Type="http://schemas.openxmlformats.org/officeDocument/2006/relationships/printerSettings" Target="../printerSettings/printerSettings1266.bin"/><Relationship Id="rId28" Type="http://schemas.openxmlformats.org/officeDocument/2006/relationships/printerSettings" Target="../printerSettings/printerSettings1271.bin"/><Relationship Id="rId10" Type="http://schemas.openxmlformats.org/officeDocument/2006/relationships/printerSettings" Target="../printerSettings/printerSettings1253.bin"/><Relationship Id="rId19" Type="http://schemas.openxmlformats.org/officeDocument/2006/relationships/printerSettings" Target="../printerSettings/printerSettings1262.bin"/><Relationship Id="rId31" Type="http://schemas.openxmlformats.org/officeDocument/2006/relationships/printerSettings" Target="../printerSettings/printerSettings1274.bin"/><Relationship Id="rId4" Type="http://schemas.openxmlformats.org/officeDocument/2006/relationships/printerSettings" Target="../printerSettings/printerSettings1247.bin"/><Relationship Id="rId9" Type="http://schemas.openxmlformats.org/officeDocument/2006/relationships/printerSettings" Target="../printerSettings/printerSettings1252.bin"/><Relationship Id="rId14" Type="http://schemas.openxmlformats.org/officeDocument/2006/relationships/printerSettings" Target="../printerSettings/printerSettings1257.bin"/><Relationship Id="rId22" Type="http://schemas.openxmlformats.org/officeDocument/2006/relationships/printerSettings" Target="../printerSettings/printerSettings1265.bin"/><Relationship Id="rId27" Type="http://schemas.openxmlformats.org/officeDocument/2006/relationships/printerSettings" Target="../printerSettings/printerSettings1270.bin"/><Relationship Id="rId30" Type="http://schemas.openxmlformats.org/officeDocument/2006/relationships/printerSettings" Target="../printerSettings/printerSettings1273.bin"/><Relationship Id="rId8" Type="http://schemas.openxmlformats.org/officeDocument/2006/relationships/printerSettings" Target="../printerSettings/printerSettings1251.bin"/></Relationships>
</file>

<file path=xl/worksheets/_rels/sheet46.xml.rels><?xml version="1.0" encoding="UTF-8" standalone="yes"?>
<Relationships xmlns="http://schemas.openxmlformats.org/package/2006/relationships"><Relationship Id="rId13" Type="http://schemas.openxmlformats.org/officeDocument/2006/relationships/printerSettings" Target="../printerSettings/printerSettings1287.bin"/><Relationship Id="rId18" Type="http://schemas.openxmlformats.org/officeDocument/2006/relationships/printerSettings" Target="../printerSettings/printerSettings1292.bin"/><Relationship Id="rId26" Type="http://schemas.openxmlformats.org/officeDocument/2006/relationships/printerSettings" Target="../printerSettings/printerSettings1300.bin"/><Relationship Id="rId3" Type="http://schemas.openxmlformats.org/officeDocument/2006/relationships/printerSettings" Target="../printerSettings/printerSettings1277.bin"/><Relationship Id="rId21" Type="http://schemas.openxmlformats.org/officeDocument/2006/relationships/printerSettings" Target="../printerSettings/printerSettings1295.bin"/><Relationship Id="rId7" Type="http://schemas.openxmlformats.org/officeDocument/2006/relationships/printerSettings" Target="../printerSettings/printerSettings1281.bin"/><Relationship Id="rId12" Type="http://schemas.openxmlformats.org/officeDocument/2006/relationships/printerSettings" Target="../printerSettings/printerSettings1286.bin"/><Relationship Id="rId17" Type="http://schemas.openxmlformats.org/officeDocument/2006/relationships/printerSettings" Target="../printerSettings/printerSettings1291.bin"/><Relationship Id="rId25" Type="http://schemas.openxmlformats.org/officeDocument/2006/relationships/printerSettings" Target="../printerSettings/printerSettings1299.bin"/><Relationship Id="rId33" Type="http://schemas.openxmlformats.org/officeDocument/2006/relationships/comments" Target="../comments26.xml"/><Relationship Id="rId2" Type="http://schemas.openxmlformats.org/officeDocument/2006/relationships/printerSettings" Target="../printerSettings/printerSettings1276.bin"/><Relationship Id="rId16" Type="http://schemas.openxmlformats.org/officeDocument/2006/relationships/printerSettings" Target="../printerSettings/printerSettings1290.bin"/><Relationship Id="rId20" Type="http://schemas.openxmlformats.org/officeDocument/2006/relationships/printerSettings" Target="../printerSettings/printerSettings1294.bin"/><Relationship Id="rId29" Type="http://schemas.openxmlformats.org/officeDocument/2006/relationships/printerSettings" Target="../printerSettings/printerSettings1303.bin"/><Relationship Id="rId1" Type="http://schemas.openxmlformats.org/officeDocument/2006/relationships/printerSettings" Target="../printerSettings/printerSettings1275.bin"/><Relationship Id="rId6" Type="http://schemas.openxmlformats.org/officeDocument/2006/relationships/printerSettings" Target="../printerSettings/printerSettings1280.bin"/><Relationship Id="rId11" Type="http://schemas.openxmlformats.org/officeDocument/2006/relationships/printerSettings" Target="../printerSettings/printerSettings1285.bin"/><Relationship Id="rId24" Type="http://schemas.openxmlformats.org/officeDocument/2006/relationships/printerSettings" Target="../printerSettings/printerSettings1298.bin"/><Relationship Id="rId32" Type="http://schemas.openxmlformats.org/officeDocument/2006/relationships/vmlDrawing" Target="../drawings/vmlDrawing26.vml"/><Relationship Id="rId5" Type="http://schemas.openxmlformats.org/officeDocument/2006/relationships/printerSettings" Target="../printerSettings/printerSettings1279.bin"/><Relationship Id="rId15" Type="http://schemas.openxmlformats.org/officeDocument/2006/relationships/printerSettings" Target="../printerSettings/printerSettings1289.bin"/><Relationship Id="rId23" Type="http://schemas.openxmlformats.org/officeDocument/2006/relationships/printerSettings" Target="../printerSettings/printerSettings1297.bin"/><Relationship Id="rId28" Type="http://schemas.openxmlformats.org/officeDocument/2006/relationships/printerSettings" Target="../printerSettings/printerSettings1302.bin"/><Relationship Id="rId10" Type="http://schemas.openxmlformats.org/officeDocument/2006/relationships/printerSettings" Target="../printerSettings/printerSettings1284.bin"/><Relationship Id="rId19" Type="http://schemas.openxmlformats.org/officeDocument/2006/relationships/printerSettings" Target="../printerSettings/printerSettings1293.bin"/><Relationship Id="rId31" Type="http://schemas.openxmlformats.org/officeDocument/2006/relationships/printerSettings" Target="../printerSettings/printerSettings1305.bin"/><Relationship Id="rId4" Type="http://schemas.openxmlformats.org/officeDocument/2006/relationships/printerSettings" Target="../printerSettings/printerSettings1278.bin"/><Relationship Id="rId9" Type="http://schemas.openxmlformats.org/officeDocument/2006/relationships/printerSettings" Target="../printerSettings/printerSettings1283.bin"/><Relationship Id="rId14" Type="http://schemas.openxmlformats.org/officeDocument/2006/relationships/printerSettings" Target="../printerSettings/printerSettings1288.bin"/><Relationship Id="rId22" Type="http://schemas.openxmlformats.org/officeDocument/2006/relationships/printerSettings" Target="../printerSettings/printerSettings1296.bin"/><Relationship Id="rId27" Type="http://schemas.openxmlformats.org/officeDocument/2006/relationships/printerSettings" Target="../printerSettings/printerSettings1301.bin"/><Relationship Id="rId30" Type="http://schemas.openxmlformats.org/officeDocument/2006/relationships/printerSettings" Target="../printerSettings/printerSettings1304.bin"/><Relationship Id="rId8" Type="http://schemas.openxmlformats.org/officeDocument/2006/relationships/printerSettings" Target="../printerSettings/printerSettings1282.bin"/></Relationships>
</file>

<file path=xl/worksheets/_rels/sheet47.xml.rels><?xml version="1.0" encoding="UTF-8" standalone="yes"?>
<Relationships xmlns="http://schemas.openxmlformats.org/package/2006/relationships"><Relationship Id="rId13" Type="http://schemas.openxmlformats.org/officeDocument/2006/relationships/printerSettings" Target="../printerSettings/printerSettings1318.bin"/><Relationship Id="rId18" Type="http://schemas.openxmlformats.org/officeDocument/2006/relationships/printerSettings" Target="../printerSettings/printerSettings1323.bin"/><Relationship Id="rId26" Type="http://schemas.openxmlformats.org/officeDocument/2006/relationships/printerSettings" Target="../printerSettings/printerSettings1331.bin"/><Relationship Id="rId3" Type="http://schemas.openxmlformats.org/officeDocument/2006/relationships/printerSettings" Target="../printerSettings/printerSettings1308.bin"/><Relationship Id="rId21" Type="http://schemas.openxmlformats.org/officeDocument/2006/relationships/printerSettings" Target="../printerSettings/printerSettings1326.bin"/><Relationship Id="rId7" Type="http://schemas.openxmlformats.org/officeDocument/2006/relationships/printerSettings" Target="../printerSettings/printerSettings1312.bin"/><Relationship Id="rId12" Type="http://schemas.openxmlformats.org/officeDocument/2006/relationships/printerSettings" Target="../printerSettings/printerSettings1317.bin"/><Relationship Id="rId17" Type="http://schemas.openxmlformats.org/officeDocument/2006/relationships/printerSettings" Target="../printerSettings/printerSettings1322.bin"/><Relationship Id="rId25" Type="http://schemas.openxmlformats.org/officeDocument/2006/relationships/printerSettings" Target="../printerSettings/printerSettings1330.bin"/><Relationship Id="rId33" Type="http://schemas.openxmlformats.org/officeDocument/2006/relationships/comments" Target="../comments27.xml"/><Relationship Id="rId2" Type="http://schemas.openxmlformats.org/officeDocument/2006/relationships/printerSettings" Target="../printerSettings/printerSettings1307.bin"/><Relationship Id="rId16" Type="http://schemas.openxmlformats.org/officeDocument/2006/relationships/printerSettings" Target="../printerSettings/printerSettings1321.bin"/><Relationship Id="rId20" Type="http://schemas.openxmlformats.org/officeDocument/2006/relationships/printerSettings" Target="../printerSettings/printerSettings1325.bin"/><Relationship Id="rId29" Type="http://schemas.openxmlformats.org/officeDocument/2006/relationships/printerSettings" Target="../printerSettings/printerSettings1334.bin"/><Relationship Id="rId1" Type="http://schemas.openxmlformats.org/officeDocument/2006/relationships/printerSettings" Target="../printerSettings/printerSettings1306.bin"/><Relationship Id="rId6" Type="http://schemas.openxmlformats.org/officeDocument/2006/relationships/printerSettings" Target="../printerSettings/printerSettings1311.bin"/><Relationship Id="rId11" Type="http://schemas.openxmlformats.org/officeDocument/2006/relationships/printerSettings" Target="../printerSettings/printerSettings1316.bin"/><Relationship Id="rId24" Type="http://schemas.openxmlformats.org/officeDocument/2006/relationships/printerSettings" Target="../printerSettings/printerSettings1329.bin"/><Relationship Id="rId32" Type="http://schemas.openxmlformats.org/officeDocument/2006/relationships/vmlDrawing" Target="../drawings/vmlDrawing27.vml"/><Relationship Id="rId5" Type="http://schemas.openxmlformats.org/officeDocument/2006/relationships/printerSettings" Target="../printerSettings/printerSettings1310.bin"/><Relationship Id="rId15" Type="http://schemas.openxmlformats.org/officeDocument/2006/relationships/printerSettings" Target="../printerSettings/printerSettings1320.bin"/><Relationship Id="rId23" Type="http://schemas.openxmlformats.org/officeDocument/2006/relationships/printerSettings" Target="../printerSettings/printerSettings1328.bin"/><Relationship Id="rId28" Type="http://schemas.openxmlformats.org/officeDocument/2006/relationships/printerSettings" Target="../printerSettings/printerSettings1333.bin"/><Relationship Id="rId10" Type="http://schemas.openxmlformats.org/officeDocument/2006/relationships/printerSettings" Target="../printerSettings/printerSettings1315.bin"/><Relationship Id="rId19" Type="http://schemas.openxmlformats.org/officeDocument/2006/relationships/printerSettings" Target="../printerSettings/printerSettings1324.bin"/><Relationship Id="rId31" Type="http://schemas.openxmlformats.org/officeDocument/2006/relationships/printerSettings" Target="../printerSettings/printerSettings1336.bin"/><Relationship Id="rId4" Type="http://schemas.openxmlformats.org/officeDocument/2006/relationships/printerSettings" Target="../printerSettings/printerSettings1309.bin"/><Relationship Id="rId9" Type="http://schemas.openxmlformats.org/officeDocument/2006/relationships/printerSettings" Target="../printerSettings/printerSettings1314.bin"/><Relationship Id="rId14" Type="http://schemas.openxmlformats.org/officeDocument/2006/relationships/printerSettings" Target="../printerSettings/printerSettings1319.bin"/><Relationship Id="rId22" Type="http://schemas.openxmlformats.org/officeDocument/2006/relationships/printerSettings" Target="../printerSettings/printerSettings1327.bin"/><Relationship Id="rId27" Type="http://schemas.openxmlformats.org/officeDocument/2006/relationships/printerSettings" Target="../printerSettings/printerSettings1332.bin"/><Relationship Id="rId30" Type="http://schemas.openxmlformats.org/officeDocument/2006/relationships/printerSettings" Target="../printerSettings/printerSettings1335.bin"/><Relationship Id="rId8" Type="http://schemas.openxmlformats.org/officeDocument/2006/relationships/printerSettings" Target="../printerSettings/printerSettings1313.bin"/></Relationships>
</file>

<file path=xl/worksheets/_rels/sheet48.xml.rels><?xml version="1.0" encoding="UTF-8" standalone="yes"?>
<Relationships xmlns="http://schemas.openxmlformats.org/package/2006/relationships"><Relationship Id="rId13" Type="http://schemas.openxmlformats.org/officeDocument/2006/relationships/printerSettings" Target="../printerSettings/printerSettings1349.bin"/><Relationship Id="rId18" Type="http://schemas.openxmlformats.org/officeDocument/2006/relationships/printerSettings" Target="../printerSettings/printerSettings1354.bin"/><Relationship Id="rId26" Type="http://schemas.openxmlformats.org/officeDocument/2006/relationships/printerSettings" Target="../printerSettings/printerSettings1362.bin"/><Relationship Id="rId3" Type="http://schemas.openxmlformats.org/officeDocument/2006/relationships/printerSettings" Target="../printerSettings/printerSettings1339.bin"/><Relationship Id="rId21" Type="http://schemas.openxmlformats.org/officeDocument/2006/relationships/printerSettings" Target="../printerSettings/printerSettings1357.bin"/><Relationship Id="rId7" Type="http://schemas.openxmlformats.org/officeDocument/2006/relationships/printerSettings" Target="../printerSettings/printerSettings1343.bin"/><Relationship Id="rId12" Type="http://schemas.openxmlformats.org/officeDocument/2006/relationships/printerSettings" Target="../printerSettings/printerSettings1348.bin"/><Relationship Id="rId17" Type="http://schemas.openxmlformats.org/officeDocument/2006/relationships/printerSettings" Target="../printerSettings/printerSettings1353.bin"/><Relationship Id="rId25" Type="http://schemas.openxmlformats.org/officeDocument/2006/relationships/printerSettings" Target="../printerSettings/printerSettings1361.bin"/><Relationship Id="rId33" Type="http://schemas.openxmlformats.org/officeDocument/2006/relationships/comments" Target="../comments28.xml"/><Relationship Id="rId2" Type="http://schemas.openxmlformats.org/officeDocument/2006/relationships/printerSettings" Target="../printerSettings/printerSettings1338.bin"/><Relationship Id="rId16" Type="http://schemas.openxmlformats.org/officeDocument/2006/relationships/printerSettings" Target="../printerSettings/printerSettings1352.bin"/><Relationship Id="rId20" Type="http://schemas.openxmlformats.org/officeDocument/2006/relationships/printerSettings" Target="../printerSettings/printerSettings1356.bin"/><Relationship Id="rId29" Type="http://schemas.openxmlformats.org/officeDocument/2006/relationships/printerSettings" Target="../printerSettings/printerSettings1365.bin"/><Relationship Id="rId1" Type="http://schemas.openxmlformats.org/officeDocument/2006/relationships/printerSettings" Target="../printerSettings/printerSettings1337.bin"/><Relationship Id="rId6" Type="http://schemas.openxmlformats.org/officeDocument/2006/relationships/printerSettings" Target="../printerSettings/printerSettings1342.bin"/><Relationship Id="rId11" Type="http://schemas.openxmlformats.org/officeDocument/2006/relationships/printerSettings" Target="../printerSettings/printerSettings1347.bin"/><Relationship Id="rId24" Type="http://schemas.openxmlformats.org/officeDocument/2006/relationships/printerSettings" Target="../printerSettings/printerSettings1360.bin"/><Relationship Id="rId32" Type="http://schemas.openxmlformats.org/officeDocument/2006/relationships/vmlDrawing" Target="../drawings/vmlDrawing28.vml"/><Relationship Id="rId5" Type="http://schemas.openxmlformats.org/officeDocument/2006/relationships/printerSettings" Target="../printerSettings/printerSettings1341.bin"/><Relationship Id="rId15" Type="http://schemas.openxmlformats.org/officeDocument/2006/relationships/printerSettings" Target="../printerSettings/printerSettings1351.bin"/><Relationship Id="rId23" Type="http://schemas.openxmlformats.org/officeDocument/2006/relationships/printerSettings" Target="../printerSettings/printerSettings1359.bin"/><Relationship Id="rId28" Type="http://schemas.openxmlformats.org/officeDocument/2006/relationships/printerSettings" Target="../printerSettings/printerSettings1364.bin"/><Relationship Id="rId10" Type="http://schemas.openxmlformats.org/officeDocument/2006/relationships/printerSettings" Target="../printerSettings/printerSettings1346.bin"/><Relationship Id="rId19" Type="http://schemas.openxmlformats.org/officeDocument/2006/relationships/printerSettings" Target="../printerSettings/printerSettings1355.bin"/><Relationship Id="rId31" Type="http://schemas.openxmlformats.org/officeDocument/2006/relationships/printerSettings" Target="../printerSettings/printerSettings1367.bin"/><Relationship Id="rId4" Type="http://schemas.openxmlformats.org/officeDocument/2006/relationships/printerSettings" Target="../printerSettings/printerSettings1340.bin"/><Relationship Id="rId9" Type="http://schemas.openxmlformats.org/officeDocument/2006/relationships/printerSettings" Target="../printerSettings/printerSettings1345.bin"/><Relationship Id="rId14" Type="http://schemas.openxmlformats.org/officeDocument/2006/relationships/printerSettings" Target="../printerSettings/printerSettings1350.bin"/><Relationship Id="rId22" Type="http://schemas.openxmlformats.org/officeDocument/2006/relationships/printerSettings" Target="../printerSettings/printerSettings1358.bin"/><Relationship Id="rId27" Type="http://schemas.openxmlformats.org/officeDocument/2006/relationships/printerSettings" Target="../printerSettings/printerSettings1363.bin"/><Relationship Id="rId30" Type="http://schemas.openxmlformats.org/officeDocument/2006/relationships/printerSettings" Target="../printerSettings/printerSettings1366.bin"/><Relationship Id="rId8" Type="http://schemas.openxmlformats.org/officeDocument/2006/relationships/printerSettings" Target="../printerSettings/printerSettings1344.bin"/></Relationships>
</file>

<file path=xl/worksheets/_rels/sheet49.xml.rels><?xml version="1.0" encoding="UTF-8" standalone="yes"?>
<Relationships xmlns="http://schemas.openxmlformats.org/package/2006/relationships"><Relationship Id="rId8" Type="http://schemas.openxmlformats.org/officeDocument/2006/relationships/printerSettings" Target="../printerSettings/printerSettings1375.bin"/><Relationship Id="rId13" Type="http://schemas.openxmlformats.org/officeDocument/2006/relationships/printerSettings" Target="../printerSettings/printerSettings1380.bin"/><Relationship Id="rId18" Type="http://schemas.openxmlformats.org/officeDocument/2006/relationships/printerSettings" Target="../printerSettings/printerSettings1385.bin"/><Relationship Id="rId3" Type="http://schemas.openxmlformats.org/officeDocument/2006/relationships/printerSettings" Target="../printerSettings/printerSettings1370.bin"/><Relationship Id="rId7" Type="http://schemas.openxmlformats.org/officeDocument/2006/relationships/printerSettings" Target="../printerSettings/printerSettings1374.bin"/><Relationship Id="rId12" Type="http://schemas.openxmlformats.org/officeDocument/2006/relationships/printerSettings" Target="../printerSettings/printerSettings1379.bin"/><Relationship Id="rId17" Type="http://schemas.openxmlformats.org/officeDocument/2006/relationships/printerSettings" Target="../printerSettings/printerSettings1384.bin"/><Relationship Id="rId2" Type="http://schemas.openxmlformats.org/officeDocument/2006/relationships/printerSettings" Target="../printerSettings/printerSettings1369.bin"/><Relationship Id="rId16" Type="http://schemas.openxmlformats.org/officeDocument/2006/relationships/printerSettings" Target="../printerSettings/printerSettings1383.bin"/><Relationship Id="rId20" Type="http://schemas.openxmlformats.org/officeDocument/2006/relationships/printerSettings" Target="../printerSettings/printerSettings1387.bin"/><Relationship Id="rId1" Type="http://schemas.openxmlformats.org/officeDocument/2006/relationships/printerSettings" Target="../printerSettings/printerSettings1368.bin"/><Relationship Id="rId6" Type="http://schemas.openxmlformats.org/officeDocument/2006/relationships/printerSettings" Target="../printerSettings/printerSettings1373.bin"/><Relationship Id="rId11" Type="http://schemas.openxmlformats.org/officeDocument/2006/relationships/printerSettings" Target="../printerSettings/printerSettings1378.bin"/><Relationship Id="rId5" Type="http://schemas.openxmlformats.org/officeDocument/2006/relationships/printerSettings" Target="../printerSettings/printerSettings1372.bin"/><Relationship Id="rId15" Type="http://schemas.openxmlformats.org/officeDocument/2006/relationships/printerSettings" Target="../printerSettings/printerSettings1382.bin"/><Relationship Id="rId10" Type="http://schemas.openxmlformats.org/officeDocument/2006/relationships/printerSettings" Target="../printerSettings/printerSettings1377.bin"/><Relationship Id="rId19" Type="http://schemas.openxmlformats.org/officeDocument/2006/relationships/printerSettings" Target="../printerSettings/printerSettings1386.bin"/><Relationship Id="rId4" Type="http://schemas.openxmlformats.org/officeDocument/2006/relationships/printerSettings" Target="../printerSettings/printerSettings1371.bin"/><Relationship Id="rId9" Type="http://schemas.openxmlformats.org/officeDocument/2006/relationships/printerSettings" Target="../printerSettings/printerSettings1376.bin"/><Relationship Id="rId14" Type="http://schemas.openxmlformats.org/officeDocument/2006/relationships/printerSettings" Target="../printerSettings/printerSettings1381.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99.bin"/><Relationship Id="rId13" Type="http://schemas.openxmlformats.org/officeDocument/2006/relationships/printerSettings" Target="../printerSettings/printerSettings104.bin"/><Relationship Id="rId18" Type="http://schemas.openxmlformats.org/officeDocument/2006/relationships/printerSettings" Target="../printerSettings/printerSettings109.bin"/><Relationship Id="rId26" Type="http://schemas.openxmlformats.org/officeDocument/2006/relationships/printerSettings" Target="../printerSettings/printerSettings117.bin"/><Relationship Id="rId3" Type="http://schemas.openxmlformats.org/officeDocument/2006/relationships/printerSettings" Target="../printerSettings/printerSettings94.bin"/><Relationship Id="rId21" Type="http://schemas.openxmlformats.org/officeDocument/2006/relationships/printerSettings" Target="../printerSettings/printerSettings112.bin"/><Relationship Id="rId7" Type="http://schemas.openxmlformats.org/officeDocument/2006/relationships/printerSettings" Target="../printerSettings/printerSettings98.bin"/><Relationship Id="rId12" Type="http://schemas.openxmlformats.org/officeDocument/2006/relationships/printerSettings" Target="../printerSettings/printerSettings103.bin"/><Relationship Id="rId17" Type="http://schemas.openxmlformats.org/officeDocument/2006/relationships/printerSettings" Target="../printerSettings/printerSettings108.bin"/><Relationship Id="rId25" Type="http://schemas.openxmlformats.org/officeDocument/2006/relationships/printerSettings" Target="../printerSettings/printerSettings116.bin"/><Relationship Id="rId2" Type="http://schemas.openxmlformats.org/officeDocument/2006/relationships/printerSettings" Target="../printerSettings/printerSettings93.bin"/><Relationship Id="rId16" Type="http://schemas.openxmlformats.org/officeDocument/2006/relationships/printerSettings" Target="../printerSettings/printerSettings107.bin"/><Relationship Id="rId20" Type="http://schemas.openxmlformats.org/officeDocument/2006/relationships/printerSettings" Target="../printerSettings/printerSettings111.bin"/><Relationship Id="rId29" Type="http://schemas.openxmlformats.org/officeDocument/2006/relationships/printerSettings" Target="../printerSettings/printerSettings120.bin"/><Relationship Id="rId1" Type="http://schemas.openxmlformats.org/officeDocument/2006/relationships/printerSettings" Target="../printerSettings/printerSettings92.bin"/><Relationship Id="rId6" Type="http://schemas.openxmlformats.org/officeDocument/2006/relationships/printerSettings" Target="../printerSettings/printerSettings97.bin"/><Relationship Id="rId11" Type="http://schemas.openxmlformats.org/officeDocument/2006/relationships/printerSettings" Target="../printerSettings/printerSettings102.bin"/><Relationship Id="rId24" Type="http://schemas.openxmlformats.org/officeDocument/2006/relationships/printerSettings" Target="../printerSettings/printerSettings115.bin"/><Relationship Id="rId5" Type="http://schemas.openxmlformats.org/officeDocument/2006/relationships/printerSettings" Target="../printerSettings/printerSettings96.bin"/><Relationship Id="rId15" Type="http://schemas.openxmlformats.org/officeDocument/2006/relationships/printerSettings" Target="../printerSettings/printerSettings106.bin"/><Relationship Id="rId23" Type="http://schemas.openxmlformats.org/officeDocument/2006/relationships/printerSettings" Target="../printerSettings/printerSettings114.bin"/><Relationship Id="rId28" Type="http://schemas.openxmlformats.org/officeDocument/2006/relationships/printerSettings" Target="../printerSettings/printerSettings119.bin"/><Relationship Id="rId10" Type="http://schemas.openxmlformats.org/officeDocument/2006/relationships/printerSettings" Target="../printerSettings/printerSettings101.bin"/><Relationship Id="rId19" Type="http://schemas.openxmlformats.org/officeDocument/2006/relationships/printerSettings" Target="../printerSettings/printerSettings110.bin"/><Relationship Id="rId31" Type="http://schemas.openxmlformats.org/officeDocument/2006/relationships/printerSettings" Target="../printerSettings/printerSettings122.bin"/><Relationship Id="rId4" Type="http://schemas.openxmlformats.org/officeDocument/2006/relationships/printerSettings" Target="../printerSettings/printerSettings95.bin"/><Relationship Id="rId9" Type="http://schemas.openxmlformats.org/officeDocument/2006/relationships/printerSettings" Target="../printerSettings/printerSettings100.bin"/><Relationship Id="rId14" Type="http://schemas.openxmlformats.org/officeDocument/2006/relationships/printerSettings" Target="../printerSettings/printerSettings105.bin"/><Relationship Id="rId22" Type="http://schemas.openxmlformats.org/officeDocument/2006/relationships/printerSettings" Target="../printerSettings/printerSettings113.bin"/><Relationship Id="rId27" Type="http://schemas.openxmlformats.org/officeDocument/2006/relationships/printerSettings" Target="../printerSettings/printerSettings118.bin"/><Relationship Id="rId30" Type="http://schemas.openxmlformats.org/officeDocument/2006/relationships/printerSettings" Target="../printerSettings/printerSettings121.bin"/></Relationships>
</file>

<file path=xl/worksheets/_rels/sheet50.xml.rels><?xml version="1.0" encoding="UTF-8" standalone="yes"?>
<Relationships xmlns="http://schemas.openxmlformats.org/package/2006/relationships"><Relationship Id="rId8" Type="http://schemas.openxmlformats.org/officeDocument/2006/relationships/printerSettings" Target="../printerSettings/printerSettings1395.bin"/><Relationship Id="rId13" Type="http://schemas.openxmlformats.org/officeDocument/2006/relationships/printerSettings" Target="../printerSettings/printerSettings1400.bin"/><Relationship Id="rId18" Type="http://schemas.openxmlformats.org/officeDocument/2006/relationships/printerSettings" Target="../printerSettings/printerSettings1405.bin"/><Relationship Id="rId3" Type="http://schemas.openxmlformats.org/officeDocument/2006/relationships/printerSettings" Target="../printerSettings/printerSettings1390.bin"/><Relationship Id="rId7" Type="http://schemas.openxmlformats.org/officeDocument/2006/relationships/printerSettings" Target="../printerSettings/printerSettings1394.bin"/><Relationship Id="rId12" Type="http://schemas.openxmlformats.org/officeDocument/2006/relationships/printerSettings" Target="../printerSettings/printerSettings1399.bin"/><Relationship Id="rId17" Type="http://schemas.openxmlformats.org/officeDocument/2006/relationships/printerSettings" Target="../printerSettings/printerSettings1404.bin"/><Relationship Id="rId2" Type="http://schemas.openxmlformats.org/officeDocument/2006/relationships/printerSettings" Target="../printerSettings/printerSettings1389.bin"/><Relationship Id="rId16" Type="http://schemas.openxmlformats.org/officeDocument/2006/relationships/printerSettings" Target="../printerSettings/printerSettings1403.bin"/><Relationship Id="rId20" Type="http://schemas.openxmlformats.org/officeDocument/2006/relationships/printerSettings" Target="../printerSettings/printerSettings1407.bin"/><Relationship Id="rId1" Type="http://schemas.openxmlformats.org/officeDocument/2006/relationships/printerSettings" Target="../printerSettings/printerSettings1388.bin"/><Relationship Id="rId6" Type="http://schemas.openxmlformats.org/officeDocument/2006/relationships/printerSettings" Target="../printerSettings/printerSettings1393.bin"/><Relationship Id="rId11" Type="http://schemas.openxmlformats.org/officeDocument/2006/relationships/printerSettings" Target="../printerSettings/printerSettings1398.bin"/><Relationship Id="rId5" Type="http://schemas.openxmlformats.org/officeDocument/2006/relationships/printerSettings" Target="../printerSettings/printerSettings1392.bin"/><Relationship Id="rId15" Type="http://schemas.openxmlformats.org/officeDocument/2006/relationships/printerSettings" Target="../printerSettings/printerSettings1402.bin"/><Relationship Id="rId10" Type="http://schemas.openxmlformats.org/officeDocument/2006/relationships/printerSettings" Target="../printerSettings/printerSettings1397.bin"/><Relationship Id="rId19" Type="http://schemas.openxmlformats.org/officeDocument/2006/relationships/printerSettings" Target="../printerSettings/printerSettings1406.bin"/><Relationship Id="rId4" Type="http://schemas.openxmlformats.org/officeDocument/2006/relationships/printerSettings" Target="../printerSettings/printerSettings1391.bin"/><Relationship Id="rId9" Type="http://schemas.openxmlformats.org/officeDocument/2006/relationships/printerSettings" Target="../printerSettings/printerSettings1396.bin"/><Relationship Id="rId14" Type="http://schemas.openxmlformats.org/officeDocument/2006/relationships/printerSettings" Target="../printerSettings/printerSettings1401.bin"/></Relationships>
</file>

<file path=xl/worksheets/_rels/sheet51.xml.rels><?xml version="1.0" encoding="UTF-8" standalone="yes"?>
<Relationships xmlns="http://schemas.openxmlformats.org/package/2006/relationships"><Relationship Id="rId8" Type="http://schemas.openxmlformats.org/officeDocument/2006/relationships/printerSettings" Target="../printerSettings/printerSettings1415.bin"/><Relationship Id="rId13" Type="http://schemas.openxmlformats.org/officeDocument/2006/relationships/printerSettings" Target="../printerSettings/printerSettings1420.bin"/><Relationship Id="rId18" Type="http://schemas.openxmlformats.org/officeDocument/2006/relationships/printerSettings" Target="../printerSettings/printerSettings1425.bin"/><Relationship Id="rId3" Type="http://schemas.openxmlformats.org/officeDocument/2006/relationships/printerSettings" Target="../printerSettings/printerSettings1410.bin"/><Relationship Id="rId7" Type="http://schemas.openxmlformats.org/officeDocument/2006/relationships/printerSettings" Target="../printerSettings/printerSettings1414.bin"/><Relationship Id="rId12" Type="http://schemas.openxmlformats.org/officeDocument/2006/relationships/printerSettings" Target="../printerSettings/printerSettings1419.bin"/><Relationship Id="rId17" Type="http://schemas.openxmlformats.org/officeDocument/2006/relationships/printerSettings" Target="../printerSettings/printerSettings1424.bin"/><Relationship Id="rId2" Type="http://schemas.openxmlformats.org/officeDocument/2006/relationships/printerSettings" Target="../printerSettings/printerSettings1409.bin"/><Relationship Id="rId16" Type="http://schemas.openxmlformats.org/officeDocument/2006/relationships/printerSettings" Target="../printerSettings/printerSettings1423.bin"/><Relationship Id="rId20" Type="http://schemas.openxmlformats.org/officeDocument/2006/relationships/printerSettings" Target="../printerSettings/printerSettings1427.bin"/><Relationship Id="rId1" Type="http://schemas.openxmlformats.org/officeDocument/2006/relationships/printerSettings" Target="../printerSettings/printerSettings1408.bin"/><Relationship Id="rId6" Type="http://schemas.openxmlformats.org/officeDocument/2006/relationships/printerSettings" Target="../printerSettings/printerSettings1413.bin"/><Relationship Id="rId11" Type="http://schemas.openxmlformats.org/officeDocument/2006/relationships/printerSettings" Target="../printerSettings/printerSettings1418.bin"/><Relationship Id="rId5" Type="http://schemas.openxmlformats.org/officeDocument/2006/relationships/printerSettings" Target="../printerSettings/printerSettings1412.bin"/><Relationship Id="rId15" Type="http://schemas.openxmlformats.org/officeDocument/2006/relationships/printerSettings" Target="../printerSettings/printerSettings1422.bin"/><Relationship Id="rId10" Type="http://schemas.openxmlformats.org/officeDocument/2006/relationships/printerSettings" Target="../printerSettings/printerSettings1417.bin"/><Relationship Id="rId19" Type="http://schemas.openxmlformats.org/officeDocument/2006/relationships/printerSettings" Target="../printerSettings/printerSettings1426.bin"/><Relationship Id="rId4" Type="http://schemas.openxmlformats.org/officeDocument/2006/relationships/printerSettings" Target="../printerSettings/printerSettings1411.bin"/><Relationship Id="rId9" Type="http://schemas.openxmlformats.org/officeDocument/2006/relationships/printerSettings" Target="../printerSettings/printerSettings1416.bin"/><Relationship Id="rId14" Type="http://schemas.openxmlformats.org/officeDocument/2006/relationships/printerSettings" Target="../printerSettings/printerSettings1421.bin"/></Relationships>
</file>

<file path=xl/worksheets/_rels/sheet52.xml.rels><?xml version="1.0" encoding="UTF-8" standalone="yes"?>
<Relationships xmlns="http://schemas.openxmlformats.org/package/2006/relationships"><Relationship Id="rId8" Type="http://schemas.openxmlformats.org/officeDocument/2006/relationships/printerSettings" Target="../printerSettings/printerSettings1435.bin"/><Relationship Id="rId13" Type="http://schemas.openxmlformats.org/officeDocument/2006/relationships/printerSettings" Target="../printerSettings/printerSettings1440.bin"/><Relationship Id="rId18" Type="http://schemas.openxmlformats.org/officeDocument/2006/relationships/printerSettings" Target="../printerSettings/printerSettings1445.bin"/><Relationship Id="rId26" Type="http://schemas.openxmlformats.org/officeDocument/2006/relationships/printerSettings" Target="../printerSettings/printerSettings1453.bin"/><Relationship Id="rId3" Type="http://schemas.openxmlformats.org/officeDocument/2006/relationships/printerSettings" Target="../printerSettings/printerSettings1430.bin"/><Relationship Id="rId21" Type="http://schemas.openxmlformats.org/officeDocument/2006/relationships/printerSettings" Target="../printerSettings/printerSettings1448.bin"/><Relationship Id="rId7" Type="http://schemas.openxmlformats.org/officeDocument/2006/relationships/printerSettings" Target="../printerSettings/printerSettings1434.bin"/><Relationship Id="rId12" Type="http://schemas.openxmlformats.org/officeDocument/2006/relationships/printerSettings" Target="../printerSettings/printerSettings1439.bin"/><Relationship Id="rId17" Type="http://schemas.openxmlformats.org/officeDocument/2006/relationships/printerSettings" Target="../printerSettings/printerSettings1444.bin"/><Relationship Id="rId25" Type="http://schemas.openxmlformats.org/officeDocument/2006/relationships/printerSettings" Target="../printerSettings/printerSettings1452.bin"/><Relationship Id="rId2" Type="http://schemas.openxmlformats.org/officeDocument/2006/relationships/printerSettings" Target="../printerSettings/printerSettings1429.bin"/><Relationship Id="rId16" Type="http://schemas.openxmlformats.org/officeDocument/2006/relationships/printerSettings" Target="../printerSettings/printerSettings1443.bin"/><Relationship Id="rId20" Type="http://schemas.openxmlformats.org/officeDocument/2006/relationships/printerSettings" Target="../printerSettings/printerSettings1447.bin"/><Relationship Id="rId29" Type="http://schemas.openxmlformats.org/officeDocument/2006/relationships/printerSettings" Target="../printerSettings/printerSettings1456.bin"/><Relationship Id="rId1" Type="http://schemas.openxmlformats.org/officeDocument/2006/relationships/printerSettings" Target="../printerSettings/printerSettings1428.bin"/><Relationship Id="rId6" Type="http://schemas.openxmlformats.org/officeDocument/2006/relationships/printerSettings" Target="../printerSettings/printerSettings1433.bin"/><Relationship Id="rId11" Type="http://schemas.openxmlformats.org/officeDocument/2006/relationships/printerSettings" Target="../printerSettings/printerSettings1438.bin"/><Relationship Id="rId24" Type="http://schemas.openxmlformats.org/officeDocument/2006/relationships/printerSettings" Target="../printerSettings/printerSettings1451.bin"/><Relationship Id="rId5" Type="http://schemas.openxmlformats.org/officeDocument/2006/relationships/printerSettings" Target="../printerSettings/printerSettings1432.bin"/><Relationship Id="rId15" Type="http://schemas.openxmlformats.org/officeDocument/2006/relationships/printerSettings" Target="../printerSettings/printerSettings1442.bin"/><Relationship Id="rId23" Type="http://schemas.openxmlformats.org/officeDocument/2006/relationships/printerSettings" Target="../printerSettings/printerSettings1450.bin"/><Relationship Id="rId28" Type="http://schemas.openxmlformats.org/officeDocument/2006/relationships/printerSettings" Target="../printerSettings/printerSettings1455.bin"/><Relationship Id="rId10" Type="http://schemas.openxmlformats.org/officeDocument/2006/relationships/printerSettings" Target="../printerSettings/printerSettings1437.bin"/><Relationship Id="rId19" Type="http://schemas.openxmlformats.org/officeDocument/2006/relationships/printerSettings" Target="../printerSettings/printerSettings1446.bin"/><Relationship Id="rId31" Type="http://schemas.openxmlformats.org/officeDocument/2006/relationships/printerSettings" Target="../printerSettings/printerSettings1458.bin"/><Relationship Id="rId4" Type="http://schemas.openxmlformats.org/officeDocument/2006/relationships/printerSettings" Target="../printerSettings/printerSettings1431.bin"/><Relationship Id="rId9" Type="http://schemas.openxmlformats.org/officeDocument/2006/relationships/printerSettings" Target="../printerSettings/printerSettings1436.bin"/><Relationship Id="rId14" Type="http://schemas.openxmlformats.org/officeDocument/2006/relationships/printerSettings" Target="../printerSettings/printerSettings1441.bin"/><Relationship Id="rId22" Type="http://schemas.openxmlformats.org/officeDocument/2006/relationships/printerSettings" Target="../printerSettings/printerSettings1449.bin"/><Relationship Id="rId27" Type="http://schemas.openxmlformats.org/officeDocument/2006/relationships/printerSettings" Target="../printerSettings/printerSettings1454.bin"/><Relationship Id="rId30" Type="http://schemas.openxmlformats.org/officeDocument/2006/relationships/printerSettings" Target="../printerSettings/printerSettings1457.bin"/></Relationships>
</file>

<file path=xl/worksheets/_rels/sheet53.xml.rels><?xml version="1.0" encoding="UTF-8" standalone="yes"?>
<Relationships xmlns="http://schemas.openxmlformats.org/package/2006/relationships"><Relationship Id="rId13" Type="http://schemas.openxmlformats.org/officeDocument/2006/relationships/printerSettings" Target="../printerSettings/printerSettings1471.bin"/><Relationship Id="rId18" Type="http://schemas.openxmlformats.org/officeDocument/2006/relationships/printerSettings" Target="../printerSettings/printerSettings1476.bin"/><Relationship Id="rId26" Type="http://schemas.openxmlformats.org/officeDocument/2006/relationships/printerSettings" Target="../printerSettings/printerSettings1484.bin"/><Relationship Id="rId3" Type="http://schemas.openxmlformats.org/officeDocument/2006/relationships/printerSettings" Target="../printerSettings/printerSettings1461.bin"/><Relationship Id="rId21" Type="http://schemas.openxmlformats.org/officeDocument/2006/relationships/printerSettings" Target="../printerSettings/printerSettings1479.bin"/><Relationship Id="rId7" Type="http://schemas.openxmlformats.org/officeDocument/2006/relationships/printerSettings" Target="../printerSettings/printerSettings1465.bin"/><Relationship Id="rId12" Type="http://schemas.openxmlformats.org/officeDocument/2006/relationships/printerSettings" Target="../printerSettings/printerSettings1470.bin"/><Relationship Id="rId17" Type="http://schemas.openxmlformats.org/officeDocument/2006/relationships/printerSettings" Target="../printerSettings/printerSettings1475.bin"/><Relationship Id="rId25" Type="http://schemas.openxmlformats.org/officeDocument/2006/relationships/printerSettings" Target="../printerSettings/printerSettings1483.bin"/><Relationship Id="rId33" Type="http://schemas.openxmlformats.org/officeDocument/2006/relationships/comments" Target="../comments29.xml"/><Relationship Id="rId2" Type="http://schemas.openxmlformats.org/officeDocument/2006/relationships/printerSettings" Target="../printerSettings/printerSettings1460.bin"/><Relationship Id="rId16" Type="http://schemas.openxmlformats.org/officeDocument/2006/relationships/printerSettings" Target="../printerSettings/printerSettings1474.bin"/><Relationship Id="rId20" Type="http://schemas.openxmlformats.org/officeDocument/2006/relationships/printerSettings" Target="../printerSettings/printerSettings1478.bin"/><Relationship Id="rId29" Type="http://schemas.openxmlformats.org/officeDocument/2006/relationships/printerSettings" Target="../printerSettings/printerSettings1487.bin"/><Relationship Id="rId1" Type="http://schemas.openxmlformats.org/officeDocument/2006/relationships/printerSettings" Target="../printerSettings/printerSettings1459.bin"/><Relationship Id="rId6" Type="http://schemas.openxmlformats.org/officeDocument/2006/relationships/printerSettings" Target="../printerSettings/printerSettings1464.bin"/><Relationship Id="rId11" Type="http://schemas.openxmlformats.org/officeDocument/2006/relationships/printerSettings" Target="../printerSettings/printerSettings1469.bin"/><Relationship Id="rId24" Type="http://schemas.openxmlformats.org/officeDocument/2006/relationships/printerSettings" Target="../printerSettings/printerSettings1482.bin"/><Relationship Id="rId32" Type="http://schemas.openxmlformats.org/officeDocument/2006/relationships/vmlDrawing" Target="../drawings/vmlDrawing29.vml"/><Relationship Id="rId5" Type="http://schemas.openxmlformats.org/officeDocument/2006/relationships/printerSettings" Target="../printerSettings/printerSettings1463.bin"/><Relationship Id="rId15" Type="http://schemas.openxmlformats.org/officeDocument/2006/relationships/printerSettings" Target="../printerSettings/printerSettings1473.bin"/><Relationship Id="rId23" Type="http://schemas.openxmlformats.org/officeDocument/2006/relationships/printerSettings" Target="../printerSettings/printerSettings1481.bin"/><Relationship Id="rId28" Type="http://schemas.openxmlformats.org/officeDocument/2006/relationships/printerSettings" Target="../printerSettings/printerSettings1486.bin"/><Relationship Id="rId10" Type="http://schemas.openxmlformats.org/officeDocument/2006/relationships/printerSettings" Target="../printerSettings/printerSettings1468.bin"/><Relationship Id="rId19" Type="http://schemas.openxmlformats.org/officeDocument/2006/relationships/printerSettings" Target="../printerSettings/printerSettings1477.bin"/><Relationship Id="rId31" Type="http://schemas.openxmlformats.org/officeDocument/2006/relationships/printerSettings" Target="../printerSettings/printerSettings1489.bin"/><Relationship Id="rId4" Type="http://schemas.openxmlformats.org/officeDocument/2006/relationships/printerSettings" Target="../printerSettings/printerSettings1462.bin"/><Relationship Id="rId9" Type="http://schemas.openxmlformats.org/officeDocument/2006/relationships/printerSettings" Target="../printerSettings/printerSettings1467.bin"/><Relationship Id="rId14" Type="http://schemas.openxmlformats.org/officeDocument/2006/relationships/printerSettings" Target="../printerSettings/printerSettings1472.bin"/><Relationship Id="rId22" Type="http://schemas.openxmlformats.org/officeDocument/2006/relationships/printerSettings" Target="../printerSettings/printerSettings1480.bin"/><Relationship Id="rId27" Type="http://schemas.openxmlformats.org/officeDocument/2006/relationships/printerSettings" Target="../printerSettings/printerSettings1485.bin"/><Relationship Id="rId30" Type="http://schemas.openxmlformats.org/officeDocument/2006/relationships/printerSettings" Target="../printerSettings/printerSettings1488.bin"/><Relationship Id="rId8" Type="http://schemas.openxmlformats.org/officeDocument/2006/relationships/printerSettings" Target="../printerSettings/printerSettings1466.bin"/></Relationships>
</file>

<file path=xl/worksheets/_rels/sheet54.xml.rels><?xml version="1.0" encoding="UTF-8" standalone="yes"?>
<Relationships xmlns="http://schemas.openxmlformats.org/package/2006/relationships"><Relationship Id="rId8" Type="http://schemas.openxmlformats.org/officeDocument/2006/relationships/printerSettings" Target="../printerSettings/printerSettings1497.bin"/><Relationship Id="rId13" Type="http://schemas.openxmlformats.org/officeDocument/2006/relationships/printerSettings" Target="../printerSettings/printerSettings1502.bin"/><Relationship Id="rId18" Type="http://schemas.openxmlformats.org/officeDocument/2006/relationships/printerSettings" Target="../printerSettings/printerSettings1507.bin"/><Relationship Id="rId26" Type="http://schemas.openxmlformats.org/officeDocument/2006/relationships/printerSettings" Target="../printerSettings/printerSettings1515.bin"/><Relationship Id="rId3" Type="http://schemas.openxmlformats.org/officeDocument/2006/relationships/printerSettings" Target="../printerSettings/printerSettings1492.bin"/><Relationship Id="rId21" Type="http://schemas.openxmlformats.org/officeDocument/2006/relationships/printerSettings" Target="../printerSettings/printerSettings1510.bin"/><Relationship Id="rId7" Type="http://schemas.openxmlformats.org/officeDocument/2006/relationships/printerSettings" Target="../printerSettings/printerSettings1496.bin"/><Relationship Id="rId12" Type="http://schemas.openxmlformats.org/officeDocument/2006/relationships/printerSettings" Target="../printerSettings/printerSettings1501.bin"/><Relationship Id="rId17" Type="http://schemas.openxmlformats.org/officeDocument/2006/relationships/printerSettings" Target="../printerSettings/printerSettings1506.bin"/><Relationship Id="rId25" Type="http://schemas.openxmlformats.org/officeDocument/2006/relationships/printerSettings" Target="../printerSettings/printerSettings1514.bin"/><Relationship Id="rId2" Type="http://schemas.openxmlformats.org/officeDocument/2006/relationships/printerSettings" Target="../printerSettings/printerSettings1491.bin"/><Relationship Id="rId16" Type="http://schemas.openxmlformats.org/officeDocument/2006/relationships/printerSettings" Target="../printerSettings/printerSettings1505.bin"/><Relationship Id="rId20" Type="http://schemas.openxmlformats.org/officeDocument/2006/relationships/printerSettings" Target="../printerSettings/printerSettings1509.bin"/><Relationship Id="rId29" Type="http://schemas.openxmlformats.org/officeDocument/2006/relationships/printerSettings" Target="../printerSettings/printerSettings1518.bin"/><Relationship Id="rId1" Type="http://schemas.openxmlformats.org/officeDocument/2006/relationships/printerSettings" Target="../printerSettings/printerSettings1490.bin"/><Relationship Id="rId6" Type="http://schemas.openxmlformats.org/officeDocument/2006/relationships/printerSettings" Target="../printerSettings/printerSettings1495.bin"/><Relationship Id="rId11" Type="http://schemas.openxmlformats.org/officeDocument/2006/relationships/printerSettings" Target="../printerSettings/printerSettings1500.bin"/><Relationship Id="rId24" Type="http://schemas.openxmlformats.org/officeDocument/2006/relationships/printerSettings" Target="../printerSettings/printerSettings1513.bin"/><Relationship Id="rId5" Type="http://schemas.openxmlformats.org/officeDocument/2006/relationships/printerSettings" Target="../printerSettings/printerSettings1494.bin"/><Relationship Id="rId15" Type="http://schemas.openxmlformats.org/officeDocument/2006/relationships/printerSettings" Target="../printerSettings/printerSettings1504.bin"/><Relationship Id="rId23" Type="http://schemas.openxmlformats.org/officeDocument/2006/relationships/printerSettings" Target="../printerSettings/printerSettings1512.bin"/><Relationship Id="rId28" Type="http://schemas.openxmlformats.org/officeDocument/2006/relationships/printerSettings" Target="../printerSettings/printerSettings1517.bin"/><Relationship Id="rId10" Type="http://schemas.openxmlformats.org/officeDocument/2006/relationships/printerSettings" Target="../printerSettings/printerSettings1499.bin"/><Relationship Id="rId19" Type="http://schemas.openxmlformats.org/officeDocument/2006/relationships/printerSettings" Target="../printerSettings/printerSettings1508.bin"/><Relationship Id="rId31" Type="http://schemas.openxmlformats.org/officeDocument/2006/relationships/printerSettings" Target="../printerSettings/printerSettings1520.bin"/><Relationship Id="rId4" Type="http://schemas.openxmlformats.org/officeDocument/2006/relationships/printerSettings" Target="../printerSettings/printerSettings1493.bin"/><Relationship Id="rId9" Type="http://schemas.openxmlformats.org/officeDocument/2006/relationships/printerSettings" Target="../printerSettings/printerSettings1498.bin"/><Relationship Id="rId14" Type="http://schemas.openxmlformats.org/officeDocument/2006/relationships/printerSettings" Target="../printerSettings/printerSettings1503.bin"/><Relationship Id="rId22" Type="http://schemas.openxmlformats.org/officeDocument/2006/relationships/printerSettings" Target="../printerSettings/printerSettings1511.bin"/><Relationship Id="rId27" Type="http://schemas.openxmlformats.org/officeDocument/2006/relationships/printerSettings" Target="../printerSettings/printerSettings1516.bin"/><Relationship Id="rId30" Type="http://schemas.openxmlformats.org/officeDocument/2006/relationships/printerSettings" Target="../printerSettings/printerSettings1519.bin"/></Relationships>
</file>

<file path=xl/worksheets/_rels/sheet55.xml.rels><?xml version="1.0" encoding="UTF-8" standalone="yes"?>
<Relationships xmlns="http://schemas.openxmlformats.org/package/2006/relationships"><Relationship Id="rId8" Type="http://schemas.openxmlformats.org/officeDocument/2006/relationships/printerSettings" Target="../printerSettings/printerSettings1528.bin"/><Relationship Id="rId13" Type="http://schemas.openxmlformats.org/officeDocument/2006/relationships/printerSettings" Target="../printerSettings/printerSettings1533.bin"/><Relationship Id="rId18" Type="http://schemas.openxmlformats.org/officeDocument/2006/relationships/printerSettings" Target="../printerSettings/printerSettings1538.bin"/><Relationship Id="rId26" Type="http://schemas.openxmlformats.org/officeDocument/2006/relationships/printerSettings" Target="../printerSettings/printerSettings1546.bin"/><Relationship Id="rId3" Type="http://schemas.openxmlformats.org/officeDocument/2006/relationships/printerSettings" Target="../printerSettings/printerSettings1523.bin"/><Relationship Id="rId21" Type="http://schemas.openxmlformats.org/officeDocument/2006/relationships/printerSettings" Target="../printerSettings/printerSettings1541.bin"/><Relationship Id="rId7" Type="http://schemas.openxmlformats.org/officeDocument/2006/relationships/printerSettings" Target="../printerSettings/printerSettings1527.bin"/><Relationship Id="rId12" Type="http://schemas.openxmlformats.org/officeDocument/2006/relationships/printerSettings" Target="../printerSettings/printerSettings1532.bin"/><Relationship Id="rId17" Type="http://schemas.openxmlformats.org/officeDocument/2006/relationships/printerSettings" Target="../printerSettings/printerSettings1537.bin"/><Relationship Id="rId25" Type="http://schemas.openxmlformats.org/officeDocument/2006/relationships/printerSettings" Target="../printerSettings/printerSettings1545.bin"/><Relationship Id="rId2" Type="http://schemas.openxmlformats.org/officeDocument/2006/relationships/printerSettings" Target="../printerSettings/printerSettings1522.bin"/><Relationship Id="rId16" Type="http://schemas.openxmlformats.org/officeDocument/2006/relationships/printerSettings" Target="../printerSettings/printerSettings1536.bin"/><Relationship Id="rId20" Type="http://schemas.openxmlformats.org/officeDocument/2006/relationships/printerSettings" Target="../printerSettings/printerSettings1540.bin"/><Relationship Id="rId29" Type="http://schemas.openxmlformats.org/officeDocument/2006/relationships/printerSettings" Target="../printerSettings/printerSettings1549.bin"/><Relationship Id="rId1" Type="http://schemas.openxmlformats.org/officeDocument/2006/relationships/printerSettings" Target="../printerSettings/printerSettings1521.bin"/><Relationship Id="rId6" Type="http://schemas.openxmlformats.org/officeDocument/2006/relationships/printerSettings" Target="../printerSettings/printerSettings1526.bin"/><Relationship Id="rId11" Type="http://schemas.openxmlformats.org/officeDocument/2006/relationships/printerSettings" Target="../printerSettings/printerSettings1531.bin"/><Relationship Id="rId24" Type="http://schemas.openxmlformats.org/officeDocument/2006/relationships/printerSettings" Target="../printerSettings/printerSettings1544.bin"/><Relationship Id="rId5" Type="http://schemas.openxmlformats.org/officeDocument/2006/relationships/printerSettings" Target="../printerSettings/printerSettings1525.bin"/><Relationship Id="rId15" Type="http://schemas.openxmlformats.org/officeDocument/2006/relationships/printerSettings" Target="../printerSettings/printerSettings1535.bin"/><Relationship Id="rId23" Type="http://schemas.openxmlformats.org/officeDocument/2006/relationships/printerSettings" Target="../printerSettings/printerSettings1543.bin"/><Relationship Id="rId28" Type="http://schemas.openxmlformats.org/officeDocument/2006/relationships/printerSettings" Target="../printerSettings/printerSettings1548.bin"/><Relationship Id="rId10" Type="http://schemas.openxmlformats.org/officeDocument/2006/relationships/printerSettings" Target="../printerSettings/printerSettings1530.bin"/><Relationship Id="rId19" Type="http://schemas.openxmlformats.org/officeDocument/2006/relationships/printerSettings" Target="../printerSettings/printerSettings1539.bin"/><Relationship Id="rId31" Type="http://schemas.openxmlformats.org/officeDocument/2006/relationships/printerSettings" Target="../printerSettings/printerSettings1551.bin"/><Relationship Id="rId4" Type="http://schemas.openxmlformats.org/officeDocument/2006/relationships/printerSettings" Target="../printerSettings/printerSettings1524.bin"/><Relationship Id="rId9" Type="http://schemas.openxmlformats.org/officeDocument/2006/relationships/printerSettings" Target="../printerSettings/printerSettings1529.bin"/><Relationship Id="rId14" Type="http://schemas.openxmlformats.org/officeDocument/2006/relationships/printerSettings" Target="../printerSettings/printerSettings1534.bin"/><Relationship Id="rId22" Type="http://schemas.openxmlformats.org/officeDocument/2006/relationships/printerSettings" Target="../printerSettings/printerSettings1542.bin"/><Relationship Id="rId27" Type="http://schemas.openxmlformats.org/officeDocument/2006/relationships/printerSettings" Target="../printerSettings/printerSettings1547.bin"/><Relationship Id="rId30" Type="http://schemas.openxmlformats.org/officeDocument/2006/relationships/printerSettings" Target="../printerSettings/printerSettings1550.bin"/></Relationships>
</file>

<file path=xl/worksheets/_rels/sheet56.xml.rels><?xml version="1.0" encoding="UTF-8" standalone="yes"?>
<Relationships xmlns="http://schemas.openxmlformats.org/package/2006/relationships"><Relationship Id="rId13" Type="http://schemas.openxmlformats.org/officeDocument/2006/relationships/printerSettings" Target="../printerSettings/printerSettings1564.bin"/><Relationship Id="rId18" Type="http://schemas.openxmlformats.org/officeDocument/2006/relationships/printerSettings" Target="../printerSettings/printerSettings1569.bin"/><Relationship Id="rId26" Type="http://schemas.openxmlformats.org/officeDocument/2006/relationships/printerSettings" Target="../printerSettings/printerSettings1577.bin"/><Relationship Id="rId3" Type="http://schemas.openxmlformats.org/officeDocument/2006/relationships/printerSettings" Target="../printerSettings/printerSettings1554.bin"/><Relationship Id="rId21" Type="http://schemas.openxmlformats.org/officeDocument/2006/relationships/printerSettings" Target="../printerSettings/printerSettings1572.bin"/><Relationship Id="rId7" Type="http://schemas.openxmlformats.org/officeDocument/2006/relationships/printerSettings" Target="../printerSettings/printerSettings1558.bin"/><Relationship Id="rId12" Type="http://schemas.openxmlformats.org/officeDocument/2006/relationships/printerSettings" Target="../printerSettings/printerSettings1563.bin"/><Relationship Id="rId17" Type="http://schemas.openxmlformats.org/officeDocument/2006/relationships/printerSettings" Target="../printerSettings/printerSettings1568.bin"/><Relationship Id="rId25" Type="http://schemas.openxmlformats.org/officeDocument/2006/relationships/printerSettings" Target="../printerSettings/printerSettings1576.bin"/><Relationship Id="rId33" Type="http://schemas.openxmlformats.org/officeDocument/2006/relationships/comments" Target="../comments30.xml"/><Relationship Id="rId2" Type="http://schemas.openxmlformats.org/officeDocument/2006/relationships/printerSettings" Target="../printerSettings/printerSettings1553.bin"/><Relationship Id="rId16" Type="http://schemas.openxmlformats.org/officeDocument/2006/relationships/printerSettings" Target="../printerSettings/printerSettings1567.bin"/><Relationship Id="rId20" Type="http://schemas.openxmlformats.org/officeDocument/2006/relationships/printerSettings" Target="../printerSettings/printerSettings1571.bin"/><Relationship Id="rId29" Type="http://schemas.openxmlformats.org/officeDocument/2006/relationships/printerSettings" Target="../printerSettings/printerSettings1580.bin"/><Relationship Id="rId1" Type="http://schemas.openxmlformats.org/officeDocument/2006/relationships/printerSettings" Target="../printerSettings/printerSettings1552.bin"/><Relationship Id="rId6" Type="http://schemas.openxmlformats.org/officeDocument/2006/relationships/printerSettings" Target="../printerSettings/printerSettings1557.bin"/><Relationship Id="rId11" Type="http://schemas.openxmlformats.org/officeDocument/2006/relationships/printerSettings" Target="../printerSettings/printerSettings1562.bin"/><Relationship Id="rId24" Type="http://schemas.openxmlformats.org/officeDocument/2006/relationships/printerSettings" Target="../printerSettings/printerSettings1575.bin"/><Relationship Id="rId32" Type="http://schemas.openxmlformats.org/officeDocument/2006/relationships/vmlDrawing" Target="../drawings/vmlDrawing30.vml"/><Relationship Id="rId5" Type="http://schemas.openxmlformats.org/officeDocument/2006/relationships/printerSettings" Target="../printerSettings/printerSettings1556.bin"/><Relationship Id="rId15" Type="http://schemas.openxmlformats.org/officeDocument/2006/relationships/printerSettings" Target="../printerSettings/printerSettings1566.bin"/><Relationship Id="rId23" Type="http://schemas.openxmlformats.org/officeDocument/2006/relationships/printerSettings" Target="../printerSettings/printerSettings1574.bin"/><Relationship Id="rId28" Type="http://schemas.openxmlformats.org/officeDocument/2006/relationships/printerSettings" Target="../printerSettings/printerSettings1579.bin"/><Relationship Id="rId10" Type="http://schemas.openxmlformats.org/officeDocument/2006/relationships/printerSettings" Target="../printerSettings/printerSettings1561.bin"/><Relationship Id="rId19" Type="http://schemas.openxmlformats.org/officeDocument/2006/relationships/printerSettings" Target="../printerSettings/printerSettings1570.bin"/><Relationship Id="rId31" Type="http://schemas.openxmlformats.org/officeDocument/2006/relationships/printerSettings" Target="../printerSettings/printerSettings1582.bin"/><Relationship Id="rId4" Type="http://schemas.openxmlformats.org/officeDocument/2006/relationships/printerSettings" Target="../printerSettings/printerSettings1555.bin"/><Relationship Id="rId9" Type="http://schemas.openxmlformats.org/officeDocument/2006/relationships/printerSettings" Target="../printerSettings/printerSettings1560.bin"/><Relationship Id="rId14" Type="http://schemas.openxmlformats.org/officeDocument/2006/relationships/printerSettings" Target="../printerSettings/printerSettings1565.bin"/><Relationship Id="rId22" Type="http://schemas.openxmlformats.org/officeDocument/2006/relationships/printerSettings" Target="../printerSettings/printerSettings1573.bin"/><Relationship Id="rId27" Type="http://schemas.openxmlformats.org/officeDocument/2006/relationships/printerSettings" Target="../printerSettings/printerSettings1578.bin"/><Relationship Id="rId30" Type="http://schemas.openxmlformats.org/officeDocument/2006/relationships/printerSettings" Target="../printerSettings/printerSettings1581.bin"/><Relationship Id="rId8" Type="http://schemas.openxmlformats.org/officeDocument/2006/relationships/printerSettings" Target="../printerSettings/printerSettings1559.bin"/></Relationships>
</file>

<file path=xl/worksheets/_rels/sheet57.xml.rels><?xml version="1.0" encoding="UTF-8" standalone="yes"?>
<Relationships xmlns="http://schemas.openxmlformats.org/package/2006/relationships"><Relationship Id="rId8" Type="http://schemas.openxmlformats.org/officeDocument/2006/relationships/printerSettings" Target="../printerSettings/printerSettings1590.bin"/><Relationship Id="rId13" Type="http://schemas.openxmlformats.org/officeDocument/2006/relationships/printerSettings" Target="../printerSettings/printerSettings1595.bin"/><Relationship Id="rId18" Type="http://schemas.openxmlformats.org/officeDocument/2006/relationships/printerSettings" Target="../printerSettings/printerSettings1600.bin"/><Relationship Id="rId26" Type="http://schemas.openxmlformats.org/officeDocument/2006/relationships/printerSettings" Target="../printerSettings/printerSettings1608.bin"/><Relationship Id="rId3" Type="http://schemas.openxmlformats.org/officeDocument/2006/relationships/printerSettings" Target="../printerSettings/printerSettings1585.bin"/><Relationship Id="rId21" Type="http://schemas.openxmlformats.org/officeDocument/2006/relationships/printerSettings" Target="../printerSettings/printerSettings1603.bin"/><Relationship Id="rId7" Type="http://schemas.openxmlformats.org/officeDocument/2006/relationships/printerSettings" Target="../printerSettings/printerSettings1589.bin"/><Relationship Id="rId12" Type="http://schemas.openxmlformats.org/officeDocument/2006/relationships/printerSettings" Target="../printerSettings/printerSettings1594.bin"/><Relationship Id="rId17" Type="http://schemas.openxmlformats.org/officeDocument/2006/relationships/printerSettings" Target="../printerSettings/printerSettings1599.bin"/><Relationship Id="rId25" Type="http://schemas.openxmlformats.org/officeDocument/2006/relationships/printerSettings" Target="../printerSettings/printerSettings1607.bin"/><Relationship Id="rId2" Type="http://schemas.openxmlformats.org/officeDocument/2006/relationships/printerSettings" Target="../printerSettings/printerSettings1584.bin"/><Relationship Id="rId16" Type="http://schemas.openxmlformats.org/officeDocument/2006/relationships/printerSettings" Target="../printerSettings/printerSettings1598.bin"/><Relationship Id="rId20" Type="http://schemas.openxmlformats.org/officeDocument/2006/relationships/printerSettings" Target="../printerSettings/printerSettings1602.bin"/><Relationship Id="rId29" Type="http://schemas.openxmlformats.org/officeDocument/2006/relationships/printerSettings" Target="../printerSettings/printerSettings1611.bin"/><Relationship Id="rId1" Type="http://schemas.openxmlformats.org/officeDocument/2006/relationships/printerSettings" Target="../printerSettings/printerSettings1583.bin"/><Relationship Id="rId6" Type="http://schemas.openxmlformats.org/officeDocument/2006/relationships/printerSettings" Target="../printerSettings/printerSettings1588.bin"/><Relationship Id="rId11" Type="http://schemas.openxmlformats.org/officeDocument/2006/relationships/printerSettings" Target="../printerSettings/printerSettings1593.bin"/><Relationship Id="rId24" Type="http://schemas.openxmlformats.org/officeDocument/2006/relationships/printerSettings" Target="../printerSettings/printerSettings1606.bin"/><Relationship Id="rId5" Type="http://schemas.openxmlformats.org/officeDocument/2006/relationships/printerSettings" Target="../printerSettings/printerSettings1587.bin"/><Relationship Id="rId15" Type="http://schemas.openxmlformats.org/officeDocument/2006/relationships/printerSettings" Target="../printerSettings/printerSettings1597.bin"/><Relationship Id="rId23" Type="http://schemas.openxmlformats.org/officeDocument/2006/relationships/printerSettings" Target="../printerSettings/printerSettings1605.bin"/><Relationship Id="rId28" Type="http://schemas.openxmlformats.org/officeDocument/2006/relationships/printerSettings" Target="../printerSettings/printerSettings1610.bin"/><Relationship Id="rId10" Type="http://schemas.openxmlformats.org/officeDocument/2006/relationships/printerSettings" Target="../printerSettings/printerSettings1592.bin"/><Relationship Id="rId19" Type="http://schemas.openxmlformats.org/officeDocument/2006/relationships/printerSettings" Target="../printerSettings/printerSettings1601.bin"/><Relationship Id="rId31" Type="http://schemas.openxmlformats.org/officeDocument/2006/relationships/printerSettings" Target="../printerSettings/printerSettings1613.bin"/><Relationship Id="rId4" Type="http://schemas.openxmlformats.org/officeDocument/2006/relationships/printerSettings" Target="../printerSettings/printerSettings1586.bin"/><Relationship Id="rId9" Type="http://schemas.openxmlformats.org/officeDocument/2006/relationships/printerSettings" Target="../printerSettings/printerSettings1591.bin"/><Relationship Id="rId14" Type="http://schemas.openxmlformats.org/officeDocument/2006/relationships/printerSettings" Target="../printerSettings/printerSettings1596.bin"/><Relationship Id="rId22" Type="http://schemas.openxmlformats.org/officeDocument/2006/relationships/printerSettings" Target="../printerSettings/printerSettings1604.bin"/><Relationship Id="rId27" Type="http://schemas.openxmlformats.org/officeDocument/2006/relationships/printerSettings" Target="../printerSettings/printerSettings1609.bin"/><Relationship Id="rId30" Type="http://schemas.openxmlformats.org/officeDocument/2006/relationships/printerSettings" Target="../printerSettings/printerSettings1612.bin"/></Relationships>
</file>

<file path=xl/worksheets/_rels/sheet58.xml.rels><?xml version="1.0" encoding="UTF-8" standalone="yes"?>
<Relationships xmlns="http://schemas.openxmlformats.org/package/2006/relationships"><Relationship Id="rId13" Type="http://schemas.openxmlformats.org/officeDocument/2006/relationships/printerSettings" Target="../printerSettings/printerSettings1626.bin"/><Relationship Id="rId18" Type="http://schemas.openxmlformats.org/officeDocument/2006/relationships/printerSettings" Target="../printerSettings/printerSettings1631.bin"/><Relationship Id="rId26" Type="http://schemas.openxmlformats.org/officeDocument/2006/relationships/printerSettings" Target="../printerSettings/printerSettings1639.bin"/><Relationship Id="rId3" Type="http://schemas.openxmlformats.org/officeDocument/2006/relationships/printerSettings" Target="../printerSettings/printerSettings1616.bin"/><Relationship Id="rId21" Type="http://schemas.openxmlformats.org/officeDocument/2006/relationships/printerSettings" Target="../printerSettings/printerSettings1634.bin"/><Relationship Id="rId7" Type="http://schemas.openxmlformats.org/officeDocument/2006/relationships/printerSettings" Target="../printerSettings/printerSettings1620.bin"/><Relationship Id="rId12" Type="http://schemas.openxmlformats.org/officeDocument/2006/relationships/printerSettings" Target="../printerSettings/printerSettings1625.bin"/><Relationship Id="rId17" Type="http://schemas.openxmlformats.org/officeDocument/2006/relationships/printerSettings" Target="../printerSettings/printerSettings1630.bin"/><Relationship Id="rId25" Type="http://schemas.openxmlformats.org/officeDocument/2006/relationships/printerSettings" Target="../printerSettings/printerSettings1638.bin"/><Relationship Id="rId33" Type="http://schemas.openxmlformats.org/officeDocument/2006/relationships/comments" Target="../comments31.xml"/><Relationship Id="rId2" Type="http://schemas.openxmlformats.org/officeDocument/2006/relationships/printerSettings" Target="../printerSettings/printerSettings1615.bin"/><Relationship Id="rId16" Type="http://schemas.openxmlformats.org/officeDocument/2006/relationships/printerSettings" Target="../printerSettings/printerSettings1629.bin"/><Relationship Id="rId20" Type="http://schemas.openxmlformats.org/officeDocument/2006/relationships/printerSettings" Target="../printerSettings/printerSettings1633.bin"/><Relationship Id="rId29" Type="http://schemas.openxmlformats.org/officeDocument/2006/relationships/printerSettings" Target="../printerSettings/printerSettings1642.bin"/><Relationship Id="rId1" Type="http://schemas.openxmlformats.org/officeDocument/2006/relationships/printerSettings" Target="../printerSettings/printerSettings1614.bin"/><Relationship Id="rId6" Type="http://schemas.openxmlformats.org/officeDocument/2006/relationships/printerSettings" Target="../printerSettings/printerSettings1619.bin"/><Relationship Id="rId11" Type="http://schemas.openxmlformats.org/officeDocument/2006/relationships/printerSettings" Target="../printerSettings/printerSettings1624.bin"/><Relationship Id="rId24" Type="http://schemas.openxmlformats.org/officeDocument/2006/relationships/printerSettings" Target="../printerSettings/printerSettings1637.bin"/><Relationship Id="rId32" Type="http://schemas.openxmlformats.org/officeDocument/2006/relationships/vmlDrawing" Target="../drawings/vmlDrawing31.vml"/><Relationship Id="rId5" Type="http://schemas.openxmlformats.org/officeDocument/2006/relationships/printerSettings" Target="../printerSettings/printerSettings1618.bin"/><Relationship Id="rId15" Type="http://schemas.openxmlformats.org/officeDocument/2006/relationships/printerSettings" Target="../printerSettings/printerSettings1628.bin"/><Relationship Id="rId23" Type="http://schemas.openxmlformats.org/officeDocument/2006/relationships/printerSettings" Target="../printerSettings/printerSettings1636.bin"/><Relationship Id="rId28" Type="http://schemas.openxmlformats.org/officeDocument/2006/relationships/printerSettings" Target="../printerSettings/printerSettings1641.bin"/><Relationship Id="rId10" Type="http://schemas.openxmlformats.org/officeDocument/2006/relationships/printerSettings" Target="../printerSettings/printerSettings1623.bin"/><Relationship Id="rId19" Type="http://schemas.openxmlformats.org/officeDocument/2006/relationships/printerSettings" Target="../printerSettings/printerSettings1632.bin"/><Relationship Id="rId31" Type="http://schemas.openxmlformats.org/officeDocument/2006/relationships/printerSettings" Target="../printerSettings/printerSettings1644.bin"/><Relationship Id="rId4" Type="http://schemas.openxmlformats.org/officeDocument/2006/relationships/printerSettings" Target="../printerSettings/printerSettings1617.bin"/><Relationship Id="rId9" Type="http://schemas.openxmlformats.org/officeDocument/2006/relationships/printerSettings" Target="../printerSettings/printerSettings1622.bin"/><Relationship Id="rId14" Type="http://schemas.openxmlformats.org/officeDocument/2006/relationships/printerSettings" Target="../printerSettings/printerSettings1627.bin"/><Relationship Id="rId22" Type="http://schemas.openxmlformats.org/officeDocument/2006/relationships/printerSettings" Target="../printerSettings/printerSettings1635.bin"/><Relationship Id="rId27" Type="http://schemas.openxmlformats.org/officeDocument/2006/relationships/printerSettings" Target="../printerSettings/printerSettings1640.bin"/><Relationship Id="rId30" Type="http://schemas.openxmlformats.org/officeDocument/2006/relationships/printerSettings" Target="../printerSettings/printerSettings1643.bin"/><Relationship Id="rId8" Type="http://schemas.openxmlformats.org/officeDocument/2006/relationships/printerSettings" Target="../printerSettings/printerSettings1621.bin"/></Relationships>
</file>

<file path=xl/worksheets/_rels/sheet59.xml.rels><?xml version="1.0" encoding="UTF-8" standalone="yes"?>
<Relationships xmlns="http://schemas.openxmlformats.org/package/2006/relationships"><Relationship Id="rId8" Type="http://schemas.openxmlformats.org/officeDocument/2006/relationships/printerSettings" Target="../printerSettings/printerSettings1652.bin"/><Relationship Id="rId13" Type="http://schemas.openxmlformats.org/officeDocument/2006/relationships/printerSettings" Target="../printerSettings/printerSettings1657.bin"/><Relationship Id="rId18" Type="http://schemas.openxmlformats.org/officeDocument/2006/relationships/printerSettings" Target="../printerSettings/printerSettings1662.bin"/><Relationship Id="rId26" Type="http://schemas.openxmlformats.org/officeDocument/2006/relationships/printerSettings" Target="../printerSettings/printerSettings1670.bin"/><Relationship Id="rId3" Type="http://schemas.openxmlformats.org/officeDocument/2006/relationships/printerSettings" Target="../printerSettings/printerSettings1647.bin"/><Relationship Id="rId21" Type="http://schemas.openxmlformats.org/officeDocument/2006/relationships/printerSettings" Target="../printerSettings/printerSettings1665.bin"/><Relationship Id="rId7" Type="http://schemas.openxmlformats.org/officeDocument/2006/relationships/printerSettings" Target="../printerSettings/printerSettings1651.bin"/><Relationship Id="rId12" Type="http://schemas.openxmlformats.org/officeDocument/2006/relationships/printerSettings" Target="../printerSettings/printerSettings1656.bin"/><Relationship Id="rId17" Type="http://schemas.openxmlformats.org/officeDocument/2006/relationships/printerSettings" Target="../printerSettings/printerSettings1661.bin"/><Relationship Id="rId25" Type="http://schemas.openxmlformats.org/officeDocument/2006/relationships/printerSettings" Target="../printerSettings/printerSettings1669.bin"/><Relationship Id="rId2" Type="http://schemas.openxmlformats.org/officeDocument/2006/relationships/printerSettings" Target="../printerSettings/printerSettings1646.bin"/><Relationship Id="rId16" Type="http://schemas.openxmlformats.org/officeDocument/2006/relationships/printerSettings" Target="../printerSettings/printerSettings1660.bin"/><Relationship Id="rId20" Type="http://schemas.openxmlformats.org/officeDocument/2006/relationships/printerSettings" Target="../printerSettings/printerSettings1664.bin"/><Relationship Id="rId29" Type="http://schemas.openxmlformats.org/officeDocument/2006/relationships/printerSettings" Target="../printerSettings/printerSettings1673.bin"/><Relationship Id="rId1" Type="http://schemas.openxmlformats.org/officeDocument/2006/relationships/printerSettings" Target="../printerSettings/printerSettings1645.bin"/><Relationship Id="rId6" Type="http://schemas.openxmlformats.org/officeDocument/2006/relationships/printerSettings" Target="../printerSettings/printerSettings1650.bin"/><Relationship Id="rId11" Type="http://schemas.openxmlformats.org/officeDocument/2006/relationships/printerSettings" Target="../printerSettings/printerSettings1655.bin"/><Relationship Id="rId24" Type="http://schemas.openxmlformats.org/officeDocument/2006/relationships/printerSettings" Target="../printerSettings/printerSettings1668.bin"/><Relationship Id="rId5" Type="http://schemas.openxmlformats.org/officeDocument/2006/relationships/printerSettings" Target="../printerSettings/printerSettings1649.bin"/><Relationship Id="rId15" Type="http://schemas.openxmlformats.org/officeDocument/2006/relationships/printerSettings" Target="../printerSettings/printerSettings1659.bin"/><Relationship Id="rId23" Type="http://schemas.openxmlformats.org/officeDocument/2006/relationships/printerSettings" Target="../printerSettings/printerSettings1667.bin"/><Relationship Id="rId28" Type="http://schemas.openxmlformats.org/officeDocument/2006/relationships/printerSettings" Target="../printerSettings/printerSettings1672.bin"/><Relationship Id="rId10" Type="http://schemas.openxmlformats.org/officeDocument/2006/relationships/printerSettings" Target="../printerSettings/printerSettings1654.bin"/><Relationship Id="rId19" Type="http://schemas.openxmlformats.org/officeDocument/2006/relationships/printerSettings" Target="../printerSettings/printerSettings1663.bin"/><Relationship Id="rId31" Type="http://schemas.openxmlformats.org/officeDocument/2006/relationships/printerSettings" Target="../printerSettings/printerSettings1675.bin"/><Relationship Id="rId4" Type="http://schemas.openxmlformats.org/officeDocument/2006/relationships/printerSettings" Target="../printerSettings/printerSettings1648.bin"/><Relationship Id="rId9" Type="http://schemas.openxmlformats.org/officeDocument/2006/relationships/printerSettings" Target="../printerSettings/printerSettings1653.bin"/><Relationship Id="rId14" Type="http://schemas.openxmlformats.org/officeDocument/2006/relationships/printerSettings" Target="../printerSettings/printerSettings1658.bin"/><Relationship Id="rId22" Type="http://schemas.openxmlformats.org/officeDocument/2006/relationships/printerSettings" Target="../printerSettings/printerSettings1666.bin"/><Relationship Id="rId27" Type="http://schemas.openxmlformats.org/officeDocument/2006/relationships/printerSettings" Target="../printerSettings/printerSettings1671.bin"/><Relationship Id="rId30" Type="http://schemas.openxmlformats.org/officeDocument/2006/relationships/printerSettings" Target="../printerSettings/printerSettings1674.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30.bin"/><Relationship Id="rId13" Type="http://schemas.openxmlformats.org/officeDocument/2006/relationships/printerSettings" Target="../printerSettings/printerSettings135.bin"/><Relationship Id="rId18" Type="http://schemas.openxmlformats.org/officeDocument/2006/relationships/printerSettings" Target="../printerSettings/printerSettings140.bin"/><Relationship Id="rId26" Type="http://schemas.openxmlformats.org/officeDocument/2006/relationships/printerSettings" Target="../printerSettings/printerSettings148.bin"/><Relationship Id="rId3" Type="http://schemas.openxmlformats.org/officeDocument/2006/relationships/printerSettings" Target="../printerSettings/printerSettings125.bin"/><Relationship Id="rId21" Type="http://schemas.openxmlformats.org/officeDocument/2006/relationships/printerSettings" Target="../printerSettings/printerSettings143.bin"/><Relationship Id="rId7" Type="http://schemas.openxmlformats.org/officeDocument/2006/relationships/printerSettings" Target="../printerSettings/printerSettings129.bin"/><Relationship Id="rId12" Type="http://schemas.openxmlformats.org/officeDocument/2006/relationships/printerSettings" Target="../printerSettings/printerSettings134.bin"/><Relationship Id="rId17" Type="http://schemas.openxmlformats.org/officeDocument/2006/relationships/printerSettings" Target="../printerSettings/printerSettings139.bin"/><Relationship Id="rId25" Type="http://schemas.openxmlformats.org/officeDocument/2006/relationships/printerSettings" Target="../printerSettings/printerSettings147.bin"/><Relationship Id="rId2" Type="http://schemas.openxmlformats.org/officeDocument/2006/relationships/printerSettings" Target="../printerSettings/printerSettings124.bin"/><Relationship Id="rId16" Type="http://schemas.openxmlformats.org/officeDocument/2006/relationships/printerSettings" Target="../printerSettings/printerSettings138.bin"/><Relationship Id="rId20" Type="http://schemas.openxmlformats.org/officeDocument/2006/relationships/printerSettings" Target="../printerSettings/printerSettings142.bin"/><Relationship Id="rId29" Type="http://schemas.openxmlformats.org/officeDocument/2006/relationships/printerSettings" Target="../printerSettings/printerSettings151.bin"/><Relationship Id="rId1" Type="http://schemas.openxmlformats.org/officeDocument/2006/relationships/printerSettings" Target="../printerSettings/printerSettings123.bin"/><Relationship Id="rId6" Type="http://schemas.openxmlformats.org/officeDocument/2006/relationships/printerSettings" Target="../printerSettings/printerSettings128.bin"/><Relationship Id="rId11" Type="http://schemas.openxmlformats.org/officeDocument/2006/relationships/printerSettings" Target="../printerSettings/printerSettings133.bin"/><Relationship Id="rId24" Type="http://schemas.openxmlformats.org/officeDocument/2006/relationships/printerSettings" Target="../printerSettings/printerSettings146.bin"/><Relationship Id="rId5" Type="http://schemas.openxmlformats.org/officeDocument/2006/relationships/printerSettings" Target="../printerSettings/printerSettings127.bin"/><Relationship Id="rId15" Type="http://schemas.openxmlformats.org/officeDocument/2006/relationships/printerSettings" Target="../printerSettings/printerSettings137.bin"/><Relationship Id="rId23" Type="http://schemas.openxmlformats.org/officeDocument/2006/relationships/printerSettings" Target="../printerSettings/printerSettings145.bin"/><Relationship Id="rId28" Type="http://schemas.openxmlformats.org/officeDocument/2006/relationships/printerSettings" Target="../printerSettings/printerSettings150.bin"/><Relationship Id="rId10" Type="http://schemas.openxmlformats.org/officeDocument/2006/relationships/printerSettings" Target="../printerSettings/printerSettings132.bin"/><Relationship Id="rId19" Type="http://schemas.openxmlformats.org/officeDocument/2006/relationships/printerSettings" Target="../printerSettings/printerSettings141.bin"/><Relationship Id="rId31" Type="http://schemas.openxmlformats.org/officeDocument/2006/relationships/printerSettings" Target="../printerSettings/printerSettings153.bin"/><Relationship Id="rId4" Type="http://schemas.openxmlformats.org/officeDocument/2006/relationships/printerSettings" Target="../printerSettings/printerSettings126.bin"/><Relationship Id="rId9" Type="http://schemas.openxmlformats.org/officeDocument/2006/relationships/printerSettings" Target="../printerSettings/printerSettings131.bin"/><Relationship Id="rId14" Type="http://schemas.openxmlformats.org/officeDocument/2006/relationships/printerSettings" Target="../printerSettings/printerSettings136.bin"/><Relationship Id="rId22" Type="http://schemas.openxmlformats.org/officeDocument/2006/relationships/printerSettings" Target="../printerSettings/printerSettings144.bin"/><Relationship Id="rId27" Type="http://schemas.openxmlformats.org/officeDocument/2006/relationships/printerSettings" Target="../printerSettings/printerSettings149.bin"/><Relationship Id="rId30" Type="http://schemas.openxmlformats.org/officeDocument/2006/relationships/printerSettings" Target="../printerSettings/printerSettings152.bin"/></Relationships>
</file>

<file path=xl/worksheets/_rels/sheet60.xml.rels><?xml version="1.0" encoding="UTF-8" standalone="yes"?>
<Relationships xmlns="http://schemas.openxmlformats.org/package/2006/relationships"><Relationship Id="rId8" Type="http://schemas.openxmlformats.org/officeDocument/2006/relationships/printerSettings" Target="../printerSettings/printerSettings1683.bin"/><Relationship Id="rId13" Type="http://schemas.openxmlformats.org/officeDocument/2006/relationships/printerSettings" Target="../printerSettings/printerSettings1688.bin"/><Relationship Id="rId18" Type="http://schemas.openxmlformats.org/officeDocument/2006/relationships/printerSettings" Target="../printerSettings/printerSettings1693.bin"/><Relationship Id="rId26" Type="http://schemas.openxmlformats.org/officeDocument/2006/relationships/printerSettings" Target="../printerSettings/printerSettings1701.bin"/><Relationship Id="rId3" Type="http://schemas.openxmlformats.org/officeDocument/2006/relationships/printerSettings" Target="../printerSettings/printerSettings1678.bin"/><Relationship Id="rId21" Type="http://schemas.openxmlformats.org/officeDocument/2006/relationships/printerSettings" Target="../printerSettings/printerSettings1696.bin"/><Relationship Id="rId7" Type="http://schemas.openxmlformats.org/officeDocument/2006/relationships/printerSettings" Target="../printerSettings/printerSettings1682.bin"/><Relationship Id="rId12" Type="http://schemas.openxmlformats.org/officeDocument/2006/relationships/printerSettings" Target="../printerSettings/printerSettings1687.bin"/><Relationship Id="rId17" Type="http://schemas.openxmlformats.org/officeDocument/2006/relationships/printerSettings" Target="../printerSettings/printerSettings1692.bin"/><Relationship Id="rId25" Type="http://schemas.openxmlformats.org/officeDocument/2006/relationships/printerSettings" Target="../printerSettings/printerSettings1700.bin"/><Relationship Id="rId2" Type="http://schemas.openxmlformats.org/officeDocument/2006/relationships/printerSettings" Target="../printerSettings/printerSettings1677.bin"/><Relationship Id="rId16" Type="http://schemas.openxmlformats.org/officeDocument/2006/relationships/printerSettings" Target="../printerSettings/printerSettings1691.bin"/><Relationship Id="rId20" Type="http://schemas.openxmlformats.org/officeDocument/2006/relationships/printerSettings" Target="../printerSettings/printerSettings1695.bin"/><Relationship Id="rId29" Type="http://schemas.openxmlformats.org/officeDocument/2006/relationships/printerSettings" Target="../printerSettings/printerSettings1704.bin"/><Relationship Id="rId1" Type="http://schemas.openxmlformats.org/officeDocument/2006/relationships/printerSettings" Target="../printerSettings/printerSettings1676.bin"/><Relationship Id="rId6" Type="http://schemas.openxmlformats.org/officeDocument/2006/relationships/printerSettings" Target="../printerSettings/printerSettings1681.bin"/><Relationship Id="rId11" Type="http://schemas.openxmlformats.org/officeDocument/2006/relationships/printerSettings" Target="../printerSettings/printerSettings1686.bin"/><Relationship Id="rId24" Type="http://schemas.openxmlformats.org/officeDocument/2006/relationships/printerSettings" Target="../printerSettings/printerSettings1699.bin"/><Relationship Id="rId5" Type="http://schemas.openxmlformats.org/officeDocument/2006/relationships/printerSettings" Target="../printerSettings/printerSettings1680.bin"/><Relationship Id="rId15" Type="http://schemas.openxmlformats.org/officeDocument/2006/relationships/printerSettings" Target="../printerSettings/printerSettings1690.bin"/><Relationship Id="rId23" Type="http://schemas.openxmlformats.org/officeDocument/2006/relationships/printerSettings" Target="../printerSettings/printerSettings1698.bin"/><Relationship Id="rId28" Type="http://schemas.openxmlformats.org/officeDocument/2006/relationships/printerSettings" Target="../printerSettings/printerSettings1703.bin"/><Relationship Id="rId10" Type="http://schemas.openxmlformats.org/officeDocument/2006/relationships/printerSettings" Target="../printerSettings/printerSettings1685.bin"/><Relationship Id="rId19" Type="http://schemas.openxmlformats.org/officeDocument/2006/relationships/printerSettings" Target="../printerSettings/printerSettings1694.bin"/><Relationship Id="rId31" Type="http://schemas.openxmlformats.org/officeDocument/2006/relationships/printerSettings" Target="../printerSettings/printerSettings1706.bin"/><Relationship Id="rId4" Type="http://schemas.openxmlformats.org/officeDocument/2006/relationships/printerSettings" Target="../printerSettings/printerSettings1679.bin"/><Relationship Id="rId9" Type="http://schemas.openxmlformats.org/officeDocument/2006/relationships/printerSettings" Target="../printerSettings/printerSettings1684.bin"/><Relationship Id="rId14" Type="http://schemas.openxmlformats.org/officeDocument/2006/relationships/printerSettings" Target="../printerSettings/printerSettings1689.bin"/><Relationship Id="rId22" Type="http://schemas.openxmlformats.org/officeDocument/2006/relationships/printerSettings" Target="../printerSettings/printerSettings1697.bin"/><Relationship Id="rId27" Type="http://schemas.openxmlformats.org/officeDocument/2006/relationships/printerSettings" Target="../printerSettings/printerSettings1702.bin"/><Relationship Id="rId30" Type="http://schemas.openxmlformats.org/officeDocument/2006/relationships/printerSettings" Target="../printerSettings/printerSettings1705.bin"/></Relationships>
</file>

<file path=xl/worksheets/_rels/sheet61.xml.rels><?xml version="1.0" encoding="UTF-8" standalone="yes"?>
<Relationships xmlns="http://schemas.openxmlformats.org/package/2006/relationships"><Relationship Id="rId8" Type="http://schemas.openxmlformats.org/officeDocument/2006/relationships/printerSettings" Target="../printerSettings/printerSettings1714.bin"/><Relationship Id="rId13" Type="http://schemas.openxmlformats.org/officeDocument/2006/relationships/printerSettings" Target="../printerSettings/printerSettings1719.bin"/><Relationship Id="rId18" Type="http://schemas.openxmlformats.org/officeDocument/2006/relationships/printerSettings" Target="../printerSettings/printerSettings1724.bin"/><Relationship Id="rId26" Type="http://schemas.openxmlformats.org/officeDocument/2006/relationships/printerSettings" Target="../printerSettings/printerSettings1732.bin"/><Relationship Id="rId3" Type="http://schemas.openxmlformats.org/officeDocument/2006/relationships/printerSettings" Target="../printerSettings/printerSettings1709.bin"/><Relationship Id="rId21" Type="http://schemas.openxmlformats.org/officeDocument/2006/relationships/printerSettings" Target="../printerSettings/printerSettings1727.bin"/><Relationship Id="rId7" Type="http://schemas.openxmlformats.org/officeDocument/2006/relationships/printerSettings" Target="../printerSettings/printerSettings1713.bin"/><Relationship Id="rId12" Type="http://schemas.openxmlformats.org/officeDocument/2006/relationships/printerSettings" Target="../printerSettings/printerSettings1718.bin"/><Relationship Id="rId17" Type="http://schemas.openxmlformats.org/officeDocument/2006/relationships/printerSettings" Target="../printerSettings/printerSettings1723.bin"/><Relationship Id="rId25" Type="http://schemas.openxmlformats.org/officeDocument/2006/relationships/printerSettings" Target="../printerSettings/printerSettings1731.bin"/><Relationship Id="rId2" Type="http://schemas.openxmlformats.org/officeDocument/2006/relationships/printerSettings" Target="../printerSettings/printerSettings1708.bin"/><Relationship Id="rId16" Type="http://schemas.openxmlformats.org/officeDocument/2006/relationships/printerSettings" Target="../printerSettings/printerSettings1722.bin"/><Relationship Id="rId20" Type="http://schemas.openxmlformats.org/officeDocument/2006/relationships/printerSettings" Target="../printerSettings/printerSettings1726.bin"/><Relationship Id="rId29" Type="http://schemas.openxmlformats.org/officeDocument/2006/relationships/printerSettings" Target="../printerSettings/printerSettings1735.bin"/><Relationship Id="rId1" Type="http://schemas.openxmlformats.org/officeDocument/2006/relationships/printerSettings" Target="../printerSettings/printerSettings1707.bin"/><Relationship Id="rId6" Type="http://schemas.openxmlformats.org/officeDocument/2006/relationships/printerSettings" Target="../printerSettings/printerSettings1712.bin"/><Relationship Id="rId11" Type="http://schemas.openxmlformats.org/officeDocument/2006/relationships/printerSettings" Target="../printerSettings/printerSettings1717.bin"/><Relationship Id="rId24" Type="http://schemas.openxmlformats.org/officeDocument/2006/relationships/printerSettings" Target="../printerSettings/printerSettings1730.bin"/><Relationship Id="rId5" Type="http://schemas.openxmlformats.org/officeDocument/2006/relationships/printerSettings" Target="../printerSettings/printerSettings1711.bin"/><Relationship Id="rId15" Type="http://schemas.openxmlformats.org/officeDocument/2006/relationships/printerSettings" Target="../printerSettings/printerSettings1721.bin"/><Relationship Id="rId23" Type="http://schemas.openxmlformats.org/officeDocument/2006/relationships/printerSettings" Target="../printerSettings/printerSettings1729.bin"/><Relationship Id="rId28" Type="http://schemas.openxmlformats.org/officeDocument/2006/relationships/printerSettings" Target="../printerSettings/printerSettings1734.bin"/><Relationship Id="rId10" Type="http://schemas.openxmlformats.org/officeDocument/2006/relationships/printerSettings" Target="../printerSettings/printerSettings1716.bin"/><Relationship Id="rId19" Type="http://schemas.openxmlformats.org/officeDocument/2006/relationships/printerSettings" Target="../printerSettings/printerSettings1725.bin"/><Relationship Id="rId31" Type="http://schemas.openxmlformats.org/officeDocument/2006/relationships/printerSettings" Target="../printerSettings/printerSettings1737.bin"/><Relationship Id="rId4" Type="http://schemas.openxmlformats.org/officeDocument/2006/relationships/printerSettings" Target="../printerSettings/printerSettings1710.bin"/><Relationship Id="rId9" Type="http://schemas.openxmlformats.org/officeDocument/2006/relationships/printerSettings" Target="../printerSettings/printerSettings1715.bin"/><Relationship Id="rId14" Type="http://schemas.openxmlformats.org/officeDocument/2006/relationships/printerSettings" Target="../printerSettings/printerSettings1720.bin"/><Relationship Id="rId22" Type="http://schemas.openxmlformats.org/officeDocument/2006/relationships/printerSettings" Target="../printerSettings/printerSettings1728.bin"/><Relationship Id="rId27" Type="http://schemas.openxmlformats.org/officeDocument/2006/relationships/printerSettings" Target="../printerSettings/printerSettings1733.bin"/><Relationship Id="rId30" Type="http://schemas.openxmlformats.org/officeDocument/2006/relationships/printerSettings" Target="../printerSettings/printerSettings1736.bin"/></Relationships>
</file>

<file path=xl/worksheets/_rels/sheet62.xml.rels><?xml version="1.0" encoding="UTF-8" standalone="yes"?>
<Relationships xmlns="http://schemas.openxmlformats.org/package/2006/relationships"><Relationship Id="rId8" Type="http://schemas.openxmlformats.org/officeDocument/2006/relationships/printerSettings" Target="../printerSettings/printerSettings1745.bin"/><Relationship Id="rId13" Type="http://schemas.openxmlformats.org/officeDocument/2006/relationships/printerSettings" Target="../printerSettings/printerSettings1750.bin"/><Relationship Id="rId18" Type="http://schemas.openxmlformats.org/officeDocument/2006/relationships/printerSettings" Target="../printerSettings/printerSettings1755.bin"/><Relationship Id="rId26" Type="http://schemas.openxmlformats.org/officeDocument/2006/relationships/printerSettings" Target="../printerSettings/printerSettings1763.bin"/><Relationship Id="rId3" Type="http://schemas.openxmlformats.org/officeDocument/2006/relationships/printerSettings" Target="../printerSettings/printerSettings1740.bin"/><Relationship Id="rId21" Type="http://schemas.openxmlformats.org/officeDocument/2006/relationships/printerSettings" Target="../printerSettings/printerSettings1758.bin"/><Relationship Id="rId7" Type="http://schemas.openxmlformats.org/officeDocument/2006/relationships/printerSettings" Target="../printerSettings/printerSettings1744.bin"/><Relationship Id="rId12" Type="http://schemas.openxmlformats.org/officeDocument/2006/relationships/printerSettings" Target="../printerSettings/printerSettings1749.bin"/><Relationship Id="rId17" Type="http://schemas.openxmlformats.org/officeDocument/2006/relationships/printerSettings" Target="../printerSettings/printerSettings1754.bin"/><Relationship Id="rId25" Type="http://schemas.openxmlformats.org/officeDocument/2006/relationships/printerSettings" Target="../printerSettings/printerSettings1762.bin"/><Relationship Id="rId2" Type="http://schemas.openxmlformats.org/officeDocument/2006/relationships/printerSettings" Target="../printerSettings/printerSettings1739.bin"/><Relationship Id="rId16" Type="http://schemas.openxmlformats.org/officeDocument/2006/relationships/printerSettings" Target="../printerSettings/printerSettings1753.bin"/><Relationship Id="rId20" Type="http://schemas.openxmlformats.org/officeDocument/2006/relationships/printerSettings" Target="../printerSettings/printerSettings1757.bin"/><Relationship Id="rId29" Type="http://schemas.openxmlformats.org/officeDocument/2006/relationships/printerSettings" Target="../printerSettings/printerSettings1766.bin"/><Relationship Id="rId1" Type="http://schemas.openxmlformats.org/officeDocument/2006/relationships/printerSettings" Target="../printerSettings/printerSettings1738.bin"/><Relationship Id="rId6" Type="http://schemas.openxmlformats.org/officeDocument/2006/relationships/printerSettings" Target="../printerSettings/printerSettings1743.bin"/><Relationship Id="rId11" Type="http://schemas.openxmlformats.org/officeDocument/2006/relationships/printerSettings" Target="../printerSettings/printerSettings1748.bin"/><Relationship Id="rId24" Type="http://schemas.openxmlformats.org/officeDocument/2006/relationships/printerSettings" Target="../printerSettings/printerSettings1761.bin"/><Relationship Id="rId5" Type="http://schemas.openxmlformats.org/officeDocument/2006/relationships/printerSettings" Target="../printerSettings/printerSettings1742.bin"/><Relationship Id="rId15" Type="http://schemas.openxmlformats.org/officeDocument/2006/relationships/printerSettings" Target="../printerSettings/printerSettings1752.bin"/><Relationship Id="rId23" Type="http://schemas.openxmlformats.org/officeDocument/2006/relationships/printerSettings" Target="../printerSettings/printerSettings1760.bin"/><Relationship Id="rId28" Type="http://schemas.openxmlformats.org/officeDocument/2006/relationships/printerSettings" Target="../printerSettings/printerSettings1765.bin"/><Relationship Id="rId10" Type="http://schemas.openxmlformats.org/officeDocument/2006/relationships/printerSettings" Target="../printerSettings/printerSettings1747.bin"/><Relationship Id="rId19" Type="http://schemas.openxmlformats.org/officeDocument/2006/relationships/printerSettings" Target="../printerSettings/printerSettings1756.bin"/><Relationship Id="rId31" Type="http://schemas.openxmlformats.org/officeDocument/2006/relationships/printerSettings" Target="../printerSettings/printerSettings1768.bin"/><Relationship Id="rId4" Type="http://schemas.openxmlformats.org/officeDocument/2006/relationships/printerSettings" Target="../printerSettings/printerSettings1741.bin"/><Relationship Id="rId9" Type="http://schemas.openxmlformats.org/officeDocument/2006/relationships/printerSettings" Target="../printerSettings/printerSettings1746.bin"/><Relationship Id="rId14" Type="http://schemas.openxmlformats.org/officeDocument/2006/relationships/printerSettings" Target="../printerSettings/printerSettings1751.bin"/><Relationship Id="rId22" Type="http://schemas.openxmlformats.org/officeDocument/2006/relationships/printerSettings" Target="../printerSettings/printerSettings1759.bin"/><Relationship Id="rId27" Type="http://schemas.openxmlformats.org/officeDocument/2006/relationships/printerSettings" Target="../printerSettings/printerSettings1764.bin"/><Relationship Id="rId30" Type="http://schemas.openxmlformats.org/officeDocument/2006/relationships/printerSettings" Target="../printerSettings/printerSettings1767.bin"/></Relationships>
</file>

<file path=xl/worksheets/_rels/sheet63.xml.rels><?xml version="1.0" encoding="UTF-8" standalone="yes"?>
<Relationships xmlns="http://schemas.openxmlformats.org/package/2006/relationships"><Relationship Id="rId8" Type="http://schemas.openxmlformats.org/officeDocument/2006/relationships/printerSettings" Target="../printerSettings/printerSettings1776.bin"/><Relationship Id="rId13" Type="http://schemas.openxmlformats.org/officeDocument/2006/relationships/printerSettings" Target="../printerSettings/printerSettings1781.bin"/><Relationship Id="rId18" Type="http://schemas.openxmlformats.org/officeDocument/2006/relationships/printerSettings" Target="../printerSettings/printerSettings1786.bin"/><Relationship Id="rId26" Type="http://schemas.openxmlformats.org/officeDocument/2006/relationships/printerSettings" Target="../printerSettings/printerSettings1794.bin"/><Relationship Id="rId3" Type="http://schemas.openxmlformats.org/officeDocument/2006/relationships/printerSettings" Target="../printerSettings/printerSettings1771.bin"/><Relationship Id="rId21" Type="http://schemas.openxmlformats.org/officeDocument/2006/relationships/printerSettings" Target="../printerSettings/printerSettings1789.bin"/><Relationship Id="rId7" Type="http://schemas.openxmlformats.org/officeDocument/2006/relationships/printerSettings" Target="../printerSettings/printerSettings1775.bin"/><Relationship Id="rId12" Type="http://schemas.openxmlformats.org/officeDocument/2006/relationships/printerSettings" Target="../printerSettings/printerSettings1780.bin"/><Relationship Id="rId17" Type="http://schemas.openxmlformats.org/officeDocument/2006/relationships/printerSettings" Target="../printerSettings/printerSettings1785.bin"/><Relationship Id="rId25" Type="http://schemas.openxmlformats.org/officeDocument/2006/relationships/printerSettings" Target="../printerSettings/printerSettings1793.bin"/><Relationship Id="rId2" Type="http://schemas.openxmlformats.org/officeDocument/2006/relationships/printerSettings" Target="../printerSettings/printerSettings1770.bin"/><Relationship Id="rId16" Type="http://schemas.openxmlformats.org/officeDocument/2006/relationships/printerSettings" Target="../printerSettings/printerSettings1784.bin"/><Relationship Id="rId20" Type="http://schemas.openxmlformats.org/officeDocument/2006/relationships/printerSettings" Target="../printerSettings/printerSettings1788.bin"/><Relationship Id="rId29" Type="http://schemas.openxmlformats.org/officeDocument/2006/relationships/printerSettings" Target="../printerSettings/printerSettings1797.bin"/><Relationship Id="rId1" Type="http://schemas.openxmlformats.org/officeDocument/2006/relationships/printerSettings" Target="../printerSettings/printerSettings1769.bin"/><Relationship Id="rId6" Type="http://schemas.openxmlformats.org/officeDocument/2006/relationships/printerSettings" Target="../printerSettings/printerSettings1774.bin"/><Relationship Id="rId11" Type="http://schemas.openxmlformats.org/officeDocument/2006/relationships/printerSettings" Target="../printerSettings/printerSettings1779.bin"/><Relationship Id="rId24" Type="http://schemas.openxmlformats.org/officeDocument/2006/relationships/printerSettings" Target="../printerSettings/printerSettings1792.bin"/><Relationship Id="rId5" Type="http://schemas.openxmlformats.org/officeDocument/2006/relationships/printerSettings" Target="../printerSettings/printerSettings1773.bin"/><Relationship Id="rId15" Type="http://schemas.openxmlformats.org/officeDocument/2006/relationships/printerSettings" Target="../printerSettings/printerSettings1783.bin"/><Relationship Id="rId23" Type="http://schemas.openxmlformats.org/officeDocument/2006/relationships/printerSettings" Target="../printerSettings/printerSettings1791.bin"/><Relationship Id="rId28" Type="http://schemas.openxmlformats.org/officeDocument/2006/relationships/printerSettings" Target="../printerSettings/printerSettings1796.bin"/><Relationship Id="rId10" Type="http://schemas.openxmlformats.org/officeDocument/2006/relationships/printerSettings" Target="../printerSettings/printerSettings1778.bin"/><Relationship Id="rId19" Type="http://schemas.openxmlformats.org/officeDocument/2006/relationships/printerSettings" Target="../printerSettings/printerSettings1787.bin"/><Relationship Id="rId31" Type="http://schemas.openxmlformats.org/officeDocument/2006/relationships/printerSettings" Target="../printerSettings/printerSettings1799.bin"/><Relationship Id="rId4" Type="http://schemas.openxmlformats.org/officeDocument/2006/relationships/printerSettings" Target="../printerSettings/printerSettings1772.bin"/><Relationship Id="rId9" Type="http://schemas.openxmlformats.org/officeDocument/2006/relationships/printerSettings" Target="../printerSettings/printerSettings1777.bin"/><Relationship Id="rId14" Type="http://schemas.openxmlformats.org/officeDocument/2006/relationships/printerSettings" Target="../printerSettings/printerSettings1782.bin"/><Relationship Id="rId22" Type="http://schemas.openxmlformats.org/officeDocument/2006/relationships/printerSettings" Target="../printerSettings/printerSettings1790.bin"/><Relationship Id="rId27" Type="http://schemas.openxmlformats.org/officeDocument/2006/relationships/printerSettings" Target="../printerSettings/printerSettings1795.bin"/><Relationship Id="rId30" Type="http://schemas.openxmlformats.org/officeDocument/2006/relationships/printerSettings" Target="../printerSettings/printerSettings1798.bin"/></Relationships>
</file>

<file path=xl/worksheets/_rels/sheet64.xml.rels><?xml version="1.0" encoding="UTF-8" standalone="yes"?>
<Relationships xmlns="http://schemas.openxmlformats.org/package/2006/relationships"><Relationship Id="rId13" Type="http://schemas.openxmlformats.org/officeDocument/2006/relationships/printerSettings" Target="../printerSettings/printerSettings1812.bin"/><Relationship Id="rId18" Type="http://schemas.openxmlformats.org/officeDocument/2006/relationships/printerSettings" Target="../printerSettings/printerSettings1817.bin"/><Relationship Id="rId26" Type="http://schemas.openxmlformats.org/officeDocument/2006/relationships/printerSettings" Target="../printerSettings/printerSettings1825.bin"/><Relationship Id="rId3" Type="http://schemas.openxmlformats.org/officeDocument/2006/relationships/printerSettings" Target="../printerSettings/printerSettings1802.bin"/><Relationship Id="rId21" Type="http://schemas.openxmlformats.org/officeDocument/2006/relationships/printerSettings" Target="../printerSettings/printerSettings1820.bin"/><Relationship Id="rId7" Type="http://schemas.openxmlformats.org/officeDocument/2006/relationships/printerSettings" Target="../printerSettings/printerSettings1806.bin"/><Relationship Id="rId12" Type="http://schemas.openxmlformats.org/officeDocument/2006/relationships/printerSettings" Target="../printerSettings/printerSettings1811.bin"/><Relationship Id="rId17" Type="http://schemas.openxmlformats.org/officeDocument/2006/relationships/printerSettings" Target="../printerSettings/printerSettings1816.bin"/><Relationship Id="rId25" Type="http://schemas.openxmlformats.org/officeDocument/2006/relationships/printerSettings" Target="../printerSettings/printerSettings1824.bin"/><Relationship Id="rId33" Type="http://schemas.openxmlformats.org/officeDocument/2006/relationships/comments" Target="../comments32.xml"/><Relationship Id="rId2" Type="http://schemas.openxmlformats.org/officeDocument/2006/relationships/printerSettings" Target="../printerSettings/printerSettings1801.bin"/><Relationship Id="rId16" Type="http://schemas.openxmlformats.org/officeDocument/2006/relationships/printerSettings" Target="../printerSettings/printerSettings1815.bin"/><Relationship Id="rId20" Type="http://schemas.openxmlformats.org/officeDocument/2006/relationships/printerSettings" Target="../printerSettings/printerSettings1819.bin"/><Relationship Id="rId29" Type="http://schemas.openxmlformats.org/officeDocument/2006/relationships/printerSettings" Target="../printerSettings/printerSettings1828.bin"/><Relationship Id="rId1" Type="http://schemas.openxmlformats.org/officeDocument/2006/relationships/printerSettings" Target="../printerSettings/printerSettings1800.bin"/><Relationship Id="rId6" Type="http://schemas.openxmlformats.org/officeDocument/2006/relationships/printerSettings" Target="../printerSettings/printerSettings1805.bin"/><Relationship Id="rId11" Type="http://schemas.openxmlformats.org/officeDocument/2006/relationships/printerSettings" Target="../printerSettings/printerSettings1810.bin"/><Relationship Id="rId24" Type="http://schemas.openxmlformats.org/officeDocument/2006/relationships/printerSettings" Target="../printerSettings/printerSettings1823.bin"/><Relationship Id="rId32" Type="http://schemas.openxmlformats.org/officeDocument/2006/relationships/vmlDrawing" Target="../drawings/vmlDrawing32.vml"/><Relationship Id="rId5" Type="http://schemas.openxmlformats.org/officeDocument/2006/relationships/printerSettings" Target="../printerSettings/printerSettings1804.bin"/><Relationship Id="rId15" Type="http://schemas.openxmlformats.org/officeDocument/2006/relationships/printerSettings" Target="../printerSettings/printerSettings1814.bin"/><Relationship Id="rId23" Type="http://schemas.openxmlformats.org/officeDocument/2006/relationships/printerSettings" Target="../printerSettings/printerSettings1822.bin"/><Relationship Id="rId28" Type="http://schemas.openxmlformats.org/officeDocument/2006/relationships/printerSettings" Target="../printerSettings/printerSettings1827.bin"/><Relationship Id="rId10" Type="http://schemas.openxmlformats.org/officeDocument/2006/relationships/printerSettings" Target="../printerSettings/printerSettings1809.bin"/><Relationship Id="rId19" Type="http://schemas.openxmlformats.org/officeDocument/2006/relationships/printerSettings" Target="../printerSettings/printerSettings1818.bin"/><Relationship Id="rId31" Type="http://schemas.openxmlformats.org/officeDocument/2006/relationships/printerSettings" Target="../printerSettings/printerSettings1830.bin"/><Relationship Id="rId4" Type="http://schemas.openxmlformats.org/officeDocument/2006/relationships/printerSettings" Target="../printerSettings/printerSettings1803.bin"/><Relationship Id="rId9" Type="http://schemas.openxmlformats.org/officeDocument/2006/relationships/printerSettings" Target="../printerSettings/printerSettings1808.bin"/><Relationship Id="rId14" Type="http://schemas.openxmlformats.org/officeDocument/2006/relationships/printerSettings" Target="../printerSettings/printerSettings1813.bin"/><Relationship Id="rId22" Type="http://schemas.openxmlformats.org/officeDocument/2006/relationships/printerSettings" Target="../printerSettings/printerSettings1821.bin"/><Relationship Id="rId27" Type="http://schemas.openxmlformats.org/officeDocument/2006/relationships/printerSettings" Target="../printerSettings/printerSettings1826.bin"/><Relationship Id="rId30" Type="http://schemas.openxmlformats.org/officeDocument/2006/relationships/printerSettings" Target="../printerSettings/printerSettings1829.bin"/><Relationship Id="rId8" Type="http://schemas.openxmlformats.org/officeDocument/2006/relationships/printerSettings" Target="../printerSettings/printerSettings1807.bin"/></Relationships>
</file>

<file path=xl/worksheets/_rels/sheet65.xml.rels><?xml version="1.0" encoding="UTF-8" standalone="yes"?>
<Relationships xmlns="http://schemas.openxmlformats.org/package/2006/relationships"><Relationship Id="rId8" Type="http://schemas.openxmlformats.org/officeDocument/2006/relationships/printerSettings" Target="../printerSettings/printerSettings1838.bin"/><Relationship Id="rId13" Type="http://schemas.openxmlformats.org/officeDocument/2006/relationships/printerSettings" Target="../printerSettings/printerSettings1843.bin"/><Relationship Id="rId18" Type="http://schemas.openxmlformats.org/officeDocument/2006/relationships/printerSettings" Target="../printerSettings/printerSettings1848.bin"/><Relationship Id="rId26" Type="http://schemas.openxmlformats.org/officeDocument/2006/relationships/printerSettings" Target="../printerSettings/printerSettings1856.bin"/><Relationship Id="rId3" Type="http://schemas.openxmlformats.org/officeDocument/2006/relationships/printerSettings" Target="../printerSettings/printerSettings1833.bin"/><Relationship Id="rId21" Type="http://schemas.openxmlformats.org/officeDocument/2006/relationships/printerSettings" Target="../printerSettings/printerSettings1851.bin"/><Relationship Id="rId7" Type="http://schemas.openxmlformats.org/officeDocument/2006/relationships/printerSettings" Target="../printerSettings/printerSettings1837.bin"/><Relationship Id="rId12" Type="http://schemas.openxmlformats.org/officeDocument/2006/relationships/printerSettings" Target="../printerSettings/printerSettings1842.bin"/><Relationship Id="rId17" Type="http://schemas.openxmlformats.org/officeDocument/2006/relationships/printerSettings" Target="../printerSettings/printerSettings1847.bin"/><Relationship Id="rId25" Type="http://schemas.openxmlformats.org/officeDocument/2006/relationships/printerSettings" Target="../printerSettings/printerSettings1855.bin"/><Relationship Id="rId2" Type="http://schemas.openxmlformats.org/officeDocument/2006/relationships/printerSettings" Target="../printerSettings/printerSettings1832.bin"/><Relationship Id="rId16" Type="http://schemas.openxmlformats.org/officeDocument/2006/relationships/printerSettings" Target="../printerSettings/printerSettings1846.bin"/><Relationship Id="rId20" Type="http://schemas.openxmlformats.org/officeDocument/2006/relationships/printerSettings" Target="../printerSettings/printerSettings1850.bin"/><Relationship Id="rId29" Type="http://schemas.openxmlformats.org/officeDocument/2006/relationships/printerSettings" Target="../printerSettings/printerSettings1859.bin"/><Relationship Id="rId1" Type="http://schemas.openxmlformats.org/officeDocument/2006/relationships/printerSettings" Target="../printerSettings/printerSettings1831.bin"/><Relationship Id="rId6" Type="http://schemas.openxmlformats.org/officeDocument/2006/relationships/printerSettings" Target="../printerSettings/printerSettings1836.bin"/><Relationship Id="rId11" Type="http://schemas.openxmlformats.org/officeDocument/2006/relationships/printerSettings" Target="../printerSettings/printerSettings1841.bin"/><Relationship Id="rId24" Type="http://schemas.openxmlformats.org/officeDocument/2006/relationships/printerSettings" Target="../printerSettings/printerSettings1854.bin"/><Relationship Id="rId5" Type="http://schemas.openxmlformats.org/officeDocument/2006/relationships/printerSettings" Target="../printerSettings/printerSettings1835.bin"/><Relationship Id="rId15" Type="http://schemas.openxmlformats.org/officeDocument/2006/relationships/printerSettings" Target="../printerSettings/printerSettings1845.bin"/><Relationship Id="rId23" Type="http://schemas.openxmlformats.org/officeDocument/2006/relationships/printerSettings" Target="../printerSettings/printerSettings1853.bin"/><Relationship Id="rId28" Type="http://schemas.openxmlformats.org/officeDocument/2006/relationships/printerSettings" Target="../printerSettings/printerSettings1858.bin"/><Relationship Id="rId10" Type="http://schemas.openxmlformats.org/officeDocument/2006/relationships/printerSettings" Target="../printerSettings/printerSettings1840.bin"/><Relationship Id="rId19" Type="http://schemas.openxmlformats.org/officeDocument/2006/relationships/printerSettings" Target="../printerSettings/printerSettings1849.bin"/><Relationship Id="rId31" Type="http://schemas.openxmlformats.org/officeDocument/2006/relationships/printerSettings" Target="../printerSettings/printerSettings1861.bin"/><Relationship Id="rId4" Type="http://schemas.openxmlformats.org/officeDocument/2006/relationships/printerSettings" Target="../printerSettings/printerSettings1834.bin"/><Relationship Id="rId9" Type="http://schemas.openxmlformats.org/officeDocument/2006/relationships/printerSettings" Target="../printerSettings/printerSettings1839.bin"/><Relationship Id="rId14" Type="http://schemas.openxmlformats.org/officeDocument/2006/relationships/printerSettings" Target="../printerSettings/printerSettings1844.bin"/><Relationship Id="rId22" Type="http://schemas.openxmlformats.org/officeDocument/2006/relationships/printerSettings" Target="../printerSettings/printerSettings1852.bin"/><Relationship Id="rId27" Type="http://schemas.openxmlformats.org/officeDocument/2006/relationships/printerSettings" Target="../printerSettings/printerSettings1857.bin"/><Relationship Id="rId30" Type="http://schemas.openxmlformats.org/officeDocument/2006/relationships/printerSettings" Target="../printerSettings/printerSettings1860.bin"/></Relationships>
</file>

<file path=xl/worksheets/_rels/sheet66.xml.rels><?xml version="1.0" encoding="UTF-8" standalone="yes"?>
<Relationships xmlns="http://schemas.openxmlformats.org/package/2006/relationships"><Relationship Id="rId13" Type="http://schemas.openxmlformats.org/officeDocument/2006/relationships/printerSettings" Target="../printerSettings/printerSettings1874.bin"/><Relationship Id="rId18" Type="http://schemas.openxmlformats.org/officeDocument/2006/relationships/printerSettings" Target="../printerSettings/printerSettings1879.bin"/><Relationship Id="rId26" Type="http://schemas.openxmlformats.org/officeDocument/2006/relationships/printerSettings" Target="../printerSettings/printerSettings1887.bin"/><Relationship Id="rId3" Type="http://schemas.openxmlformats.org/officeDocument/2006/relationships/printerSettings" Target="../printerSettings/printerSettings1864.bin"/><Relationship Id="rId21" Type="http://schemas.openxmlformats.org/officeDocument/2006/relationships/printerSettings" Target="../printerSettings/printerSettings1882.bin"/><Relationship Id="rId7" Type="http://schemas.openxmlformats.org/officeDocument/2006/relationships/printerSettings" Target="../printerSettings/printerSettings1868.bin"/><Relationship Id="rId12" Type="http://schemas.openxmlformats.org/officeDocument/2006/relationships/printerSettings" Target="../printerSettings/printerSettings1873.bin"/><Relationship Id="rId17" Type="http://schemas.openxmlformats.org/officeDocument/2006/relationships/printerSettings" Target="../printerSettings/printerSettings1878.bin"/><Relationship Id="rId25" Type="http://schemas.openxmlformats.org/officeDocument/2006/relationships/printerSettings" Target="../printerSettings/printerSettings1886.bin"/><Relationship Id="rId33" Type="http://schemas.openxmlformats.org/officeDocument/2006/relationships/comments" Target="../comments33.xml"/><Relationship Id="rId2" Type="http://schemas.openxmlformats.org/officeDocument/2006/relationships/printerSettings" Target="../printerSettings/printerSettings1863.bin"/><Relationship Id="rId16" Type="http://schemas.openxmlformats.org/officeDocument/2006/relationships/printerSettings" Target="../printerSettings/printerSettings1877.bin"/><Relationship Id="rId20" Type="http://schemas.openxmlformats.org/officeDocument/2006/relationships/printerSettings" Target="../printerSettings/printerSettings1881.bin"/><Relationship Id="rId29" Type="http://schemas.openxmlformats.org/officeDocument/2006/relationships/printerSettings" Target="../printerSettings/printerSettings1890.bin"/><Relationship Id="rId1" Type="http://schemas.openxmlformats.org/officeDocument/2006/relationships/printerSettings" Target="../printerSettings/printerSettings1862.bin"/><Relationship Id="rId6" Type="http://schemas.openxmlformats.org/officeDocument/2006/relationships/printerSettings" Target="../printerSettings/printerSettings1867.bin"/><Relationship Id="rId11" Type="http://schemas.openxmlformats.org/officeDocument/2006/relationships/printerSettings" Target="../printerSettings/printerSettings1872.bin"/><Relationship Id="rId24" Type="http://schemas.openxmlformats.org/officeDocument/2006/relationships/printerSettings" Target="../printerSettings/printerSettings1885.bin"/><Relationship Id="rId32" Type="http://schemas.openxmlformats.org/officeDocument/2006/relationships/vmlDrawing" Target="../drawings/vmlDrawing33.vml"/><Relationship Id="rId5" Type="http://schemas.openxmlformats.org/officeDocument/2006/relationships/printerSettings" Target="../printerSettings/printerSettings1866.bin"/><Relationship Id="rId15" Type="http://schemas.openxmlformats.org/officeDocument/2006/relationships/printerSettings" Target="../printerSettings/printerSettings1876.bin"/><Relationship Id="rId23" Type="http://schemas.openxmlformats.org/officeDocument/2006/relationships/printerSettings" Target="../printerSettings/printerSettings1884.bin"/><Relationship Id="rId28" Type="http://schemas.openxmlformats.org/officeDocument/2006/relationships/printerSettings" Target="../printerSettings/printerSettings1889.bin"/><Relationship Id="rId10" Type="http://schemas.openxmlformats.org/officeDocument/2006/relationships/printerSettings" Target="../printerSettings/printerSettings1871.bin"/><Relationship Id="rId19" Type="http://schemas.openxmlformats.org/officeDocument/2006/relationships/printerSettings" Target="../printerSettings/printerSettings1880.bin"/><Relationship Id="rId31" Type="http://schemas.openxmlformats.org/officeDocument/2006/relationships/printerSettings" Target="../printerSettings/printerSettings1892.bin"/><Relationship Id="rId4" Type="http://schemas.openxmlformats.org/officeDocument/2006/relationships/printerSettings" Target="../printerSettings/printerSettings1865.bin"/><Relationship Id="rId9" Type="http://schemas.openxmlformats.org/officeDocument/2006/relationships/printerSettings" Target="../printerSettings/printerSettings1870.bin"/><Relationship Id="rId14" Type="http://schemas.openxmlformats.org/officeDocument/2006/relationships/printerSettings" Target="../printerSettings/printerSettings1875.bin"/><Relationship Id="rId22" Type="http://schemas.openxmlformats.org/officeDocument/2006/relationships/printerSettings" Target="../printerSettings/printerSettings1883.bin"/><Relationship Id="rId27" Type="http://schemas.openxmlformats.org/officeDocument/2006/relationships/printerSettings" Target="../printerSettings/printerSettings1888.bin"/><Relationship Id="rId30" Type="http://schemas.openxmlformats.org/officeDocument/2006/relationships/printerSettings" Target="../printerSettings/printerSettings1891.bin"/><Relationship Id="rId8" Type="http://schemas.openxmlformats.org/officeDocument/2006/relationships/printerSettings" Target="../printerSettings/printerSettings1869.bin"/></Relationships>
</file>

<file path=xl/worksheets/_rels/sheet67.xml.rels><?xml version="1.0" encoding="UTF-8" standalone="yes"?>
<Relationships xmlns="http://schemas.openxmlformats.org/package/2006/relationships"><Relationship Id="rId8" Type="http://schemas.openxmlformats.org/officeDocument/2006/relationships/printerSettings" Target="../printerSettings/printerSettings1900.bin"/><Relationship Id="rId13" Type="http://schemas.openxmlformats.org/officeDocument/2006/relationships/printerSettings" Target="../printerSettings/printerSettings1905.bin"/><Relationship Id="rId18" Type="http://schemas.openxmlformats.org/officeDocument/2006/relationships/printerSettings" Target="../printerSettings/printerSettings1910.bin"/><Relationship Id="rId26" Type="http://schemas.openxmlformats.org/officeDocument/2006/relationships/printerSettings" Target="../printerSettings/printerSettings1918.bin"/><Relationship Id="rId3" Type="http://schemas.openxmlformats.org/officeDocument/2006/relationships/printerSettings" Target="../printerSettings/printerSettings1895.bin"/><Relationship Id="rId21" Type="http://schemas.openxmlformats.org/officeDocument/2006/relationships/printerSettings" Target="../printerSettings/printerSettings1913.bin"/><Relationship Id="rId7" Type="http://schemas.openxmlformats.org/officeDocument/2006/relationships/printerSettings" Target="../printerSettings/printerSettings1899.bin"/><Relationship Id="rId12" Type="http://schemas.openxmlformats.org/officeDocument/2006/relationships/printerSettings" Target="../printerSettings/printerSettings1904.bin"/><Relationship Id="rId17" Type="http://schemas.openxmlformats.org/officeDocument/2006/relationships/printerSettings" Target="../printerSettings/printerSettings1909.bin"/><Relationship Id="rId25" Type="http://schemas.openxmlformats.org/officeDocument/2006/relationships/printerSettings" Target="../printerSettings/printerSettings1917.bin"/><Relationship Id="rId2" Type="http://schemas.openxmlformats.org/officeDocument/2006/relationships/printerSettings" Target="../printerSettings/printerSettings1894.bin"/><Relationship Id="rId16" Type="http://schemas.openxmlformats.org/officeDocument/2006/relationships/printerSettings" Target="../printerSettings/printerSettings1908.bin"/><Relationship Id="rId20" Type="http://schemas.openxmlformats.org/officeDocument/2006/relationships/printerSettings" Target="../printerSettings/printerSettings1912.bin"/><Relationship Id="rId29" Type="http://schemas.openxmlformats.org/officeDocument/2006/relationships/printerSettings" Target="../printerSettings/printerSettings1921.bin"/><Relationship Id="rId1" Type="http://schemas.openxmlformats.org/officeDocument/2006/relationships/printerSettings" Target="../printerSettings/printerSettings1893.bin"/><Relationship Id="rId6" Type="http://schemas.openxmlformats.org/officeDocument/2006/relationships/printerSettings" Target="../printerSettings/printerSettings1898.bin"/><Relationship Id="rId11" Type="http://schemas.openxmlformats.org/officeDocument/2006/relationships/printerSettings" Target="../printerSettings/printerSettings1903.bin"/><Relationship Id="rId24" Type="http://schemas.openxmlformats.org/officeDocument/2006/relationships/printerSettings" Target="../printerSettings/printerSettings1916.bin"/><Relationship Id="rId5" Type="http://schemas.openxmlformats.org/officeDocument/2006/relationships/printerSettings" Target="../printerSettings/printerSettings1897.bin"/><Relationship Id="rId15" Type="http://schemas.openxmlformats.org/officeDocument/2006/relationships/printerSettings" Target="../printerSettings/printerSettings1907.bin"/><Relationship Id="rId23" Type="http://schemas.openxmlformats.org/officeDocument/2006/relationships/printerSettings" Target="../printerSettings/printerSettings1915.bin"/><Relationship Id="rId28" Type="http://schemas.openxmlformats.org/officeDocument/2006/relationships/printerSettings" Target="../printerSettings/printerSettings1920.bin"/><Relationship Id="rId10" Type="http://schemas.openxmlformats.org/officeDocument/2006/relationships/printerSettings" Target="../printerSettings/printerSettings1902.bin"/><Relationship Id="rId19" Type="http://schemas.openxmlformats.org/officeDocument/2006/relationships/printerSettings" Target="../printerSettings/printerSettings1911.bin"/><Relationship Id="rId31" Type="http://schemas.openxmlformats.org/officeDocument/2006/relationships/printerSettings" Target="../printerSettings/printerSettings1923.bin"/><Relationship Id="rId4" Type="http://schemas.openxmlformats.org/officeDocument/2006/relationships/printerSettings" Target="../printerSettings/printerSettings1896.bin"/><Relationship Id="rId9" Type="http://schemas.openxmlformats.org/officeDocument/2006/relationships/printerSettings" Target="../printerSettings/printerSettings1901.bin"/><Relationship Id="rId14" Type="http://schemas.openxmlformats.org/officeDocument/2006/relationships/printerSettings" Target="../printerSettings/printerSettings1906.bin"/><Relationship Id="rId22" Type="http://schemas.openxmlformats.org/officeDocument/2006/relationships/printerSettings" Target="../printerSettings/printerSettings1914.bin"/><Relationship Id="rId27" Type="http://schemas.openxmlformats.org/officeDocument/2006/relationships/printerSettings" Target="../printerSettings/printerSettings1919.bin"/><Relationship Id="rId30" Type="http://schemas.openxmlformats.org/officeDocument/2006/relationships/printerSettings" Target="../printerSettings/printerSettings1922.bin"/></Relationships>
</file>

<file path=xl/worksheets/_rels/sheet68.xml.rels><?xml version="1.0" encoding="UTF-8" standalone="yes"?>
<Relationships xmlns="http://schemas.openxmlformats.org/package/2006/relationships"><Relationship Id="rId8" Type="http://schemas.openxmlformats.org/officeDocument/2006/relationships/printerSettings" Target="../printerSettings/printerSettings1931.bin"/><Relationship Id="rId13" Type="http://schemas.openxmlformats.org/officeDocument/2006/relationships/printerSettings" Target="../printerSettings/printerSettings1936.bin"/><Relationship Id="rId18" Type="http://schemas.openxmlformats.org/officeDocument/2006/relationships/printerSettings" Target="../printerSettings/printerSettings1941.bin"/><Relationship Id="rId26" Type="http://schemas.openxmlformats.org/officeDocument/2006/relationships/printerSettings" Target="../printerSettings/printerSettings1949.bin"/><Relationship Id="rId3" Type="http://schemas.openxmlformats.org/officeDocument/2006/relationships/printerSettings" Target="../printerSettings/printerSettings1926.bin"/><Relationship Id="rId21" Type="http://schemas.openxmlformats.org/officeDocument/2006/relationships/printerSettings" Target="../printerSettings/printerSettings1944.bin"/><Relationship Id="rId7" Type="http://schemas.openxmlformats.org/officeDocument/2006/relationships/printerSettings" Target="../printerSettings/printerSettings1930.bin"/><Relationship Id="rId12" Type="http://schemas.openxmlformats.org/officeDocument/2006/relationships/printerSettings" Target="../printerSettings/printerSettings1935.bin"/><Relationship Id="rId17" Type="http://schemas.openxmlformats.org/officeDocument/2006/relationships/printerSettings" Target="../printerSettings/printerSettings1940.bin"/><Relationship Id="rId25" Type="http://schemas.openxmlformats.org/officeDocument/2006/relationships/printerSettings" Target="../printerSettings/printerSettings1948.bin"/><Relationship Id="rId2" Type="http://schemas.openxmlformats.org/officeDocument/2006/relationships/printerSettings" Target="../printerSettings/printerSettings1925.bin"/><Relationship Id="rId16" Type="http://schemas.openxmlformats.org/officeDocument/2006/relationships/printerSettings" Target="../printerSettings/printerSettings1939.bin"/><Relationship Id="rId20" Type="http://schemas.openxmlformats.org/officeDocument/2006/relationships/printerSettings" Target="../printerSettings/printerSettings1943.bin"/><Relationship Id="rId29" Type="http://schemas.openxmlformats.org/officeDocument/2006/relationships/printerSettings" Target="../printerSettings/printerSettings1952.bin"/><Relationship Id="rId1" Type="http://schemas.openxmlformats.org/officeDocument/2006/relationships/printerSettings" Target="../printerSettings/printerSettings1924.bin"/><Relationship Id="rId6" Type="http://schemas.openxmlformats.org/officeDocument/2006/relationships/printerSettings" Target="../printerSettings/printerSettings1929.bin"/><Relationship Id="rId11" Type="http://schemas.openxmlformats.org/officeDocument/2006/relationships/printerSettings" Target="../printerSettings/printerSettings1934.bin"/><Relationship Id="rId24" Type="http://schemas.openxmlformats.org/officeDocument/2006/relationships/printerSettings" Target="../printerSettings/printerSettings1947.bin"/><Relationship Id="rId5" Type="http://schemas.openxmlformats.org/officeDocument/2006/relationships/printerSettings" Target="../printerSettings/printerSettings1928.bin"/><Relationship Id="rId15" Type="http://schemas.openxmlformats.org/officeDocument/2006/relationships/printerSettings" Target="../printerSettings/printerSettings1938.bin"/><Relationship Id="rId23" Type="http://schemas.openxmlformats.org/officeDocument/2006/relationships/printerSettings" Target="../printerSettings/printerSettings1946.bin"/><Relationship Id="rId28" Type="http://schemas.openxmlformats.org/officeDocument/2006/relationships/printerSettings" Target="../printerSettings/printerSettings1951.bin"/><Relationship Id="rId10" Type="http://schemas.openxmlformats.org/officeDocument/2006/relationships/printerSettings" Target="../printerSettings/printerSettings1933.bin"/><Relationship Id="rId19" Type="http://schemas.openxmlformats.org/officeDocument/2006/relationships/printerSettings" Target="../printerSettings/printerSettings1942.bin"/><Relationship Id="rId31" Type="http://schemas.openxmlformats.org/officeDocument/2006/relationships/printerSettings" Target="../printerSettings/printerSettings1954.bin"/><Relationship Id="rId4" Type="http://schemas.openxmlformats.org/officeDocument/2006/relationships/printerSettings" Target="../printerSettings/printerSettings1927.bin"/><Relationship Id="rId9" Type="http://schemas.openxmlformats.org/officeDocument/2006/relationships/printerSettings" Target="../printerSettings/printerSettings1932.bin"/><Relationship Id="rId14" Type="http://schemas.openxmlformats.org/officeDocument/2006/relationships/printerSettings" Target="../printerSettings/printerSettings1937.bin"/><Relationship Id="rId22" Type="http://schemas.openxmlformats.org/officeDocument/2006/relationships/printerSettings" Target="../printerSettings/printerSettings1945.bin"/><Relationship Id="rId27" Type="http://schemas.openxmlformats.org/officeDocument/2006/relationships/printerSettings" Target="../printerSettings/printerSettings1950.bin"/><Relationship Id="rId30" Type="http://schemas.openxmlformats.org/officeDocument/2006/relationships/printerSettings" Target="../printerSettings/printerSettings1953.bin"/></Relationships>
</file>

<file path=xl/worksheets/_rels/sheet69.xml.rels><?xml version="1.0" encoding="UTF-8" standalone="yes"?>
<Relationships xmlns="http://schemas.openxmlformats.org/package/2006/relationships"><Relationship Id="rId8" Type="http://schemas.openxmlformats.org/officeDocument/2006/relationships/printerSettings" Target="../printerSettings/printerSettings1962.bin"/><Relationship Id="rId13" Type="http://schemas.openxmlformats.org/officeDocument/2006/relationships/printerSettings" Target="../printerSettings/printerSettings1967.bin"/><Relationship Id="rId18" Type="http://schemas.openxmlformats.org/officeDocument/2006/relationships/printerSettings" Target="../printerSettings/printerSettings1972.bin"/><Relationship Id="rId26" Type="http://schemas.openxmlformats.org/officeDocument/2006/relationships/printerSettings" Target="../printerSettings/printerSettings1980.bin"/><Relationship Id="rId3" Type="http://schemas.openxmlformats.org/officeDocument/2006/relationships/printerSettings" Target="../printerSettings/printerSettings1957.bin"/><Relationship Id="rId21" Type="http://schemas.openxmlformats.org/officeDocument/2006/relationships/printerSettings" Target="../printerSettings/printerSettings1975.bin"/><Relationship Id="rId7" Type="http://schemas.openxmlformats.org/officeDocument/2006/relationships/printerSettings" Target="../printerSettings/printerSettings1961.bin"/><Relationship Id="rId12" Type="http://schemas.openxmlformats.org/officeDocument/2006/relationships/printerSettings" Target="../printerSettings/printerSettings1966.bin"/><Relationship Id="rId17" Type="http://schemas.openxmlformats.org/officeDocument/2006/relationships/printerSettings" Target="../printerSettings/printerSettings1971.bin"/><Relationship Id="rId25" Type="http://schemas.openxmlformats.org/officeDocument/2006/relationships/printerSettings" Target="../printerSettings/printerSettings1979.bin"/><Relationship Id="rId2" Type="http://schemas.openxmlformats.org/officeDocument/2006/relationships/printerSettings" Target="../printerSettings/printerSettings1956.bin"/><Relationship Id="rId16" Type="http://schemas.openxmlformats.org/officeDocument/2006/relationships/printerSettings" Target="../printerSettings/printerSettings1970.bin"/><Relationship Id="rId20" Type="http://schemas.openxmlformats.org/officeDocument/2006/relationships/printerSettings" Target="../printerSettings/printerSettings1974.bin"/><Relationship Id="rId29" Type="http://schemas.openxmlformats.org/officeDocument/2006/relationships/printerSettings" Target="../printerSettings/printerSettings1983.bin"/><Relationship Id="rId1" Type="http://schemas.openxmlformats.org/officeDocument/2006/relationships/printerSettings" Target="../printerSettings/printerSettings1955.bin"/><Relationship Id="rId6" Type="http://schemas.openxmlformats.org/officeDocument/2006/relationships/printerSettings" Target="../printerSettings/printerSettings1960.bin"/><Relationship Id="rId11" Type="http://schemas.openxmlformats.org/officeDocument/2006/relationships/printerSettings" Target="../printerSettings/printerSettings1965.bin"/><Relationship Id="rId24" Type="http://schemas.openxmlformats.org/officeDocument/2006/relationships/printerSettings" Target="../printerSettings/printerSettings1978.bin"/><Relationship Id="rId5" Type="http://schemas.openxmlformats.org/officeDocument/2006/relationships/printerSettings" Target="../printerSettings/printerSettings1959.bin"/><Relationship Id="rId15" Type="http://schemas.openxmlformats.org/officeDocument/2006/relationships/printerSettings" Target="../printerSettings/printerSettings1969.bin"/><Relationship Id="rId23" Type="http://schemas.openxmlformats.org/officeDocument/2006/relationships/printerSettings" Target="../printerSettings/printerSettings1977.bin"/><Relationship Id="rId28" Type="http://schemas.openxmlformats.org/officeDocument/2006/relationships/printerSettings" Target="../printerSettings/printerSettings1982.bin"/><Relationship Id="rId10" Type="http://schemas.openxmlformats.org/officeDocument/2006/relationships/printerSettings" Target="../printerSettings/printerSettings1964.bin"/><Relationship Id="rId19" Type="http://schemas.openxmlformats.org/officeDocument/2006/relationships/printerSettings" Target="../printerSettings/printerSettings1973.bin"/><Relationship Id="rId31" Type="http://schemas.openxmlformats.org/officeDocument/2006/relationships/printerSettings" Target="../printerSettings/printerSettings1985.bin"/><Relationship Id="rId4" Type="http://schemas.openxmlformats.org/officeDocument/2006/relationships/printerSettings" Target="../printerSettings/printerSettings1958.bin"/><Relationship Id="rId9" Type="http://schemas.openxmlformats.org/officeDocument/2006/relationships/printerSettings" Target="../printerSettings/printerSettings1963.bin"/><Relationship Id="rId14" Type="http://schemas.openxmlformats.org/officeDocument/2006/relationships/printerSettings" Target="../printerSettings/printerSettings1968.bin"/><Relationship Id="rId22" Type="http://schemas.openxmlformats.org/officeDocument/2006/relationships/printerSettings" Target="../printerSettings/printerSettings1976.bin"/><Relationship Id="rId27" Type="http://schemas.openxmlformats.org/officeDocument/2006/relationships/printerSettings" Target="../printerSettings/printerSettings1981.bin"/><Relationship Id="rId30" Type="http://schemas.openxmlformats.org/officeDocument/2006/relationships/printerSettings" Target="../printerSettings/printerSettings1984.bin"/></Relationships>
</file>

<file path=xl/worksheets/_rels/sheet7.xml.rels><?xml version="1.0" encoding="UTF-8" standalone="yes"?>
<Relationships xmlns="http://schemas.openxmlformats.org/package/2006/relationships"><Relationship Id="rId13" Type="http://schemas.openxmlformats.org/officeDocument/2006/relationships/printerSettings" Target="../printerSettings/printerSettings166.bin"/><Relationship Id="rId18" Type="http://schemas.openxmlformats.org/officeDocument/2006/relationships/printerSettings" Target="../printerSettings/printerSettings171.bin"/><Relationship Id="rId26" Type="http://schemas.openxmlformats.org/officeDocument/2006/relationships/printerSettings" Target="../printerSettings/printerSettings179.bin"/><Relationship Id="rId3" Type="http://schemas.openxmlformats.org/officeDocument/2006/relationships/printerSettings" Target="../printerSettings/printerSettings156.bin"/><Relationship Id="rId21" Type="http://schemas.openxmlformats.org/officeDocument/2006/relationships/printerSettings" Target="../printerSettings/printerSettings174.bin"/><Relationship Id="rId7" Type="http://schemas.openxmlformats.org/officeDocument/2006/relationships/printerSettings" Target="../printerSettings/printerSettings160.bin"/><Relationship Id="rId12" Type="http://schemas.openxmlformats.org/officeDocument/2006/relationships/printerSettings" Target="../printerSettings/printerSettings165.bin"/><Relationship Id="rId17" Type="http://schemas.openxmlformats.org/officeDocument/2006/relationships/printerSettings" Target="../printerSettings/printerSettings170.bin"/><Relationship Id="rId25" Type="http://schemas.openxmlformats.org/officeDocument/2006/relationships/printerSettings" Target="../printerSettings/printerSettings178.bin"/><Relationship Id="rId33" Type="http://schemas.openxmlformats.org/officeDocument/2006/relationships/comments" Target="../comments1.xml"/><Relationship Id="rId2" Type="http://schemas.openxmlformats.org/officeDocument/2006/relationships/printerSettings" Target="../printerSettings/printerSettings155.bin"/><Relationship Id="rId16" Type="http://schemas.openxmlformats.org/officeDocument/2006/relationships/printerSettings" Target="../printerSettings/printerSettings169.bin"/><Relationship Id="rId20" Type="http://schemas.openxmlformats.org/officeDocument/2006/relationships/printerSettings" Target="../printerSettings/printerSettings173.bin"/><Relationship Id="rId29" Type="http://schemas.openxmlformats.org/officeDocument/2006/relationships/printerSettings" Target="../printerSettings/printerSettings182.bin"/><Relationship Id="rId1" Type="http://schemas.openxmlformats.org/officeDocument/2006/relationships/printerSettings" Target="../printerSettings/printerSettings154.bin"/><Relationship Id="rId6" Type="http://schemas.openxmlformats.org/officeDocument/2006/relationships/printerSettings" Target="../printerSettings/printerSettings159.bin"/><Relationship Id="rId11" Type="http://schemas.openxmlformats.org/officeDocument/2006/relationships/printerSettings" Target="../printerSettings/printerSettings164.bin"/><Relationship Id="rId24" Type="http://schemas.openxmlformats.org/officeDocument/2006/relationships/printerSettings" Target="../printerSettings/printerSettings177.bin"/><Relationship Id="rId32" Type="http://schemas.openxmlformats.org/officeDocument/2006/relationships/vmlDrawing" Target="../drawings/vmlDrawing1.vml"/><Relationship Id="rId5" Type="http://schemas.openxmlformats.org/officeDocument/2006/relationships/printerSettings" Target="../printerSettings/printerSettings158.bin"/><Relationship Id="rId15" Type="http://schemas.openxmlformats.org/officeDocument/2006/relationships/printerSettings" Target="../printerSettings/printerSettings168.bin"/><Relationship Id="rId23" Type="http://schemas.openxmlformats.org/officeDocument/2006/relationships/printerSettings" Target="../printerSettings/printerSettings176.bin"/><Relationship Id="rId28" Type="http://schemas.openxmlformats.org/officeDocument/2006/relationships/printerSettings" Target="../printerSettings/printerSettings181.bin"/><Relationship Id="rId10" Type="http://schemas.openxmlformats.org/officeDocument/2006/relationships/printerSettings" Target="../printerSettings/printerSettings163.bin"/><Relationship Id="rId19" Type="http://schemas.openxmlformats.org/officeDocument/2006/relationships/printerSettings" Target="../printerSettings/printerSettings172.bin"/><Relationship Id="rId31" Type="http://schemas.openxmlformats.org/officeDocument/2006/relationships/printerSettings" Target="../printerSettings/printerSettings184.bin"/><Relationship Id="rId4" Type="http://schemas.openxmlformats.org/officeDocument/2006/relationships/printerSettings" Target="../printerSettings/printerSettings157.bin"/><Relationship Id="rId9" Type="http://schemas.openxmlformats.org/officeDocument/2006/relationships/printerSettings" Target="../printerSettings/printerSettings162.bin"/><Relationship Id="rId14" Type="http://schemas.openxmlformats.org/officeDocument/2006/relationships/printerSettings" Target="../printerSettings/printerSettings167.bin"/><Relationship Id="rId22" Type="http://schemas.openxmlformats.org/officeDocument/2006/relationships/printerSettings" Target="../printerSettings/printerSettings175.bin"/><Relationship Id="rId27" Type="http://schemas.openxmlformats.org/officeDocument/2006/relationships/printerSettings" Target="../printerSettings/printerSettings180.bin"/><Relationship Id="rId30" Type="http://schemas.openxmlformats.org/officeDocument/2006/relationships/printerSettings" Target="../printerSettings/printerSettings183.bin"/><Relationship Id="rId8" Type="http://schemas.openxmlformats.org/officeDocument/2006/relationships/printerSettings" Target="../printerSettings/printerSettings161.bin"/></Relationships>
</file>

<file path=xl/worksheets/_rels/sheet70.xml.rels><?xml version="1.0" encoding="UTF-8" standalone="yes"?>
<Relationships xmlns="http://schemas.openxmlformats.org/package/2006/relationships"><Relationship Id="rId8" Type="http://schemas.openxmlformats.org/officeDocument/2006/relationships/printerSettings" Target="../printerSettings/printerSettings1993.bin"/><Relationship Id="rId13" Type="http://schemas.openxmlformats.org/officeDocument/2006/relationships/printerSettings" Target="../printerSettings/printerSettings1998.bin"/><Relationship Id="rId18" Type="http://schemas.openxmlformats.org/officeDocument/2006/relationships/printerSettings" Target="../printerSettings/printerSettings2003.bin"/><Relationship Id="rId26" Type="http://schemas.openxmlformats.org/officeDocument/2006/relationships/printerSettings" Target="../printerSettings/printerSettings2011.bin"/><Relationship Id="rId3" Type="http://schemas.openxmlformats.org/officeDocument/2006/relationships/printerSettings" Target="../printerSettings/printerSettings1988.bin"/><Relationship Id="rId21" Type="http://schemas.openxmlformats.org/officeDocument/2006/relationships/printerSettings" Target="../printerSettings/printerSettings2006.bin"/><Relationship Id="rId7" Type="http://schemas.openxmlformats.org/officeDocument/2006/relationships/printerSettings" Target="../printerSettings/printerSettings1992.bin"/><Relationship Id="rId12" Type="http://schemas.openxmlformats.org/officeDocument/2006/relationships/printerSettings" Target="../printerSettings/printerSettings1997.bin"/><Relationship Id="rId17" Type="http://schemas.openxmlformats.org/officeDocument/2006/relationships/printerSettings" Target="../printerSettings/printerSettings2002.bin"/><Relationship Id="rId25" Type="http://schemas.openxmlformats.org/officeDocument/2006/relationships/printerSettings" Target="../printerSettings/printerSettings2010.bin"/><Relationship Id="rId2" Type="http://schemas.openxmlformats.org/officeDocument/2006/relationships/printerSettings" Target="../printerSettings/printerSettings1987.bin"/><Relationship Id="rId16" Type="http://schemas.openxmlformats.org/officeDocument/2006/relationships/printerSettings" Target="../printerSettings/printerSettings2001.bin"/><Relationship Id="rId20" Type="http://schemas.openxmlformats.org/officeDocument/2006/relationships/printerSettings" Target="../printerSettings/printerSettings2005.bin"/><Relationship Id="rId29" Type="http://schemas.openxmlformats.org/officeDocument/2006/relationships/printerSettings" Target="../printerSettings/printerSettings2014.bin"/><Relationship Id="rId1" Type="http://schemas.openxmlformats.org/officeDocument/2006/relationships/printerSettings" Target="../printerSettings/printerSettings1986.bin"/><Relationship Id="rId6" Type="http://schemas.openxmlformats.org/officeDocument/2006/relationships/printerSettings" Target="../printerSettings/printerSettings1991.bin"/><Relationship Id="rId11" Type="http://schemas.openxmlformats.org/officeDocument/2006/relationships/printerSettings" Target="../printerSettings/printerSettings1996.bin"/><Relationship Id="rId24" Type="http://schemas.openxmlformats.org/officeDocument/2006/relationships/printerSettings" Target="../printerSettings/printerSettings2009.bin"/><Relationship Id="rId32" Type="http://schemas.openxmlformats.org/officeDocument/2006/relationships/drawing" Target="../drawings/drawing3.xml"/><Relationship Id="rId5" Type="http://schemas.openxmlformats.org/officeDocument/2006/relationships/printerSettings" Target="../printerSettings/printerSettings1990.bin"/><Relationship Id="rId15" Type="http://schemas.openxmlformats.org/officeDocument/2006/relationships/printerSettings" Target="../printerSettings/printerSettings2000.bin"/><Relationship Id="rId23" Type="http://schemas.openxmlformats.org/officeDocument/2006/relationships/printerSettings" Target="../printerSettings/printerSettings2008.bin"/><Relationship Id="rId28" Type="http://schemas.openxmlformats.org/officeDocument/2006/relationships/printerSettings" Target="../printerSettings/printerSettings2013.bin"/><Relationship Id="rId10" Type="http://schemas.openxmlformats.org/officeDocument/2006/relationships/printerSettings" Target="../printerSettings/printerSettings1995.bin"/><Relationship Id="rId19" Type="http://schemas.openxmlformats.org/officeDocument/2006/relationships/printerSettings" Target="../printerSettings/printerSettings2004.bin"/><Relationship Id="rId31" Type="http://schemas.openxmlformats.org/officeDocument/2006/relationships/printerSettings" Target="../printerSettings/printerSettings2016.bin"/><Relationship Id="rId4" Type="http://schemas.openxmlformats.org/officeDocument/2006/relationships/printerSettings" Target="../printerSettings/printerSettings1989.bin"/><Relationship Id="rId9" Type="http://schemas.openxmlformats.org/officeDocument/2006/relationships/printerSettings" Target="../printerSettings/printerSettings1994.bin"/><Relationship Id="rId14" Type="http://schemas.openxmlformats.org/officeDocument/2006/relationships/printerSettings" Target="../printerSettings/printerSettings1999.bin"/><Relationship Id="rId22" Type="http://schemas.openxmlformats.org/officeDocument/2006/relationships/printerSettings" Target="../printerSettings/printerSettings2007.bin"/><Relationship Id="rId27" Type="http://schemas.openxmlformats.org/officeDocument/2006/relationships/printerSettings" Target="../printerSettings/printerSettings2012.bin"/><Relationship Id="rId30" Type="http://schemas.openxmlformats.org/officeDocument/2006/relationships/printerSettings" Target="../printerSettings/printerSettings2015.bin"/></Relationships>
</file>

<file path=xl/worksheets/_rels/sheet71.xml.rels><?xml version="1.0" encoding="UTF-8" standalone="yes"?>
<Relationships xmlns="http://schemas.openxmlformats.org/package/2006/relationships"><Relationship Id="rId13" Type="http://schemas.openxmlformats.org/officeDocument/2006/relationships/printerSettings" Target="../printerSettings/printerSettings2029.bin"/><Relationship Id="rId18" Type="http://schemas.openxmlformats.org/officeDocument/2006/relationships/printerSettings" Target="../printerSettings/printerSettings2034.bin"/><Relationship Id="rId26" Type="http://schemas.openxmlformats.org/officeDocument/2006/relationships/printerSettings" Target="../printerSettings/printerSettings2042.bin"/><Relationship Id="rId3" Type="http://schemas.openxmlformats.org/officeDocument/2006/relationships/printerSettings" Target="../printerSettings/printerSettings2019.bin"/><Relationship Id="rId21" Type="http://schemas.openxmlformats.org/officeDocument/2006/relationships/printerSettings" Target="../printerSettings/printerSettings2037.bin"/><Relationship Id="rId7" Type="http://schemas.openxmlformats.org/officeDocument/2006/relationships/printerSettings" Target="../printerSettings/printerSettings2023.bin"/><Relationship Id="rId12" Type="http://schemas.openxmlformats.org/officeDocument/2006/relationships/printerSettings" Target="../printerSettings/printerSettings2028.bin"/><Relationship Id="rId17" Type="http://schemas.openxmlformats.org/officeDocument/2006/relationships/printerSettings" Target="../printerSettings/printerSettings2033.bin"/><Relationship Id="rId25" Type="http://schemas.openxmlformats.org/officeDocument/2006/relationships/printerSettings" Target="../printerSettings/printerSettings2041.bin"/><Relationship Id="rId33" Type="http://schemas.openxmlformats.org/officeDocument/2006/relationships/comments" Target="../comments34.xml"/><Relationship Id="rId2" Type="http://schemas.openxmlformats.org/officeDocument/2006/relationships/printerSettings" Target="../printerSettings/printerSettings2018.bin"/><Relationship Id="rId16" Type="http://schemas.openxmlformats.org/officeDocument/2006/relationships/printerSettings" Target="../printerSettings/printerSettings2032.bin"/><Relationship Id="rId20" Type="http://schemas.openxmlformats.org/officeDocument/2006/relationships/printerSettings" Target="../printerSettings/printerSettings2036.bin"/><Relationship Id="rId29" Type="http://schemas.openxmlformats.org/officeDocument/2006/relationships/printerSettings" Target="../printerSettings/printerSettings2045.bin"/><Relationship Id="rId1" Type="http://schemas.openxmlformats.org/officeDocument/2006/relationships/printerSettings" Target="../printerSettings/printerSettings2017.bin"/><Relationship Id="rId6" Type="http://schemas.openxmlformats.org/officeDocument/2006/relationships/printerSettings" Target="../printerSettings/printerSettings2022.bin"/><Relationship Id="rId11" Type="http://schemas.openxmlformats.org/officeDocument/2006/relationships/printerSettings" Target="../printerSettings/printerSettings2027.bin"/><Relationship Id="rId24" Type="http://schemas.openxmlformats.org/officeDocument/2006/relationships/printerSettings" Target="../printerSettings/printerSettings2040.bin"/><Relationship Id="rId32" Type="http://schemas.openxmlformats.org/officeDocument/2006/relationships/vmlDrawing" Target="../drawings/vmlDrawing34.vml"/><Relationship Id="rId5" Type="http://schemas.openxmlformats.org/officeDocument/2006/relationships/printerSettings" Target="../printerSettings/printerSettings2021.bin"/><Relationship Id="rId15" Type="http://schemas.openxmlformats.org/officeDocument/2006/relationships/printerSettings" Target="../printerSettings/printerSettings2031.bin"/><Relationship Id="rId23" Type="http://schemas.openxmlformats.org/officeDocument/2006/relationships/printerSettings" Target="../printerSettings/printerSettings2039.bin"/><Relationship Id="rId28" Type="http://schemas.openxmlformats.org/officeDocument/2006/relationships/printerSettings" Target="../printerSettings/printerSettings2044.bin"/><Relationship Id="rId10" Type="http://schemas.openxmlformats.org/officeDocument/2006/relationships/printerSettings" Target="../printerSettings/printerSettings2026.bin"/><Relationship Id="rId19" Type="http://schemas.openxmlformats.org/officeDocument/2006/relationships/printerSettings" Target="../printerSettings/printerSettings2035.bin"/><Relationship Id="rId31" Type="http://schemas.openxmlformats.org/officeDocument/2006/relationships/printerSettings" Target="../printerSettings/printerSettings2047.bin"/><Relationship Id="rId4" Type="http://schemas.openxmlformats.org/officeDocument/2006/relationships/printerSettings" Target="../printerSettings/printerSettings2020.bin"/><Relationship Id="rId9" Type="http://schemas.openxmlformats.org/officeDocument/2006/relationships/printerSettings" Target="../printerSettings/printerSettings2025.bin"/><Relationship Id="rId14" Type="http://schemas.openxmlformats.org/officeDocument/2006/relationships/printerSettings" Target="../printerSettings/printerSettings2030.bin"/><Relationship Id="rId22" Type="http://schemas.openxmlformats.org/officeDocument/2006/relationships/printerSettings" Target="../printerSettings/printerSettings2038.bin"/><Relationship Id="rId27" Type="http://schemas.openxmlformats.org/officeDocument/2006/relationships/printerSettings" Target="../printerSettings/printerSettings2043.bin"/><Relationship Id="rId30" Type="http://schemas.openxmlformats.org/officeDocument/2006/relationships/printerSettings" Target="../printerSettings/printerSettings2046.bin"/><Relationship Id="rId8" Type="http://schemas.openxmlformats.org/officeDocument/2006/relationships/printerSettings" Target="../printerSettings/printerSettings2024.bin"/></Relationships>
</file>

<file path=xl/worksheets/_rels/sheet72.xml.rels><?xml version="1.0" encoding="UTF-8" standalone="yes"?>
<Relationships xmlns="http://schemas.openxmlformats.org/package/2006/relationships"><Relationship Id="rId8" Type="http://schemas.openxmlformats.org/officeDocument/2006/relationships/printerSettings" Target="../printerSettings/printerSettings2055.bin"/><Relationship Id="rId13" Type="http://schemas.openxmlformats.org/officeDocument/2006/relationships/printerSettings" Target="../printerSettings/printerSettings2060.bin"/><Relationship Id="rId18" Type="http://schemas.openxmlformats.org/officeDocument/2006/relationships/printerSettings" Target="../printerSettings/printerSettings2065.bin"/><Relationship Id="rId26" Type="http://schemas.openxmlformats.org/officeDocument/2006/relationships/printerSettings" Target="../printerSettings/printerSettings2073.bin"/><Relationship Id="rId3" Type="http://schemas.openxmlformats.org/officeDocument/2006/relationships/printerSettings" Target="../printerSettings/printerSettings2050.bin"/><Relationship Id="rId21" Type="http://schemas.openxmlformats.org/officeDocument/2006/relationships/printerSettings" Target="../printerSettings/printerSettings2068.bin"/><Relationship Id="rId7" Type="http://schemas.openxmlformats.org/officeDocument/2006/relationships/printerSettings" Target="../printerSettings/printerSettings2054.bin"/><Relationship Id="rId12" Type="http://schemas.openxmlformats.org/officeDocument/2006/relationships/printerSettings" Target="../printerSettings/printerSettings2059.bin"/><Relationship Id="rId17" Type="http://schemas.openxmlformats.org/officeDocument/2006/relationships/printerSettings" Target="../printerSettings/printerSettings2064.bin"/><Relationship Id="rId25" Type="http://schemas.openxmlformats.org/officeDocument/2006/relationships/printerSettings" Target="../printerSettings/printerSettings2072.bin"/><Relationship Id="rId2" Type="http://schemas.openxmlformats.org/officeDocument/2006/relationships/printerSettings" Target="../printerSettings/printerSettings2049.bin"/><Relationship Id="rId16" Type="http://schemas.openxmlformats.org/officeDocument/2006/relationships/printerSettings" Target="../printerSettings/printerSettings2063.bin"/><Relationship Id="rId20" Type="http://schemas.openxmlformats.org/officeDocument/2006/relationships/printerSettings" Target="../printerSettings/printerSettings2067.bin"/><Relationship Id="rId29" Type="http://schemas.openxmlformats.org/officeDocument/2006/relationships/printerSettings" Target="../printerSettings/printerSettings2076.bin"/><Relationship Id="rId1" Type="http://schemas.openxmlformats.org/officeDocument/2006/relationships/printerSettings" Target="../printerSettings/printerSettings2048.bin"/><Relationship Id="rId6" Type="http://schemas.openxmlformats.org/officeDocument/2006/relationships/printerSettings" Target="../printerSettings/printerSettings2053.bin"/><Relationship Id="rId11" Type="http://schemas.openxmlformats.org/officeDocument/2006/relationships/printerSettings" Target="../printerSettings/printerSettings2058.bin"/><Relationship Id="rId24" Type="http://schemas.openxmlformats.org/officeDocument/2006/relationships/printerSettings" Target="../printerSettings/printerSettings2071.bin"/><Relationship Id="rId5" Type="http://schemas.openxmlformats.org/officeDocument/2006/relationships/printerSettings" Target="../printerSettings/printerSettings2052.bin"/><Relationship Id="rId15" Type="http://schemas.openxmlformats.org/officeDocument/2006/relationships/printerSettings" Target="../printerSettings/printerSettings2062.bin"/><Relationship Id="rId23" Type="http://schemas.openxmlformats.org/officeDocument/2006/relationships/printerSettings" Target="../printerSettings/printerSettings2070.bin"/><Relationship Id="rId28" Type="http://schemas.openxmlformats.org/officeDocument/2006/relationships/printerSettings" Target="../printerSettings/printerSettings2075.bin"/><Relationship Id="rId10" Type="http://schemas.openxmlformats.org/officeDocument/2006/relationships/printerSettings" Target="../printerSettings/printerSettings2057.bin"/><Relationship Id="rId19" Type="http://schemas.openxmlformats.org/officeDocument/2006/relationships/printerSettings" Target="../printerSettings/printerSettings2066.bin"/><Relationship Id="rId31" Type="http://schemas.openxmlformats.org/officeDocument/2006/relationships/printerSettings" Target="../printerSettings/printerSettings2078.bin"/><Relationship Id="rId4" Type="http://schemas.openxmlformats.org/officeDocument/2006/relationships/printerSettings" Target="../printerSettings/printerSettings2051.bin"/><Relationship Id="rId9" Type="http://schemas.openxmlformats.org/officeDocument/2006/relationships/printerSettings" Target="../printerSettings/printerSettings2056.bin"/><Relationship Id="rId14" Type="http://schemas.openxmlformats.org/officeDocument/2006/relationships/printerSettings" Target="../printerSettings/printerSettings2061.bin"/><Relationship Id="rId22" Type="http://schemas.openxmlformats.org/officeDocument/2006/relationships/printerSettings" Target="../printerSettings/printerSettings2069.bin"/><Relationship Id="rId27" Type="http://schemas.openxmlformats.org/officeDocument/2006/relationships/printerSettings" Target="../printerSettings/printerSettings2074.bin"/><Relationship Id="rId30" Type="http://schemas.openxmlformats.org/officeDocument/2006/relationships/printerSettings" Target="../printerSettings/printerSettings2077.bin"/></Relationships>
</file>

<file path=xl/worksheets/_rels/sheet73.xml.rels><?xml version="1.0" encoding="UTF-8" standalone="yes"?>
<Relationships xmlns="http://schemas.openxmlformats.org/package/2006/relationships"><Relationship Id="rId13" Type="http://schemas.openxmlformats.org/officeDocument/2006/relationships/printerSettings" Target="../printerSettings/printerSettings2091.bin"/><Relationship Id="rId18" Type="http://schemas.openxmlformats.org/officeDocument/2006/relationships/printerSettings" Target="../printerSettings/printerSettings2096.bin"/><Relationship Id="rId26" Type="http://schemas.openxmlformats.org/officeDocument/2006/relationships/printerSettings" Target="../printerSettings/printerSettings2104.bin"/><Relationship Id="rId3" Type="http://schemas.openxmlformats.org/officeDocument/2006/relationships/printerSettings" Target="../printerSettings/printerSettings2081.bin"/><Relationship Id="rId21" Type="http://schemas.openxmlformats.org/officeDocument/2006/relationships/printerSettings" Target="../printerSettings/printerSettings2099.bin"/><Relationship Id="rId7" Type="http://schemas.openxmlformats.org/officeDocument/2006/relationships/printerSettings" Target="../printerSettings/printerSettings2085.bin"/><Relationship Id="rId12" Type="http://schemas.openxmlformats.org/officeDocument/2006/relationships/printerSettings" Target="../printerSettings/printerSettings2090.bin"/><Relationship Id="rId17" Type="http://schemas.openxmlformats.org/officeDocument/2006/relationships/printerSettings" Target="../printerSettings/printerSettings2095.bin"/><Relationship Id="rId25" Type="http://schemas.openxmlformats.org/officeDocument/2006/relationships/printerSettings" Target="../printerSettings/printerSettings2103.bin"/><Relationship Id="rId33" Type="http://schemas.openxmlformats.org/officeDocument/2006/relationships/comments" Target="../comments35.xml"/><Relationship Id="rId2" Type="http://schemas.openxmlformats.org/officeDocument/2006/relationships/printerSettings" Target="../printerSettings/printerSettings2080.bin"/><Relationship Id="rId16" Type="http://schemas.openxmlformats.org/officeDocument/2006/relationships/printerSettings" Target="../printerSettings/printerSettings2094.bin"/><Relationship Id="rId20" Type="http://schemas.openxmlformats.org/officeDocument/2006/relationships/printerSettings" Target="../printerSettings/printerSettings2098.bin"/><Relationship Id="rId29" Type="http://schemas.openxmlformats.org/officeDocument/2006/relationships/printerSettings" Target="../printerSettings/printerSettings2107.bin"/><Relationship Id="rId1" Type="http://schemas.openxmlformats.org/officeDocument/2006/relationships/printerSettings" Target="../printerSettings/printerSettings2079.bin"/><Relationship Id="rId6" Type="http://schemas.openxmlformats.org/officeDocument/2006/relationships/printerSettings" Target="../printerSettings/printerSettings2084.bin"/><Relationship Id="rId11" Type="http://schemas.openxmlformats.org/officeDocument/2006/relationships/printerSettings" Target="../printerSettings/printerSettings2089.bin"/><Relationship Id="rId24" Type="http://schemas.openxmlformats.org/officeDocument/2006/relationships/printerSettings" Target="../printerSettings/printerSettings2102.bin"/><Relationship Id="rId32" Type="http://schemas.openxmlformats.org/officeDocument/2006/relationships/vmlDrawing" Target="../drawings/vmlDrawing35.vml"/><Relationship Id="rId5" Type="http://schemas.openxmlformats.org/officeDocument/2006/relationships/printerSettings" Target="../printerSettings/printerSettings2083.bin"/><Relationship Id="rId15" Type="http://schemas.openxmlformats.org/officeDocument/2006/relationships/printerSettings" Target="../printerSettings/printerSettings2093.bin"/><Relationship Id="rId23" Type="http://schemas.openxmlformats.org/officeDocument/2006/relationships/printerSettings" Target="../printerSettings/printerSettings2101.bin"/><Relationship Id="rId28" Type="http://schemas.openxmlformats.org/officeDocument/2006/relationships/printerSettings" Target="../printerSettings/printerSettings2106.bin"/><Relationship Id="rId10" Type="http://schemas.openxmlformats.org/officeDocument/2006/relationships/printerSettings" Target="../printerSettings/printerSettings2088.bin"/><Relationship Id="rId19" Type="http://schemas.openxmlformats.org/officeDocument/2006/relationships/printerSettings" Target="../printerSettings/printerSettings2097.bin"/><Relationship Id="rId31" Type="http://schemas.openxmlformats.org/officeDocument/2006/relationships/printerSettings" Target="../printerSettings/printerSettings2109.bin"/><Relationship Id="rId4" Type="http://schemas.openxmlformats.org/officeDocument/2006/relationships/printerSettings" Target="../printerSettings/printerSettings2082.bin"/><Relationship Id="rId9" Type="http://schemas.openxmlformats.org/officeDocument/2006/relationships/printerSettings" Target="../printerSettings/printerSettings2087.bin"/><Relationship Id="rId14" Type="http://schemas.openxmlformats.org/officeDocument/2006/relationships/printerSettings" Target="../printerSettings/printerSettings2092.bin"/><Relationship Id="rId22" Type="http://schemas.openxmlformats.org/officeDocument/2006/relationships/printerSettings" Target="../printerSettings/printerSettings2100.bin"/><Relationship Id="rId27" Type="http://schemas.openxmlformats.org/officeDocument/2006/relationships/printerSettings" Target="../printerSettings/printerSettings2105.bin"/><Relationship Id="rId30" Type="http://schemas.openxmlformats.org/officeDocument/2006/relationships/printerSettings" Target="../printerSettings/printerSettings2108.bin"/><Relationship Id="rId8" Type="http://schemas.openxmlformats.org/officeDocument/2006/relationships/printerSettings" Target="../printerSettings/printerSettings2086.bin"/></Relationships>
</file>

<file path=xl/worksheets/_rels/sheet74.xml.rels><?xml version="1.0" encoding="UTF-8" standalone="yes"?>
<Relationships xmlns="http://schemas.openxmlformats.org/package/2006/relationships"><Relationship Id="rId13" Type="http://schemas.openxmlformats.org/officeDocument/2006/relationships/printerSettings" Target="../printerSettings/printerSettings2122.bin"/><Relationship Id="rId18" Type="http://schemas.openxmlformats.org/officeDocument/2006/relationships/printerSettings" Target="../printerSettings/printerSettings2127.bin"/><Relationship Id="rId26" Type="http://schemas.openxmlformats.org/officeDocument/2006/relationships/printerSettings" Target="../printerSettings/printerSettings2135.bin"/><Relationship Id="rId3" Type="http://schemas.openxmlformats.org/officeDocument/2006/relationships/printerSettings" Target="../printerSettings/printerSettings2112.bin"/><Relationship Id="rId21" Type="http://schemas.openxmlformats.org/officeDocument/2006/relationships/printerSettings" Target="../printerSettings/printerSettings2130.bin"/><Relationship Id="rId7" Type="http://schemas.openxmlformats.org/officeDocument/2006/relationships/printerSettings" Target="../printerSettings/printerSettings2116.bin"/><Relationship Id="rId12" Type="http://schemas.openxmlformats.org/officeDocument/2006/relationships/printerSettings" Target="../printerSettings/printerSettings2121.bin"/><Relationship Id="rId17" Type="http://schemas.openxmlformats.org/officeDocument/2006/relationships/printerSettings" Target="../printerSettings/printerSettings2126.bin"/><Relationship Id="rId25" Type="http://schemas.openxmlformats.org/officeDocument/2006/relationships/printerSettings" Target="../printerSettings/printerSettings2134.bin"/><Relationship Id="rId33" Type="http://schemas.openxmlformats.org/officeDocument/2006/relationships/comments" Target="../comments36.xml"/><Relationship Id="rId2" Type="http://schemas.openxmlformats.org/officeDocument/2006/relationships/printerSettings" Target="../printerSettings/printerSettings2111.bin"/><Relationship Id="rId16" Type="http://schemas.openxmlformats.org/officeDocument/2006/relationships/printerSettings" Target="../printerSettings/printerSettings2125.bin"/><Relationship Id="rId20" Type="http://schemas.openxmlformats.org/officeDocument/2006/relationships/printerSettings" Target="../printerSettings/printerSettings2129.bin"/><Relationship Id="rId29" Type="http://schemas.openxmlformats.org/officeDocument/2006/relationships/printerSettings" Target="../printerSettings/printerSettings2138.bin"/><Relationship Id="rId1" Type="http://schemas.openxmlformats.org/officeDocument/2006/relationships/printerSettings" Target="../printerSettings/printerSettings2110.bin"/><Relationship Id="rId6" Type="http://schemas.openxmlformats.org/officeDocument/2006/relationships/printerSettings" Target="../printerSettings/printerSettings2115.bin"/><Relationship Id="rId11" Type="http://schemas.openxmlformats.org/officeDocument/2006/relationships/printerSettings" Target="../printerSettings/printerSettings2120.bin"/><Relationship Id="rId24" Type="http://schemas.openxmlformats.org/officeDocument/2006/relationships/printerSettings" Target="../printerSettings/printerSettings2133.bin"/><Relationship Id="rId32" Type="http://schemas.openxmlformats.org/officeDocument/2006/relationships/vmlDrawing" Target="../drawings/vmlDrawing36.vml"/><Relationship Id="rId5" Type="http://schemas.openxmlformats.org/officeDocument/2006/relationships/printerSettings" Target="../printerSettings/printerSettings2114.bin"/><Relationship Id="rId15" Type="http://schemas.openxmlformats.org/officeDocument/2006/relationships/printerSettings" Target="../printerSettings/printerSettings2124.bin"/><Relationship Id="rId23" Type="http://schemas.openxmlformats.org/officeDocument/2006/relationships/printerSettings" Target="../printerSettings/printerSettings2132.bin"/><Relationship Id="rId28" Type="http://schemas.openxmlformats.org/officeDocument/2006/relationships/printerSettings" Target="../printerSettings/printerSettings2137.bin"/><Relationship Id="rId10" Type="http://schemas.openxmlformats.org/officeDocument/2006/relationships/printerSettings" Target="../printerSettings/printerSettings2119.bin"/><Relationship Id="rId19" Type="http://schemas.openxmlformats.org/officeDocument/2006/relationships/printerSettings" Target="../printerSettings/printerSettings2128.bin"/><Relationship Id="rId31" Type="http://schemas.openxmlformats.org/officeDocument/2006/relationships/printerSettings" Target="../printerSettings/printerSettings2140.bin"/><Relationship Id="rId4" Type="http://schemas.openxmlformats.org/officeDocument/2006/relationships/printerSettings" Target="../printerSettings/printerSettings2113.bin"/><Relationship Id="rId9" Type="http://schemas.openxmlformats.org/officeDocument/2006/relationships/printerSettings" Target="../printerSettings/printerSettings2118.bin"/><Relationship Id="rId14" Type="http://schemas.openxmlformats.org/officeDocument/2006/relationships/printerSettings" Target="../printerSettings/printerSettings2123.bin"/><Relationship Id="rId22" Type="http://schemas.openxmlformats.org/officeDocument/2006/relationships/printerSettings" Target="../printerSettings/printerSettings2131.bin"/><Relationship Id="rId27" Type="http://schemas.openxmlformats.org/officeDocument/2006/relationships/printerSettings" Target="../printerSettings/printerSettings2136.bin"/><Relationship Id="rId30" Type="http://schemas.openxmlformats.org/officeDocument/2006/relationships/printerSettings" Target="../printerSettings/printerSettings2139.bin"/><Relationship Id="rId8" Type="http://schemas.openxmlformats.org/officeDocument/2006/relationships/printerSettings" Target="../printerSettings/printerSettings2117.bin"/></Relationships>
</file>

<file path=xl/worksheets/_rels/sheet75.xml.rels><?xml version="1.0" encoding="UTF-8" standalone="yes"?>
<Relationships xmlns="http://schemas.openxmlformats.org/package/2006/relationships"><Relationship Id="rId13" Type="http://schemas.openxmlformats.org/officeDocument/2006/relationships/printerSettings" Target="../printerSettings/printerSettings2153.bin"/><Relationship Id="rId18" Type="http://schemas.openxmlformats.org/officeDocument/2006/relationships/printerSettings" Target="../printerSettings/printerSettings2158.bin"/><Relationship Id="rId26" Type="http://schemas.openxmlformats.org/officeDocument/2006/relationships/printerSettings" Target="../printerSettings/printerSettings2166.bin"/><Relationship Id="rId3" Type="http://schemas.openxmlformats.org/officeDocument/2006/relationships/printerSettings" Target="../printerSettings/printerSettings2143.bin"/><Relationship Id="rId21" Type="http://schemas.openxmlformats.org/officeDocument/2006/relationships/printerSettings" Target="../printerSettings/printerSettings2161.bin"/><Relationship Id="rId7" Type="http://schemas.openxmlformats.org/officeDocument/2006/relationships/printerSettings" Target="../printerSettings/printerSettings2147.bin"/><Relationship Id="rId12" Type="http://schemas.openxmlformats.org/officeDocument/2006/relationships/printerSettings" Target="../printerSettings/printerSettings2152.bin"/><Relationship Id="rId17" Type="http://schemas.openxmlformats.org/officeDocument/2006/relationships/printerSettings" Target="../printerSettings/printerSettings2157.bin"/><Relationship Id="rId25" Type="http://schemas.openxmlformats.org/officeDocument/2006/relationships/printerSettings" Target="../printerSettings/printerSettings2165.bin"/><Relationship Id="rId33" Type="http://schemas.openxmlformats.org/officeDocument/2006/relationships/comments" Target="../comments37.xml"/><Relationship Id="rId2" Type="http://schemas.openxmlformats.org/officeDocument/2006/relationships/printerSettings" Target="../printerSettings/printerSettings2142.bin"/><Relationship Id="rId16" Type="http://schemas.openxmlformats.org/officeDocument/2006/relationships/printerSettings" Target="../printerSettings/printerSettings2156.bin"/><Relationship Id="rId20" Type="http://schemas.openxmlformats.org/officeDocument/2006/relationships/printerSettings" Target="../printerSettings/printerSettings2160.bin"/><Relationship Id="rId29" Type="http://schemas.openxmlformats.org/officeDocument/2006/relationships/printerSettings" Target="../printerSettings/printerSettings2169.bin"/><Relationship Id="rId1" Type="http://schemas.openxmlformats.org/officeDocument/2006/relationships/printerSettings" Target="../printerSettings/printerSettings2141.bin"/><Relationship Id="rId6" Type="http://schemas.openxmlformats.org/officeDocument/2006/relationships/printerSettings" Target="../printerSettings/printerSettings2146.bin"/><Relationship Id="rId11" Type="http://schemas.openxmlformats.org/officeDocument/2006/relationships/printerSettings" Target="../printerSettings/printerSettings2151.bin"/><Relationship Id="rId24" Type="http://schemas.openxmlformats.org/officeDocument/2006/relationships/printerSettings" Target="../printerSettings/printerSettings2164.bin"/><Relationship Id="rId32" Type="http://schemas.openxmlformats.org/officeDocument/2006/relationships/vmlDrawing" Target="../drawings/vmlDrawing37.vml"/><Relationship Id="rId5" Type="http://schemas.openxmlformats.org/officeDocument/2006/relationships/printerSettings" Target="../printerSettings/printerSettings2145.bin"/><Relationship Id="rId15" Type="http://schemas.openxmlformats.org/officeDocument/2006/relationships/printerSettings" Target="../printerSettings/printerSettings2155.bin"/><Relationship Id="rId23" Type="http://schemas.openxmlformats.org/officeDocument/2006/relationships/printerSettings" Target="../printerSettings/printerSettings2163.bin"/><Relationship Id="rId28" Type="http://schemas.openxmlformats.org/officeDocument/2006/relationships/printerSettings" Target="../printerSettings/printerSettings2168.bin"/><Relationship Id="rId10" Type="http://schemas.openxmlformats.org/officeDocument/2006/relationships/printerSettings" Target="../printerSettings/printerSettings2150.bin"/><Relationship Id="rId19" Type="http://schemas.openxmlformats.org/officeDocument/2006/relationships/printerSettings" Target="../printerSettings/printerSettings2159.bin"/><Relationship Id="rId31" Type="http://schemas.openxmlformats.org/officeDocument/2006/relationships/printerSettings" Target="../printerSettings/printerSettings2171.bin"/><Relationship Id="rId4" Type="http://schemas.openxmlformats.org/officeDocument/2006/relationships/printerSettings" Target="../printerSettings/printerSettings2144.bin"/><Relationship Id="rId9" Type="http://schemas.openxmlformats.org/officeDocument/2006/relationships/printerSettings" Target="../printerSettings/printerSettings2149.bin"/><Relationship Id="rId14" Type="http://schemas.openxmlformats.org/officeDocument/2006/relationships/printerSettings" Target="../printerSettings/printerSettings2154.bin"/><Relationship Id="rId22" Type="http://schemas.openxmlformats.org/officeDocument/2006/relationships/printerSettings" Target="../printerSettings/printerSettings2162.bin"/><Relationship Id="rId27" Type="http://schemas.openxmlformats.org/officeDocument/2006/relationships/printerSettings" Target="../printerSettings/printerSettings2167.bin"/><Relationship Id="rId30" Type="http://schemas.openxmlformats.org/officeDocument/2006/relationships/printerSettings" Target="../printerSettings/printerSettings2170.bin"/><Relationship Id="rId8" Type="http://schemas.openxmlformats.org/officeDocument/2006/relationships/printerSettings" Target="../printerSettings/printerSettings2148.bin"/></Relationships>
</file>

<file path=xl/worksheets/_rels/sheet76.xml.rels><?xml version="1.0" encoding="UTF-8" standalone="yes"?>
<Relationships xmlns="http://schemas.openxmlformats.org/package/2006/relationships"><Relationship Id="rId13" Type="http://schemas.openxmlformats.org/officeDocument/2006/relationships/printerSettings" Target="../printerSettings/printerSettings2184.bin"/><Relationship Id="rId18" Type="http://schemas.openxmlformats.org/officeDocument/2006/relationships/printerSettings" Target="../printerSettings/printerSettings2189.bin"/><Relationship Id="rId26" Type="http://schemas.openxmlformats.org/officeDocument/2006/relationships/printerSettings" Target="../printerSettings/printerSettings2197.bin"/><Relationship Id="rId3" Type="http://schemas.openxmlformats.org/officeDocument/2006/relationships/printerSettings" Target="../printerSettings/printerSettings2174.bin"/><Relationship Id="rId21" Type="http://schemas.openxmlformats.org/officeDocument/2006/relationships/printerSettings" Target="../printerSettings/printerSettings2192.bin"/><Relationship Id="rId7" Type="http://schemas.openxmlformats.org/officeDocument/2006/relationships/printerSettings" Target="../printerSettings/printerSettings2178.bin"/><Relationship Id="rId12" Type="http://schemas.openxmlformats.org/officeDocument/2006/relationships/printerSettings" Target="../printerSettings/printerSettings2183.bin"/><Relationship Id="rId17" Type="http://schemas.openxmlformats.org/officeDocument/2006/relationships/printerSettings" Target="../printerSettings/printerSettings2188.bin"/><Relationship Id="rId25" Type="http://schemas.openxmlformats.org/officeDocument/2006/relationships/printerSettings" Target="../printerSettings/printerSettings2196.bin"/><Relationship Id="rId33" Type="http://schemas.openxmlformats.org/officeDocument/2006/relationships/comments" Target="../comments38.xml"/><Relationship Id="rId2" Type="http://schemas.openxmlformats.org/officeDocument/2006/relationships/printerSettings" Target="../printerSettings/printerSettings2173.bin"/><Relationship Id="rId16" Type="http://schemas.openxmlformats.org/officeDocument/2006/relationships/printerSettings" Target="../printerSettings/printerSettings2187.bin"/><Relationship Id="rId20" Type="http://schemas.openxmlformats.org/officeDocument/2006/relationships/printerSettings" Target="../printerSettings/printerSettings2191.bin"/><Relationship Id="rId29" Type="http://schemas.openxmlformats.org/officeDocument/2006/relationships/printerSettings" Target="../printerSettings/printerSettings2200.bin"/><Relationship Id="rId1" Type="http://schemas.openxmlformats.org/officeDocument/2006/relationships/printerSettings" Target="../printerSettings/printerSettings2172.bin"/><Relationship Id="rId6" Type="http://schemas.openxmlformats.org/officeDocument/2006/relationships/printerSettings" Target="../printerSettings/printerSettings2177.bin"/><Relationship Id="rId11" Type="http://schemas.openxmlformats.org/officeDocument/2006/relationships/printerSettings" Target="../printerSettings/printerSettings2182.bin"/><Relationship Id="rId24" Type="http://schemas.openxmlformats.org/officeDocument/2006/relationships/printerSettings" Target="../printerSettings/printerSettings2195.bin"/><Relationship Id="rId32" Type="http://schemas.openxmlformats.org/officeDocument/2006/relationships/vmlDrawing" Target="../drawings/vmlDrawing38.vml"/><Relationship Id="rId5" Type="http://schemas.openxmlformats.org/officeDocument/2006/relationships/printerSettings" Target="../printerSettings/printerSettings2176.bin"/><Relationship Id="rId15" Type="http://schemas.openxmlformats.org/officeDocument/2006/relationships/printerSettings" Target="../printerSettings/printerSettings2186.bin"/><Relationship Id="rId23" Type="http://schemas.openxmlformats.org/officeDocument/2006/relationships/printerSettings" Target="../printerSettings/printerSettings2194.bin"/><Relationship Id="rId28" Type="http://schemas.openxmlformats.org/officeDocument/2006/relationships/printerSettings" Target="../printerSettings/printerSettings2199.bin"/><Relationship Id="rId10" Type="http://schemas.openxmlformats.org/officeDocument/2006/relationships/printerSettings" Target="../printerSettings/printerSettings2181.bin"/><Relationship Id="rId19" Type="http://schemas.openxmlformats.org/officeDocument/2006/relationships/printerSettings" Target="../printerSettings/printerSettings2190.bin"/><Relationship Id="rId31" Type="http://schemas.openxmlformats.org/officeDocument/2006/relationships/printerSettings" Target="../printerSettings/printerSettings2202.bin"/><Relationship Id="rId4" Type="http://schemas.openxmlformats.org/officeDocument/2006/relationships/printerSettings" Target="../printerSettings/printerSettings2175.bin"/><Relationship Id="rId9" Type="http://schemas.openxmlformats.org/officeDocument/2006/relationships/printerSettings" Target="../printerSettings/printerSettings2180.bin"/><Relationship Id="rId14" Type="http://schemas.openxmlformats.org/officeDocument/2006/relationships/printerSettings" Target="../printerSettings/printerSettings2185.bin"/><Relationship Id="rId22" Type="http://schemas.openxmlformats.org/officeDocument/2006/relationships/printerSettings" Target="../printerSettings/printerSettings2193.bin"/><Relationship Id="rId27" Type="http://schemas.openxmlformats.org/officeDocument/2006/relationships/printerSettings" Target="../printerSettings/printerSettings2198.bin"/><Relationship Id="rId30" Type="http://schemas.openxmlformats.org/officeDocument/2006/relationships/printerSettings" Target="../printerSettings/printerSettings2201.bin"/><Relationship Id="rId8" Type="http://schemas.openxmlformats.org/officeDocument/2006/relationships/printerSettings" Target="../printerSettings/printerSettings2179.bin"/></Relationships>
</file>

<file path=xl/worksheets/_rels/sheet77.xml.rels><?xml version="1.0" encoding="UTF-8" standalone="yes"?>
<Relationships xmlns="http://schemas.openxmlformats.org/package/2006/relationships"><Relationship Id="rId13" Type="http://schemas.openxmlformats.org/officeDocument/2006/relationships/printerSettings" Target="../printerSettings/printerSettings2215.bin"/><Relationship Id="rId18" Type="http://schemas.openxmlformats.org/officeDocument/2006/relationships/printerSettings" Target="../printerSettings/printerSettings2220.bin"/><Relationship Id="rId26" Type="http://schemas.openxmlformats.org/officeDocument/2006/relationships/printerSettings" Target="../printerSettings/printerSettings2228.bin"/><Relationship Id="rId3" Type="http://schemas.openxmlformats.org/officeDocument/2006/relationships/printerSettings" Target="../printerSettings/printerSettings2205.bin"/><Relationship Id="rId21" Type="http://schemas.openxmlformats.org/officeDocument/2006/relationships/printerSettings" Target="../printerSettings/printerSettings2223.bin"/><Relationship Id="rId7" Type="http://schemas.openxmlformats.org/officeDocument/2006/relationships/printerSettings" Target="../printerSettings/printerSettings2209.bin"/><Relationship Id="rId12" Type="http://schemas.openxmlformats.org/officeDocument/2006/relationships/printerSettings" Target="../printerSettings/printerSettings2214.bin"/><Relationship Id="rId17" Type="http://schemas.openxmlformats.org/officeDocument/2006/relationships/printerSettings" Target="../printerSettings/printerSettings2219.bin"/><Relationship Id="rId25" Type="http://schemas.openxmlformats.org/officeDocument/2006/relationships/printerSettings" Target="../printerSettings/printerSettings2227.bin"/><Relationship Id="rId33" Type="http://schemas.openxmlformats.org/officeDocument/2006/relationships/comments" Target="../comments39.xml"/><Relationship Id="rId2" Type="http://schemas.openxmlformats.org/officeDocument/2006/relationships/printerSettings" Target="../printerSettings/printerSettings2204.bin"/><Relationship Id="rId16" Type="http://schemas.openxmlformats.org/officeDocument/2006/relationships/printerSettings" Target="../printerSettings/printerSettings2218.bin"/><Relationship Id="rId20" Type="http://schemas.openxmlformats.org/officeDocument/2006/relationships/printerSettings" Target="../printerSettings/printerSettings2222.bin"/><Relationship Id="rId29" Type="http://schemas.openxmlformats.org/officeDocument/2006/relationships/printerSettings" Target="../printerSettings/printerSettings2231.bin"/><Relationship Id="rId1" Type="http://schemas.openxmlformats.org/officeDocument/2006/relationships/printerSettings" Target="../printerSettings/printerSettings2203.bin"/><Relationship Id="rId6" Type="http://schemas.openxmlformats.org/officeDocument/2006/relationships/printerSettings" Target="../printerSettings/printerSettings2208.bin"/><Relationship Id="rId11" Type="http://schemas.openxmlformats.org/officeDocument/2006/relationships/printerSettings" Target="../printerSettings/printerSettings2213.bin"/><Relationship Id="rId24" Type="http://schemas.openxmlformats.org/officeDocument/2006/relationships/printerSettings" Target="../printerSettings/printerSettings2226.bin"/><Relationship Id="rId32" Type="http://schemas.openxmlformats.org/officeDocument/2006/relationships/vmlDrawing" Target="../drawings/vmlDrawing39.vml"/><Relationship Id="rId5" Type="http://schemas.openxmlformats.org/officeDocument/2006/relationships/printerSettings" Target="../printerSettings/printerSettings2207.bin"/><Relationship Id="rId15" Type="http://schemas.openxmlformats.org/officeDocument/2006/relationships/printerSettings" Target="../printerSettings/printerSettings2217.bin"/><Relationship Id="rId23" Type="http://schemas.openxmlformats.org/officeDocument/2006/relationships/printerSettings" Target="../printerSettings/printerSettings2225.bin"/><Relationship Id="rId28" Type="http://schemas.openxmlformats.org/officeDocument/2006/relationships/printerSettings" Target="../printerSettings/printerSettings2230.bin"/><Relationship Id="rId10" Type="http://schemas.openxmlformats.org/officeDocument/2006/relationships/printerSettings" Target="../printerSettings/printerSettings2212.bin"/><Relationship Id="rId19" Type="http://schemas.openxmlformats.org/officeDocument/2006/relationships/printerSettings" Target="../printerSettings/printerSettings2221.bin"/><Relationship Id="rId31" Type="http://schemas.openxmlformats.org/officeDocument/2006/relationships/printerSettings" Target="../printerSettings/printerSettings2233.bin"/><Relationship Id="rId4" Type="http://schemas.openxmlformats.org/officeDocument/2006/relationships/printerSettings" Target="../printerSettings/printerSettings2206.bin"/><Relationship Id="rId9" Type="http://schemas.openxmlformats.org/officeDocument/2006/relationships/printerSettings" Target="../printerSettings/printerSettings2211.bin"/><Relationship Id="rId14" Type="http://schemas.openxmlformats.org/officeDocument/2006/relationships/printerSettings" Target="../printerSettings/printerSettings2216.bin"/><Relationship Id="rId22" Type="http://schemas.openxmlformats.org/officeDocument/2006/relationships/printerSettings" Target="../printerSettings/printerSettings2224.bin"/><Relationship Id="rId27" Type="http://schemas.openxmlformats.org/officeDocument/2006/relationships/printerSettings" Target="../printerSettings/printerSettings2229.bin"/><Relationship Id="rId30" Type="http://schemas.openxmlformats.org/officeDocument/2006/relationships/printerSettings" Target="../printerSettings/printerSettings2232.bin"/><Relationship Id="rId8" Type="http://schemas.openxmlformats.org/officeDocument/2006/relationships/printerSettings" Target="../printerSettings/printerSettings2210.bin"/></Relationships>
</file>

<file path=xl/worksheets/_rels/sheet78.xml.rels><?xml version="1.0" encoding="UTF-8" standalone="yes"?>
<Relationships xmlns="http://schemas.openxmlformats.org/package/2006/relationships"><Relationship Id="rId8" Type="http://schemas.openxmlformats.org/officeDocument/2006/relationships/printerSettings" Target="../printerSettings/printerSettings2241.bin"/><Relationship Id="rId13" Type="http://schemas.openxmlformats.org/officeDocument/2006/relationships/printerSettings" Target="../printerSettings/printerSettings2246.bin"/><Relationship Id="rId18" Type="http://schemas.openxmlformats.org/officeDocument/2006/relationships/printerSettings" Target="../printerSettings/printerSettings2251.bin"/><Relationship Id="rId3" Type="http://schemas.openxmlformats.org/officeDocument/2006/relationships/printerSettings" Target="../printerSettings/printerSettings2236.bin"/><Relationship Id="rId7" Type="http://schemas.openxmlformats.org/officeDocument/2006/relationships/printerSettings" Target="../printerSettings/printerSettings2240.bin"/><Relationship Id="rId12" Type="http://schemas.openxmlformats.org/officeDocument/2006/relationships/printerSettings" Target="../printerSettings/printerSettings2245.bin"/><Relationship Id="rId17" Type="http://schemas.openxmlformats.org/officeDocument/2006/relationships/printerSettings" Target="../printerSettings/printerSettings2250.bin"/><Relationship Id="rId2" Type="http://schemas.openxmlformats.org/officeDocument/2006/relationships/printerSettings" Target="../printerSettings/printerSettings2235.bin"/><Relationship Id="rId16" Type="http://schemas.openxmlformats.org/officeDocument/2006/relationships/printerSettings" Target="../printerSettings/printerSettings2249.bin"/><Relationship Id="rId20" Type="http://schemas.openxmlformats.org/officeDocument/2006/relationships/printerSettings" Target="../printerSettings/printerSettings2253.bin"/><Relationship Id="rId1" Type="http://schemas.openxmlformats.org/officeDocument/2006/relationships/printerSettings" Target="../printerSettings/printerSettings2234.bin"/><Relationship Id="rId6" Type="http://schemas.openxmlformats.org/officeDocument/2006/relationships/printerSettings" Target="../printerSettings/printerSettings2239.bin"/><Relationship Id="rId11" Type="http://schemas.openxmlformats.org/officeDocument/2006/relationships/printerSettings" Target="../printerSettings/printerSettings2244.bin"/><Relationship Id="rId5" Type="http://schemas.openxmlformats.org/officeDocument/2006/relationships/printerSettings" Target="../printerSettings/printerSettings2238.bin"/><Relationship Id="rId15" Type="http://schemas.openxmlformats.org/officeDocument/2006/relationships/printerSettings" Target="../printerSettings/printerSettings2248.bin"/><Relationship Id="rId10" Type="http://schemas.openxmlformats.org/officeDocument/2006/relationships/printerSettings" Target="../printerSettings/printerSettings2243.bin"/><Relationship Id="rId19" Type="http://schemas.openxmlformats.org/officeDocument/2006/relationships/printerSettings" Target="../printerSettings/printerSettings2252.bin"/><Relationship Id="rId4" Type="http://schemas.openxmlformats.org/officeDocument/2006/relationships/printerSettings" Target="../printerSettings/printerSettings2237.bin"/><Relationship Id="rId9" Type="http://schemas.openxmlformats.org/officeDocument/2006/relationships/printerSettings" Target="../printerSettings/printerSettings2242.bin"/><Relationship Id="rId14" Type="http://schemas.openxmlformats.org/officeDocument/2006/relationships/printerSettings" Target="../printerSettings/printerSettings2247.bin"/></Relationships>
</file>

<file path=xl/worksheets/_rels/sheet79.xml.rels><?xml version="1.0" encoding="UTF-8" standalone="yes"?>
<Relationships xmlns="http://schemas.openxmlformats.org/package/2006/relationships"><Relationship Id="rId8" Type="http://schemas.openxmlformats.org/officeDocument/2006/relationships/printerSettings" Target="../printerSettings/printerSettings2261.bin"/><Relationship Id="rId13" Type="http://schemas.openxmlformats.org/officeDocument/2006/relationships/printerSettings" Target="../printerSettings/printerSettings2266.bin"/><Relationship Id="rId18" Type="http://schemas.openxmlformats.org/officeDocument/2006/relationships/printerSettings" Target="../printerSettings/printerSettings2271.bin"/><Relationship Id="rId3" Type="http://schemas.openxmlformats.org/officeDocument/2006/relationships/printerSettings" Target="../printerSettings/printerSettings2256.bin"/><Relationship Id="rId7" Type="http://schemas.openxmlformats.org/officeDocument/2006/relationships/printerSettings" Target="../printerSettings/printerSettings2260.bin"/><Relationship Id="rId12" Type="http://schemas.openxmlformats.org/officeDocument/2006/relationships/printerSettings" Target="../printerSettings/printerSettings2265.bin"/><Relationship Id="rId17" Type="http://schemas.openxmlformats.org/officeDocument/2006/relationships/printerSettings" Target="../printerSettings/printerSettings2270.bin"/><Relationship Id="rId2" Type="http://schemas.openxmlformats.org/officeDocument/2006/relationships/printerSettings" Target="../printerSettings/printerSettings2255.bin"/><Relationship Id="rId16" Type="http://schemas.openxmlformats.org/officeDocument/2006/relationships/printerSettings" Target="../printerSettings/printerSettings2269.bin"/><Relationship Id="rId20" Type="http://schemas.openxmlformats.org/officeDocument/2006/relationships/printerSettings" Target="../printerSettings/printerSettings2273.bin"/><Relationship Id="rId1" Type="http://schemas.openxmlformats.org/officeDocument/2006/relationships/printerSettings" Target="../printerSettings/printerSettings2254.bin"/><Relationship Id="rId6" Type="http://schemas.openxmlformats.org/officeDocument/2006/relationships/printerSettings" Target="../printerSettings/printerSettings2259.bin"/><Relationship Id="rId11" Type="http://schemas.openxmlformats.org/officeDocument/2006/relationships/printerSettings" Target="../printerSettings/printerSettings2264.bin"/><Relationship Id="rId5" Type="http://schemas.openxmlformats.org/officeDocument/2006/relationships/printerSettings" Target="../printerSettings/printerSettings2258.bin"/><Relationship Id="rId15" Type="http://schemas.openxmlformats.org/officeDocument/2006/relationships/printerSettings" Target="../printerSettings/printerSettings2268.bin"/><Relationship Id="rId10" Type="http://schemas.openxmlformats.org/officeDocument/2006/relationships/printerSettings" Target="../printerSettings/printerSettings2263.bin"/><Relationship Id="rId19" Type="http://schemas.openxmlformats.org/officeDocument/2006/relationships/printerSettings" Target="../printerSettings/printerSettings2272.bin"/><Relationship Id="rId4" Type="http://schemas.openxmlformats.org/officeDocument/2006/relationships/printerSettings" Target="../printerSettings/printerSettings2257.bin"/><Relationship Id="rId9" Type="http://schemas.openxmlformats.org/officeDocument/2006/relationships/printerSettings" Target="../printerSettings/printerSettings2262.bin"/><Relationship Id="rId14" Type="http://schemas.openxmlformats.org/officeDocument/2006/relationships/printerSettings" Target="../printerSettings/printerSettings2267.bin"/></Relationships>
</file>

<file path=xl/worksheets/_rels/sheet8.xml.rels><?xml version="1.0" encoding="UTF-8" standalone="yes"?>
<Relationships xmlns="http://schemas.openxmlformats.org/package/2006/relationships"><Relationship Id="rId13" Type="http://schemas.openxmlformats.org/officeDocument/2006/relationships/printerSettings" Target="../printerSettings/printerSettings197.bin"/><Relationship Id="rId18" Type="http://schemas.openxmlformats.org/officeDocument/2006/relationships/printerSettings" Target="../printerSettings/printerSettings202.bin"/><Relationship Id="rId26" Type="http://schemas.openxmlformats.org/officeDocument/2006/relationships/printerSettings" Target="../printerSettings/printerSettings210.bin"/><Relationship Id="rId3" Type="http://schemas.openxmlformats.org/officeDocument/2006/relationships/printerSettings" Target="../printerSettings/printerSettings187.bin"/><Relationship Id="rId21" Type="http://schemas.openxmlformats.org/officeDocument/2006/relationships/printerSettings" Target="../printerSettings/printerSettings205.bin"/><Relationship Id="rId7" Type="http://schemas.openxmlformats.org/officeDocument/2006/relationships/printerSettings" Target="../printerSettings/printerSettings191.bin"/><Relationship Id="rId12" Type="http://schemas.openxmlformats.org/officeDocument/2006/relationships/printerSettings" Target="../printerSettings/printerSettings196.bin"/><Relationship Id="rId17" Type="http://schemas.openxmlformats.org/officeDocument/2006/relationships/printerSettings" Target="../printerSettings/printerSettings201.bin"/><Relationship Id="rId25" Type="http://schemas.openxmlformats.org/officeDocument/2006/relationships/printerSettings" Target="../printerSettings/printerSettings209.bin"/><Relationship Id="rId33" Type="http://schemas.openxmlformats.org/officeDocument/2006/relationships/comments" Target="../comments2.xml"/><Relationship Id="rId2" Type="http://schemas.openxmlformats.org/officeDocument/2006/relationships/printerSettings" Target="../printerSettings/printerSettings186.bin"/><Relationship Id="rId16" Type="http://schemas.openxmlformats.org/officeDocument/2006/relationships/printerSettings" Target="../printerSettings/printerSettings200.bin"/><Relationship Id="rId20" Type="http://schemas.openxmlformats.org/officeDocument/2006/relationships/printerSettings" Target="../printerSettings/printerSettings204.bin"/><Relationship Id="rId29" Type="http://schemas.openxmlformats.org/officeDocument/2006/relationships/printerSettings" Target="../printerSettings/printerSettings213.bin"/><Relationship Id="rId1" Type="http://schemas.openxmlformats.org/officeDocument/2006/relationships/printerSettings" Target="../printerSettings/printerSettings185.bin"/><Relationship Id="rId6" Type="http://schemas.openxmlformats.org/officeDocument/2006/relationships/printerSettings" Target="../printerSettings/printerSettings190.bin"/><Relationship Id="rId11" Type="http://schemas.openxmlformats.org/officeDocument/2006/relationships/printerSettings" Target="../printerSettings/printerSettings195.bin"/><Relationship Id="rId24" Type="http://schemas.openxmlformats.org/officeDocument/2006/relationships/printerSettings" Target="../printerSettings/printerSettings208.bin"/><Relationship Id="rId32" Type="http://schemas.openxmlformats.org/officeDocument/2006/relationships/vmlDrawing" Target="../drawings/vmlDrawing2.vml"/><Relationship Id="rId5" Type="http://schemas.openxmlformats.org/officeDocument/2006/relationships/printerSettings" Target="../printerSettings/printerSettings189.bin"/><Relationship Id="rId15" Type="http://schemas.openxmlformats.org/officeDocument/2006/relationships/printerSettings" Target="../printerSettings/printerSettings199.bin"/><Relationship Id="rId23" Type="http://schemas.openxmlformats.org/officeDocument/2006/relationships/printerSettings" Target="../printerSettings/printerSettings207.bin"/><Relationship Id="rId28" Type="http://schemas.openxmlformats.org/officeDocument/2006/relationships/printerSettings" Target="../printerSettings/printerSettings212.bin"/><Relationship Id="rId10" Type="http://schemas.openxmlformats.org/officeDocument/2006/relationships/printerSettings" Target="../printerSettings/printerSettings194.bin"/><Relationship Id="rId19" Type="http://schemas.openxmlformats.org/officeDocument/2006/relationships/printerSettings" Target="../printerSettings/printerSettings203.bin"/><Relationship Id="rId31" Type="http://schemas.openxmlformats.org/officeDocument/2006/relationships/printerSettings" Target="../printerSettings/printerSettings215.bin"/><Relationship Id="rId4" Type="http://schemas.openxmlformats.org/officeDocument/2006/relationships/printerSettings" Target="../printerSettings/printerSettings188.bin"/><Relationship Id="rId9" Type="http://schemas.openxmlformats.org/officeDocument/2006/relationships/printerSettings" Target="../printerSettings/printerSettings193.bin"/><Relationship Id="rId14" Type="http://schemas.openxmlformats.org/officeDocument/2006/relationships/printerSettings" Target="../printerSettings/printerSettings198.bin"/><Relationship Id="rId22" Type="http://schemas.openxmlformats.org/officeDocument/2006/relationships/printerSettings" Target="../printerSettings/printerSettings206.bin"/><Relationship Id="rId27" Type="http://schemas.openxmlformats.org/officeDocument/2006/relationships/printerSettings" Target="../printerSettings/printerSettings211.bin"/><Relationship Id="rId30" Type="http://schemas.openxmlformats.org/officeDocument/2006/relationships/printerSettings" Target="../printerSettings/printerSettings214.bin"/><Relationship Id="rId8" Type="http://schemas.openxmlformats.org/officeDocument/2006/relationships/printerSettings" Target="../printerSettings/printerSettings192.bin"/></Relationships>
</file>

<file path=xl/worksheets/_rels/sheet80.xml.rels><?xml version="1.0" encoding="UTF-8" standalone="yes"?>
<Relationships xmlns="http://schemas.openxmlformats.org/package/2006/relationships"><Relationship Id="rId8" Type="http://schemas.openxmlformats.org/officeDocument/2006/relationships/printerSettings" Target="../printerSettings/printerSettings2281.bin"/><Relationship Id="rId13" Type="http://schemas.openxmlformats.org/officeDocument/2006/relationships/printerSettings" Target="../printerSettings/printerSettings2286.bin"/><Relationship Id="rId18" Type="http://schemas.openxmlformats.org/officeDocument/2006/relationships/printerSettings" Target="../printerSettings/printerSettings2291.bin"/><Relationship Id="rId3" Type="http://schemas.openxmlformats.org/officeDocument/2006/relationships/printerSettings" Target="../printerSettings/printerSettings2276.bin"/><Relationship Id="rId7" Type="http://schemas.openxmlformats.org/officeDocument/2006/relationships/printerSettings" Target="../printerSettings/printerSettings2280.bin"/><Relationship Id="rId12" Type="http://schemas.openxmlformats.org/officeDocument/2006/relationships/printerSettings" Target="../printerSettings/printerSettings2285.bin"/><Relationship Id="rId17" Type="http://schemas.openxmlformats.org/officeDocument/2006/relationships/printerSettings" Target="../printerSettings/printerSettings2290.bin"/><Relationship Id="rId2" Type="http://schemas.openxmlformats.org/officeDocument/2006/relationships/printerSettings" Target="../printerSettings/printerSettings2275.bin"/><Relationship Id="rId16" Type="http://schemas.openxmlformats.org/officeDocument/2006/relationships/printerSettings" Target="../printerSettings/printerSettings2289.bin"/><Relationship Id="rId20" Type="http://schemas.openxmlformats.org/officeDocument/2006/relationships/printerSettings" Target="../printerSettings/printerSettings2293.bin"/><Relationship Id="rId1" Type="http://schemas.openxmlformats.org/officeDocument/2006/relationships/printerSettings" Target="../printerSettings/printerSettings2274.bin"/><Relationship Id="rId6" Type="http://schemas.openxmlformats.org/officeDocument/2006/relationships/printerSettings" Target="../printerSettings/printerSettings2279.bin"/><Relationship Id="rId11" Type="http://schemas.openxmlformats.org/officeDocument/2006/relationships/printerSettings" Target="../printerSettings/printerSettings2284.bin"/><Relationship Id="rId5" Type="http://schemas.openxmlformats.org/officeDocument/2006/relationships/printerSettings" Target="../printerSettings/printerSettings2278.bin"/><Relationship Id="rId15" Type="http://schemas.openxmlformats.org/officeDocument/2006/relationships/printerSettings" Target="../printerSettings/printerSettings2288.bin"/><Relationship Id="rId10" Type="http://schemas.openxmlformats.org/officeDocument/2006/relationships/printerSettings" Target="../printerSettings/printerSettings2283.bin"/><Relationship Id="rId19" Type="http://schemas.openxmlformats.org/officeDocument/2006/relationships/printerSettings" Target="../printerSettings/printerSettings2292.bin"/><Relationship Id="rId4" Type="http://schemas.openxmlformats.org/officeDocument/2006/relationships/printerSettings" Target="../printerSettings/printerSettings2277.bin"/><Relationship Id="rId9" Type="http://schemas.openxmlformats.org/officeDocument/2006/relationships/printerSettings" Target="../printerSettings/printerSettings2282.bin"/><Relationship Id="rId14" Type="http://schemas.openxmlformats.org/officeDocument/2006/relationships/printerSettings" Target="../printerSettings/printerSettings2287.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228.bin"/><Relationship Id="rId18" Type="http://schemas.openxmlformats.org/officeDocument/2006/relationships/printerSettings" Target="../printerSettings/printerSettings233.bin"/><Relationship Id="rId26" Type="http://schemas.openxmlformats.org/officeDocument/2006/relationships/printerSettings" Target="../printerSettings/printerSettings241.bin"/><Relationship Id="rId3" Type="http://schemas.openxmlformats.org/officeDocument/2006/relationships/printerSettings" Target="../printerSettings/printerSettings218.bin"/><Relationship Id="rId21" Type="http://schemas.openxmlformats.org/officeDocument/2006/relationships/printerSettings" Target="../printerSettings/printerSettings236.bin"/><Relationship Id="rId7" Type="http://schemas.openxmlformats.org/officeDocument/2006/relationships/printerSettings" Target="../printerSettings/printerSettings222.bin"/><Relationship Id="rId12" Type="http://schemas.openxmlformats.org/officeDocument/2006/relationships/printerSettings" Target="../printerSettings/printerSettings227.bin"/><Relationship Id="rId17" Type="http://schemas.openxmlformats.org/officeDocument/2006/relationships/printerSettings" Target="../printerSettings/printerSettings232.bin"/><Relationship Id="rId25" Type="http://schemas.openxmlformats.org/officeDocument/2006/relationships/printerSettings" Target="../printerSettings/printerSettings240.bin"/><Relationship Id="rId33" Type="http://schemas.openxmlformats.org/officeDocument/2006/relationships/comments" Target="../comments3.xml"/><Relationship Id="rId2" Type="http://schemas.openxmlformats.org/officeDocument/2006/relationships/printerSettings" Target="../printerSettings/printerSettings217.bin"/><Relationship Id="rId16" Type="http://schemas.openxmlformats.org/officeDocument/2006/relationships/printerSettings" Target="../printerSettings/printerSettings231.bin"/><Relationship Id="rId20" Type="http://schemas.openxmlformats.org/officeDocument/2006/relationships/printerSettings" Target="../printerSettings/printerSettings235.bin"/><Relationship Id="rId29" Type="http://schemas.openxmlformats.org/officeDocument/2006/relationships/printerSettings" Target="../printerSettings/printerSettings244.bin"/><Relationship Id="rId1" Type="http://schemas.openxmlformats.org/officeDocument/2006/relationships/printerSettings" Target="../printerSettings/printerSettings216.bin"/><Relationship Id="rId6" Type="http://schemas.openxmlformats.org/officeDocument/2006/relationships/printerSettings" Target="../printerSettings/printerSettings221.bin"/><Relationship Id="rId11" Type="http://schemas.openxmlformats.org/officeDocument/2006/relationships/printerSettings" Target="../printerSettings/printerSettings226.bin"/><Relationship Id="rId24" Type="http://schemas.openxmlformats.org/officeDocument/2006/relationships/printerSettings" Target="../printerSettings/printerSettings239.bin"/><Relationship Id="rId32" Type="http://schemas.openxmlformats.org/officeDocument/2006/relationships/vmlDrawing" Target="../drawings/vmlDrawing3.vml"/><Relationship Id="rId5" Type="http://schemas.openxmlformats.org/officeDocument/2006/relationships/printerSettings" Target="../printerSettings/printerSettings220.bin"/><Relationship Id="rId15" Type="http://schemas.openxmlformats.org/officeDocument/2006/relationships/printerSettings" Target="../printerSettings/printerSettings230.bin"/><Relationship Id="rId23" Type="http://schemas.openxmlformats.org/officeDocument/2006/relationships/printerSettings" Target="../printerSettings/printerSettings238.bin"/><Relationship Id="rId28" Type="http://schemas.openxmlformats.org/officeDocument/2006/relationships/printerSettings" Target="../printerSettings/printerSettings243.bin"/><Relationship Id="rId10" Type="http://schemas.openxmlformats.org/officeDocument/2006/relationships/printerSettings" Target="../printerSettings/printerSettings225.bin"/><Relationship Id="rId19" Type="http://schemas.openxmlformats.org/officeDocument/2006/relationships/printerSettings" Target="../printerSettings/printerSettings234.bin"/><Relationship Id="rId31" Type="http://schemas.openxmlformats.org/officeDocument/2006/relationships/printerSettings" Target="../printerSettings/printerSettings246.bin"/><Relationship Id="rId4" Type="http://schemas.openxmlformats.org/officeDocument/2006/relationships/printerSettings" Target="../printerSettings/printerSettings219.bin"/><Relationship Id="rId9" Type="http://schemas.openxmlformats.org/officeDocument/2006/relationships/printerSettings" Target="../printerSettings/printerSettings224.bin"/><Relationship Id="rId14" Type="http://schemas.openxmlformats.org/officeDocument/2006/relationships/printerSettings" Target="../printerSettings/printerSettings229.bin"/><Relationship Id="rId22" Type="http://schemas.openxmlformats.org/officeDocument/2006/relationships/printerSettings" Target="../printerSettings/printerSettings237.bin"/><Relationship Id="rId27" Type="http://schemas.openxmlformats.org/officeDocument/2006/relationships/printerSettings" Target="../printerSettings/printerSettings242.bin"/><Relationship Id="rId30" Type="http://schemas.openxmlformats.org/officeDocument/2006/relationships/printerSettings" Target="../printerSettings/printerSettings245.bin"/><Relationship Id="rId8" Type="http://schemas.openxmlformats.org/officeDocument/2006/relationships/printerSettings" Target="../printerSettings/printerSettings22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53"/>
  <sheetViews>
    <sheetView view="pageBreakPreview" zoomScale="60" zoomScaleNormal="100" workbookViewId="0"/>
  </sheetViews>
  <sheetFormatPr defaultColWidth="7.85546875" defaultRowHeight="12.75"/>
  <cols>
    <col min="1" max="1" width="106.7109375" style="2361" customWidth="1"/>
    <col min="2" max="11" width="7.85546875" style="2361" customWidth="1"/>
    <col min="12" max="12" width="3.28515625" style="2361" customWidth="1"/>
    <col min="13" max="13" width="2.140625" style="2361" customWidth="1"/>
    <col min="14" max="256" width="7.85546875" style="2361"/>
    <col min="257" max="257" width="106.7109375" style="2361" customWidth="1"/>
    <col min="258" max="267" width="7.85546875" style="2361" customWidth="1"/>
    <col min="268" max="268" width="3.28515625" style="2361" customWidth="1"/>
    <col min="269" max="269" width="2.140625" style="2361" customWidth="1"/>
    <col min="270" max="512" width="7.85546875" style="2361"/>
    <col min="513" max="513" width="106.7109375" style="2361" customWidth="1"/>
    <col min="514" max="523" width="7.85546875" style="2361" customWidth="1"/>
    <col min="524" max="524" width="3.28515625" style="2361" customWidth="1"/>
    <col min="525" max="525" width="2.140625" style="2361" customWidth="1"/>
    <col min="526" max="768" width="7.85546875" style="2361"/>
    <col min="769" max="769" width="106.7109375" style="2361" customWidth="1"/>
    <col min="770" max="779" width="7.85546875" style="2361" customWidth="1"/>
    <col min="780" max="780" width="3.28515625" style="2361" customWidth="1"/>
    <col min="781" max="781" width="2.140625" style="2361" customWidth="1"/>
    <col min="782" max="1024" width="7.85546875" style="2361"/>
    <col min="1025" max="1025" width="106.7109375" style="2361" customWidth="1"/>
    <col min="1026" max="1035" width="7.85546875" style="2361" customWidth="1"/>
    <col min="1036" max="1036" width="3.28515625" style="2361" customWidth="1"/>
    <col min="1037" max="1037" width="2.140625" style="2361" customWidth="1"/>
    <col min="1038" max="1280" width="7.85546875" style="2361"/>
    <col min="1281" max="1281" width="106.7109375" style="2361" customWidth="1"/>
    <col min="1282" max="1291" width="7.85546875" style="2361" customWidth="1"/>
    <col min="1292" max="1292" width="3.28515625" style="2361" customWidth="1"/>
    <col min="1293" max="1293" width="2.140625" style="2361" customWidth="1"/>
    <col min="1294" max="1536" width="7.85546875" style="2361"/>
    <col min="1537" max="1537" width="106.7109375" style="2361" customWidth="1"/>
    <col min="1538" max="1547" width="7.85546875" style="2361" customWidth="1"/>
    <col min="1548" max="1548" width="3.28515625" style="2361" customWidth="1"/>
    <col min="1549" max="1549" width="2.140625" style="2361" customWidth="1"/>
    <col min="1550" max="1792" width="7.85546875" style="2361"/>
    <col min="1793" max="1793" width="106.7109375" style="2361" customWidth="1"/>
    <col min="1794" max="1803" width="7.85546875" style="2361" customWidth="1"/>
    <col min="1804" max="1804" width="3.28515625" style="2361" customWidth="1"/>
    <col min="1805" max="1805" width="2.140625" style="2361" customWidth="1"/>
    <col min="1806" max="2048" width="7.85546875" style="2361"/>
    <col min="2049" max="2049" width="106.7109375" style="2361" customWidth="1"/>
    <col min="2050" max="2059" width="7.85546875" style="2361" customWidth="1"/>
    <col min="2060" max="2060" width="3.28515625" style="2361" customWidth="1"/>
    <col min="2061" max="2061" width="2.140625" style="2361" customWidth="1"/>
    <col min="2062" max="2304" width="7.85546875" style="2361"/>
    <col min="2305" max="2305" width="106.7109375" style="2361" customWidth="1"/>
    <col min="2306" max="2315" width="7.85546875" style="2361" customWidth="1"/>
    <col min="2316" max="2316" width="3.28515625" style="2361" customWidth="1"/>
    <col min="2317" max="2317" width="2.140625" style="2361" customWidth="1"/>
    <col min="2318" max="2560" width="7.85546875" style="2361"/>
    <col min="2561" max="2561" width="106.7109375" style="2361" customWidth="1"/>
    <col min="2562" max="2571" width="7.85546875" style="2361" customWidth="1"/>
    <col min="2572" max="2572" width="3.28515625" style="2361" customWidth="1"/>
    <col min="2573" max="2573" width="2.140625" style="2361" customWidth="1"/>
    <col min="2574" max="2816" width="7.85546875" style="2361"/>
    <col min="2817" max="2817" width="106.7109375" style="2361" customWidth="1"/>
    <col min="2818" max="2827" width="7.85546875" style="2361" customWidth="1"/>
    <col min="2828" max="2828" width="3.28515625" style="2361" customWidth="1"/>
    <col min="2829" max="2829" width="2.140625" style="2361" customWidth="1"/>
    <col min="2830" max="3072" width="7.85546875" style="2361"/>
    <col min="3073" max="3073" width="106.7109375" style="2361" customWidth="1"/>
    <col min="3074" max="3083" width="7.85546875" style="2361" customWidth="1"/>
    <col min="3084" max="3084" width="3.28515625" style="2361" customWidth="1"/>
    <col min="3085" max="3085" width="2.140625" style="2361" customWidth="1"/>
    <col min="3086" max="3328" width="7.85546875" style="2361"/>
    <col min="3329" max="3329" width="106.7109375" style="2361" customWidth="1"/>
    <col min="3330" max="3339" width="7.85546875" style="2361" customWidth="1"/>
    <col min="3340" max="3340" width="3.28515625" style="2361" customWidth="1"/>
    <col min="3341" max="3341" width="2.140625" style="2361" customWidth="1"/>
    <col min="3342" max="3584" width="7.85546875" style="2361"/>
    <col min="3585" max="3585" width="106.7109375" style="2361" customWidth="1"/>
    <col min="3586" max="3595" width="7.85546875" style="2361" customWidth="1"/>
    <col min="3596" max="3596" width="3.28515625" style="2361" customWidth="1"/>
    <col min="3597" max="3597" width="2.140625" style="2361" customWidth="1"/>
    <col min="3598" max="3840" width="7.85546875" style="2361"/>
    <col min="3841" max="3841" width="106.7109375" style="2361" customWidth="1"/>
    <col min="3842" max="3851" width="7.85546875" style="2361" customWidth="1"/>
    <col min="3852" max="3852" width="3.28515625" style="2361" customWidth="1"/>
    <col min="3853" max="3853" width="2.140625" style="2361" customWidth="1"/>
    <col min="3854" max="4096" width="7.85546875" style="2361"/>
    <col min="4097" max="4097" width="106.7109375" style="2361" customWidth="1"/>
    <col min="4098" max="4107" width="7.85546875" style="2361" customWidth="1"/>
    <col min="4108" max="4108" width="3.28515625" style="2361" customWidth="1"/>
    <col min="4109" max="4109" width="2.140625" style="2361" customWidth="1"/>
    <col min="4110" max="4352" width="7.85546875" style="2361"/>
    <col min="4353" max="4353" width="106.7109375" style="2361" customWidth="1"/>
    <col min="4354" max="4363" width="7.85546875" style="2361" customWidth="1"/>
    <col min="4364" max="4364" width="3.28515625" style="2361" customWidth="1"/>
    <col min="4365" max="4365" width="2.140625" style="2361" customWidth="1"/>
    <col min="4366" max="4608" width="7.85546875" style="2361"/>
    <col min="4609" max="4609" width="106.7109375" style="2361" customWidth="1"/>
    <col min="4610" max="4619" width="7.85546875" style="2361" customWidth="1"/>
    <col min="4620" max="4620" width="3.28515625" style="2361" customWidth="1"/>
    <col min="4621" max="4621" width="2.140625" style="2361" customWidth="1"/>
    <col min="4622" max="4864" width="7.85546875" style="2361"/>
    <col min="4865" max="4865" width="106.7109375" style="2361" customWidth="1"/>
    <col min="4866" max="4875" width="7.85546875" style="2361" customWidth="1"/>
    <col min="4876" max="4876" width="3.28515625" style="2361" customWidth="1"/>
    <col min="4877" max="4877" width="2.140625" style="2361" customWidth="1"/>
    <col min="4878" max="5120" width="7.85546875" style="2361"/>
    <col min="5121" max="5121" width="106.7109375" style="2361" customWidth="1"/>
    <col min="5122" max="5131" width="7.85546875" style="2361" customWidth="1"/>
    <col min="5132" max="5132" width="3.28515625" style="2361" customWidth="1"/>
    <col min="5133" max="5133" width="2.140625" style="2361" customWidth="1"/>
    <col min="5134" max="5376" width="7.85546875" style="2361"/>
    <col min="5377" max="5377" width="106.7109375" style="2361" customWidth="1"/>
    <col min="5378" max="5387" width="7.85546875" style="2361" customWidth="1"/>
    <col min="5388" max="5388" width="3.28515625" style="2361" customWidth="1"/>
    <col min="5389" max="5389" width="2.140625" style="2361" customWidth="1"/>
    <col min="5390" max="5632" width="7.85546875" style="2361"/>
    <col min="5633" max="5633" width="106.7109375" style="2361" customWidth="1"/>
    <col min="5634" max="5643" width="7.85546875" style="2361" customWidth="1"/>
    <col min="5644" max="5644" width="3.28515625" style="2361" customWidth="1"/>
    <col min="5645" max="5645" width="2.140625" style="2361" customWidth="1"/>
    <col min="5646" max="5888" width="7.85546875" style="2361"/>
    <col min="5889" max="5889" width="106.7109375" style="2361" customWidth="1"/>
    <col min="5890" max="5899" width="7.85546875" style="2361" customWidth="1"/>
    <col min="5900" max="5900" width="3.28515625" style="2361" customWidth="1"/>
    <col min="5901" max="5901" width="2.140625" style="2361" customWidth="1"/>
    <col min="5902" max="6144" width="7.85546875" style="2361"/>
    <col min="6145" max="6145" width="106.7109375" style="2361" customWidth="1"/>
    <col min="6146" max="6155" width="7.85546875" style="2361" customWidth="1"/>
    <col min="6156" max="6156" width="3.28515625" style="2361" customWidth="1"/>
    <col min="6157" max="6157" width="2.140625" style="2361" customWidth="1"/>
    <col min="6158" max="6400" width="7.85546875" style="2361"/>
    <col min="6401" max="6401" width="106.7109375" style="2361" customWidth="1"/>
    <col min="6402" max="6411" width="7.85546875" style="2361" customWidth="1"/>
    <col min="6412" max="6412" width="3.28515625" style="2361" customWidth="1"/>
    <col min="6413" max="6413" width="2.140625" style="2361" customWidth="1"/>
    <col min="6414" max="6656" width="7.85546875" style="2361"/>
    <col min="6657" max="6657" width="106.7109375" style="2361" customWidth="1"/>
    <col min="6658" max="6667" width="7.85546875" style="2361" customWidth="1"/>
    <col min="6668" max="6668" width="3.28515625" style="2361" customWidth="1"/>
    <col min="6669" max="6669" width="2.140625" style="2361" customWidth="1"/>
    <col min="6670" max="6912" width="7.85546875" style="2361"/>
    <col min="6913" max="6913" width="106.7109375" style="2361" customWidth="1"/>
    <col min="6914" max="6923" width="7.85546875" style="2361" customWidth="1"/>
    <col min="6924" max="6924" width="3.28515625" style="2361" customWidth="1"/>
    <col min="6925" max="6925" width="2.140625" style="2361" customWidth="1"/>
    <col min="6926" max="7168" width="7.85546875" style="2361"/>
    <col min="7169" max="7169" width="106.7109375" style="2361" customWidth="1"/>
    <col min="7170" max="7179" width="7.85546875" style="2361" customWidth="1"/>
    <col min="7180" max="7180" width="3.28515625" style="2361" customWidth="1"/>
    <col min="7181" max="7181" width="2.140625" style="2361" customWidth="1"/>
    <col min="7182" max="7424" width="7.85546875" style="2361"/>
    <col min="7425" max="7425" width="106.7109375" style="2361" customWidth="1"/>
    <col min="7426" max="7435" width="7.85546875" style="2361" customWidth="1"/>
    <col min="7436" max="7436" width="3.28515625" style="2361" customWidth="1"/>
    <col min="7437" max="7437" width="2.140625" style="2361" customWidth="1"/>
    <col min="7438" max="7680" width="7.85546875" style="2361"/>
    <col min="7681" max="7681" width="106.7109375" style="2361" customWidth="1"/>
    <col min="7682" max="7691" width="7.85546875" style="2361" customWidth="1"/>
    <col min="7692" max="7692" width="3.28515625" style="2361" customWidth="1"/>
    <col min="7693" max="7693" width="2.140625" style="2361" customWidth="1"/>
    <col min="7694" max="7936" width="7.85546875" style="2361"/>
    <col min="7937" max="7937" width="106.7109375" style="2361" customWidth="1"/>
    <col min="7938" max="7947" width="7.85546875" style="2361" customWidth="1"/>
    <col min="7948" max="7948" width="3.28515625" style="2361" customWidth="1"/>
    <col min="7949" max="7949" width="2.140625" style="2361" customWidth="1"/>
    <col min="7950" max="8192" width="7.85546875" style="2361"/>
    <col min="8193" max="8193" width="106.7109375" style="2361" customWidth="1"/>
    <col min="8194" max="8203" width="7.85546875" style="2361" customWidth="1"/>
    <col min="8204" max="8204" width="3.28515625" style="2361" customWidth="1"/>
    <col min="8205" max="8205" width="2.140625" style="2361" customWidth="1"/>
    <col min="8206" max="8448" width="7.85546875" style="2361"/>
    <col min="8449" max="8449" width="106.7109375" style="2361" customWidth="1"/>
    <col min="8450" max="8459" width="7.85546875" style="2361" customWidth="1"/>
    <col min="8460" max="8460" width="3.28515625" style="2361" customWidth="1"/>
    <col min="8461" max="8461" width="2.140625" style="2361" customWidth="1"/>
    <col min="8462" max="8704" width="7.85546875" style="2361"/>
    <col min="8705" max="8705" width="106.7109375" style="2361" customWidth="1"/>
    <col min="8706" max="8715" width="7.85546875" style="2361" customWidth="1"/>
    <col min="8716" max="8716" width="3.28515625" style="2361" customWidth="1"/>
    <col min="8717" max="8717" width="2.140625" style="2361" customWidth="1"/>
    <col min="8718" max="8960" width="7.85546875" style="2361"/>
    <col min="8961" max="8961" width="106.7109375" style="2361" customWidth="1"/>
    <col min="8962" max="8971" width="7.85546875" style="2361" customWidth="1"/>
    <col min="8972" max="8972" width="3.28515625" style="2361" customWidth="1"/>
    <col min="8973" max="8973" width="2.140625" style="2361" customWidth="1"/>
    <col min="8974" max="9216" width="7.85546875" style="2361"/>
    <col min="9217" max="9217" width="106.7109375" style="2361" customWidth="1"/>
    <col min="9218" max="9227" width="7.85546875" style="2361" customWidth="1"/>
    <col min="9228" max="9228" width="3.28515625" style="2361" customWidth="1"/>
    <col min="9229" max="9229" width="2.140625" style="2361" customWidth="1"/>
    <col min="9230" max="9472" width="7.85546875" style="2361"/>
    <col min="9473" max="9473" width="106.7109375" style="2361" customWidth="1"/>
    <col min="9474" max="9483" width="7.85546875" style="2361" customWidth="1"/>
    <col min="9484" max="9484" width="3.28515625" style="2361" customWidth="1"/>
    <col min="9485" max="9485" width="2.140625" style="2361" customWidth="1"/>
    <col min="9486" max="9728" width="7.85546875" style="2361"/>
    <col min="9729" max="9729" width="106.7109375" style="2361" customWidth="1"/>
    <col min="9730" max="9739" width="7.85546875" style="2361" customWidth="1"/>
    <col min="9740" max="9740" width="3.28515625" style="2361" customWidth="1"/>
    <col min="9741" max="9741" width="2.140625" style="2361" customWidth="1"/>
    <col min="9742" max="9984" width="7.85546875" style="2361"/>
    <col min="9985" max="9985" width="106.7109375" style="2361" customWidth="1"/>
    <col min="9986" max="9995" width="7.85546875" style="2361" customWidth="1"/>
    <col min="9996" max="9996" width="3.28515625" style="2361" customWidth="1"/>
    <col min="9997" max="9997" width="2.140625" style="2361" customWidth="1"/>
    <col min="9998" max="10240" width="7.85546875" style="2361"/>
    <col min="10241" max="10241" width="106.7109375" style="2361" customWidth="1"/>
    <col min="10242" max="10251" width="7.85546875" style="2361" customWidth="1"/>
    <col min="10252" max="10252" width="3.28515625" style="2361" customWidth="1"/>
    <col min="10253" max="10253" width="2.140625" style="2361" customWidth="1"/>
    <col min="10254" max="10496" width="7.85546875" style="2361"/>
    <col min="10497" max="10497" width="106.7109375" style="2361" customWidth="1"/>
    <col min="10498" max="10507" width="7.85546875" style="2361" customWidth="1"/>
    <col min="10508" max="10508" width="3.28515625" style="2361" customWidth="1"/>
    <col min="10509" max="10509" width="2.140625" style="2361" customWidth="1"/>
    <col min="10510" max="10752" width="7.85546875" style="2361"/>
    <col min="10753" max="10753" width="106.7109375" style="2361" customWidth="1"/>
    <col min="10754" max="10763" width="7.85546875" style="2361" customWidth="1"/>
    <col min="10764" max="10764" width="3.28515625" style="2361" customWidth="1"/>
    <col min="10765" max="10765" width="2.140625" style="2361" customWidth="1"/>
    <col min="10766" max="11008" width="7.85546875" style="2361"/>
    <col min="11009" max="11009" width="106.7109375" style="2361" customWidth="1"/>
    <col min="11010" max="11019" width="7.85546875" style="2361" customWidth="1"/>
    <col min="11020" max="11020" width="3.28515625" style="2361" customWidth="1"/>
    <col min="11021" max="11021" width="2.140625" style="2361" customWidth="1"/>
    <col min="11022" max="11264" width="7.85546875" style="2361"/>
    <col min="11265" max="11265" width="106.7109375" style="2361" customWidth="1"/>
    <col min="11266" max="11275" width="7.85546875" style="2361" customWidth="1"/>
    <col min="11276" max="11276" width="3.28515625" style="2361" customWidth="1"/>
    <col min="11277" max="11277" width="2.140625" style="2361" customWidth="1"/>
    <col min="11278" max="11520" width="7.85546875" style="2361"/>
    <col min="11521" max="11521" width="106.7109375" style="2361" customWidth="1"/>
    <col min="11522" max="11531" width="7.85546875" style="2361" customWidth="1"/>
    <col min="11532" max="11532" width="3.28515625" style="2361" customWidth="1"/>
    <col min="11533" max="11533" width="2.140625" style="2361" customWidth="1"/>
    <col min="11534" max="11776" width="7.85546875" style="2361"/>
    <col min="11777" max="11777" width="106.7109375" style="2361" customWidth="1"/>
    <col min="11778" max="11787" width="7.85546875" style="2361" customWidth="1"/>
    <col min="11788" max="11788" width="3.28515625" style="2361" customWidth="1"/>
    <col min="11789" max="11789" width="2.140625" style="2361" customWidth="1"/>
    <col min="11790" max="12032" width="7.85546875" style="2361"/>
    <col min="12033" max="12033" width="106.7109375" style="2361" customWidth="1"/>
    <col min="12034" max="12043" width="7.85546875" style="2361" customWidth="1"/>
    <col min="12044" max="12044" width="3.28515625" style="2361" customWidth="1"/>
    <col min="12045" max="12045" width="2.140625" style="2361" customWidth="1"/>
    <col min="12046" max="12288" width="7.85546875" style="2361"/>
    <col min="12289" max="12289" width="106.7109375" style="2361" customWidth="1"/>
    <col min="12290" max="12299" width="7.85546875" style="2361" customWidth="1"/>
    <col min="12300" max="12300" width="3.28515625" style="2361" customWidth="1"/>
    <col min="12301" max="12301" width="2.140625" style="2361" customWidth="1"/>
    <col min="12302" max="12544" width="7.85546875" style="2361"/>
    <col min="12545" max="12545" width="106.7109375" style="2361" customWidth="1"/>
    <col min="12546" max="12555" width="7.85546875" style="2361" customWidth="1"/>
    <col min="12556" max="12556" width="3.28515625" style="2361" customWidth="1"/>
    <col min="12557" max="12557" width="2.140625" style="2361" customWidth="1"/>
    <col min="12558" max="12800" width="7.85546875" style="2361"/>
    <col min="12801" max="12801" width="106.7109375" style="2361" customWidth="1"/>
    <col min="12802" max="12811" width="7.85546875" style="2361" customWidth="1"/>
    <col min="12812" max="12812" width="3.28515625" style="2361" customWidth="1"/>
    <col min="12813" max="12813" width="2.140625" style="2361" customWidth="1"/>
    <col min="12814" max="13056" width="7.85546875" style="2361"/>
    <col min="13057" max="13057" width="106.7109375" style="2361" customWidth="1"/>
    <col min="13058" max="13067" width="7.85546875" style="2361" customWidth="1"/>
    <col min="13068" max="13068" width="3.28515625" style="2361" customWidth="1"/>
    <col min="13069" max="13069" width="2.140625" style="2361" customWidth="1"/>
    <col min="13070" max="13312" width="7.85546875" style="2361"/>
    <col min="13313" max="13313" width="106.7109375" style="2361" customWidth="1"/>
    <col min="13314" max="13323" width="7.85546875" style="2361" customWidth="1"/>
    <col min="13324" max="13324" width="3.28515625" style="2361" customWidth="1"/>
    <col min="13325" max="13325" width="2.140625" style="2361" customWidth="1"/>
    <col min="13326" max="13568" width="7.85546875" style="2361"/>
    <col min="13569" max="13569" width="106.7109375" style="2361" customWidth="1"/>
    <col min="13570" max="13579" width="7.85546875" style="2361" customWidth="1"/>
    <col min="13580" max="13580" width="3.28515625" style="2361" customWidth="1"/>
    <col min="13581" max="13581" width="2.140625" style="2361" customWidth="1"/>
    <col min="13582" max="13824" width="7.85546875" style="2361"/>
    <col min="13825" max="13825" width="106.7109375" style="2361" customWidth="1"/>
    <col min="13826" max="13835" width="7.85546875" style="2361" customWidth="1"/>
    <col min="13836" max="13836" width="3.28515625" style="2361" customWidth="1"/>
    <col min="13837" max="13837" width="2.140625" style="2361" customWidth="1"/>
    <col min="13838" max="14080" width="7.85546875" style="2361"/>
    <col min="14081" max="14081" width="106.7109375" style="2361" customWidth="1"/>
    <col min="14082" max="14091" width="7.85546875" style="2361" customWidth="1"/>
    <col min="14092" max="14092" width="3.28515625" style="2361" customWidth="1"/>
    <col min="14093" max="14093" width="2.140625" style="2361" customWidth="1"/>
    <col min="14094" max="14336" width="7.85546875" style="2361"/>
    <col min="14337" max="14337" width="106.7109375" style="2361" customWidth="1"/>
    <col min="14338" max="14347" width="7.85546875" style="2361" customWidth="1"/>
    <col min="14348" max="14348" width="3.28515625" style="2361" customWidth="1"/>
    <col min="14349" max="14349" width="2.140625" style="2361" customWidth="1"/>
    <col min="14350" max="14592" width="7.85546875" style="2361"/>
    <col min="14593" max="14593" width="106.7109375" style="2361" customWidth="1"/>
    <col min="14594" max="14603" width="7.85546875" style="2361" customWidth="1"/>
    <col min="14604" max="14604" width="3.28515625" style="2361" customWidth="1"/>
    <col min="14605" max="14605" width="2.140625" style="2361" customWidth="1"/>
    <col min="14606" max="14848" width="7.85546875" style="2361"/>
    <col min="14849" max="14849" width="106.7109375" style="2361" customWidth="1"/>
    <col min="14850" max="14859" width="7.85546875" style="2361" customWidth="1"/>
    <col min="14860" max="14860" width="3.28515625" style="2361" customWidth="1"/>
    <col min="14861" max="14861" width="2.140625" style="2361" customWidth="1"/>
    <col min="14862" max="15104" width="7.85546875" style="2361"/>
    <col min="15105" max="15105" width="106.7109375" style="2361" customWidth="1"/>
    <col min="15106" max="15115" width="7.85546875" style="2361" customWidth="1"/>
    <col min="15116" max="15116" width="3.28515625" style="2361" customWidth="1"/>
    <col min="15117" max="15117" width="2.140625" style="2361" customWidth="1"/>
    <col min="15118" max="15360" width="7.85546875" style="2361"/>
    <col min="15361" max="15361" width="106.7109375" style="2361" customWidth="1"/>
    <col min="15362" max="15371" width="7.85546875" style="2361" customWidth="1"/>
    <col min="15372" max="15372" width="3.28515625" style="2361" customWidth="1"/>
    <col min="15373" max="15373" width="2.140625" style="2361" customWidth="1"/>
    <col min="15374" max="15616" width="7.85546875" style="2361"/>
    <col min="15617" max="15617" width="106.7109375" style="2361" customWidth="1"/>
    <col min="15618" max="15627" width="7.85546875" style="2361" customWidth="1"/>
    <col min="15628" max="15628" width="3.28515625" style="2361" customWidth="1"/>
    <col min="15629" max="15629" width="2.140625" style="2361" customWidth="1"/>
    <col min="15630" max="15872" width="7.85546875" style="2361"/>
    <col min="15873" max="15873" width="106.7109375" style="2361" customWidth="1"/>
    <col min="15874" max="15883" width="7.85546875" style="2361" customWidth="1"/>
    <col min="15884" max="15884" width="3.28515625" style="2361" customWidth="1"/>
    <col min="15885" max="15885" width="2.140625" style="2361" customWidth="1"/>
    <col min="15886" max="16128" width="7.85546875" style="2361"/>
    <col min="16129" max="16129" width="106.7109375" style="2361" customWidth="1"/>
    <col min="16130" max="16139" width="7.85546875" style="2361" customWidth="1"/>
    <col min="16140" max="16140" width="3.28515625" style="2361" customWidth="1"/>
    <col min="16141" max="16141" width="2.140625" style="2361" customWidth="1"/>
    <col min="16142" max="16384" width="7.85546875" style="2361"/>
  </cols>
  <sheetData>
    <row r="1" spans="1:1">
      <c r="A1" s="2360" t="s">
        <v>3088</v>
      </c>
    </row>
    <row r="3" spans="1:1">
      <c r="A3" s="2361" t="s">
        <v>3089</v>
      </c>
    </row>
    <row r="4" spans="1:1">
      <c r="A4" s="2361" t="s">
        <v>3090</v>
      </c>
    </row>
    <row r="5" spans="1:1">
      <c r="A5" s="2361" t="s">
        <v>3091</v>
      </c>
    </row>
    <row r="6" spans="1:1">
      <c r="A6" s="2361" t="s">
        <v>3092</v>
      </c>
    </row>
    <row r="7" spans="1:1">
      <c r="A7" s="2361" t="s">
        <v>3093</v>
      </c>
    </row>
    <row r="9" spans="1:1">
      <c r="A9" s="2361" t="s">
        <v>3094</v>
      </c>
    </row>
    <row r="10" spans="1:1">
      <c r="A10" s="2361" t="s">
        <v>3095</v>
      </c>
    </row>
    <row r="12" spans="1:1">
      <c r="A12" s="2361" t="s">
        <v>3096</v>
      </c>
    </row>
    <row r="13" spans="1:1">
      <c r="A13" s="2361" t="s">
        <v>3097</v>
      </c>
    </row>
    <row r="15" spans="1:1">
      <c r="A15" s="2361" t="s">
        <v>3098</v>
      </c>
    </row>
    <row r="16" spans="1:1">
      <c r="A16" s="2361" t="s">
        <v>3099</v>
      </c>
    </row>
    <row r="18" spans="1:1">
      <c r="A18" s="2361" t="s">
        <v>3100</v>
      </c>
    </row>
    <row r="19" spans="1:1">
      <c r="A19" s="2361" t="s">
        <v>3101</v>
      </c>
    </row>
    <row r="20" spans="1:1">
      <c r="A20" s="2361" t="s">
        <v>3102</v>
      </c>
    </row>
    <row r="21" spans="1:1">
      <c r="A21" s="2361" t="s">
        <v>3103</v>
      </c>
    </row>
    <row r="22" spans="1:1">
      <c r="A22" s="2361" t="s">
        <v>3104</v>
      </c>
    </row>
    <row r="24" spans="1:1">
      <c r="A24" s="2361" t="s">
        <v>3105</v>
      </c>
    </row>
    <row r="25" spans="1:1">
      <c r="A25" s="2361" t="s">
        <v>3106</v>
      </c>
    </row>
    <row r="27" spans="1:1">
      <c r="A27" s="2361" t="s">
        <v>3107</v>
      </c>
    </row>
    <row r="29" spans="1:1">
      <c r="A29" s="2361" t="s">
        <v>3108</v>
      </c>
    </row>
    <row r="31" spans="1:1">
      <c r="A31" s="2361" t="s">
        <v>3109</v>
      </c>
    </row>
    <row r="33" spans="1:1">
      <c r="A33" s="2361" t="s">
        <v>3110</v>
      </c>
    </row>
    <row r="34" spans="1:1">
      <c r="A34" s="2361" t="s">
        <v>3111</v>
      </c>
    </row>
    <row r="35" spans="1:1">
      <c r="A35" s="2361" t="s">
        <v>3112</v>
      </c>
    </row>
    <row r="37" spans="1:1">
      <c r="A37" s="2361" t="s">
        <v>3113</v>
      </c>
    </row>
    <row r="38" spans="1:1">
      <c r="A38" s="2361" t="s">
        <v>3114</v>
      </c>
    </row>
    <row r="40" spans="1:1">
      <c r="A40" s="2361" t="s">
        <v>3115</v>
      </c>
    </row>
    <row r="41" spans="1:1">
      <c r="A41" s="2361" t="s">
        <v>3116</v>
      </c>
    </row>
    <row r="43" spans="1:1">
      <c r="A43" s="2361" t="s">
        <v>3335</v>
      </c>
    </row>
    <row r="44" spans="1:1">
      <c r="A44" s="2361" t="s">
        <v>3117</v>
      </c>
    </row>
    <row r="46" spans="1:1">
      <c r="A46" s="2361" t="s">
        <v>3118</v>
      </c>
    </row>
    <row r="47" spans="1:1">
      <c r="A47" s="2361" t="s">
        <v>3119</v>
      </c>
    </row>
    <row r="48" spans="1:1">
      <c r="A48" s="2361" t="s">
        <v>3120</v>
      </c>
    </row>
    <row r="50" spans="1:1">
      <c r="A50" s="2361" t="s">
        <v>3121</v>
      </c>
    </row>
    <row r="51" spans="1:1">
      <c r="A51" s="2361" t="s">
        <v>3122</v>
      </c>
    </row>
    <row r="53" spans="1:1">
      <c r="A53" s="2361" t="s">
        <v>3123</v>
      </c>
    </row>
  </sheetData>
  <customSheetViews>
    <customSheetView guid="{A617E113-81C5-40F4-A596-A12F4B219BD2}" fitToPage="1">
      <pageMargins left="0.7" right="0.7" top="0.75" bottom="0.75" header="0.3" footer="0.3"/>
      <pageSetup scale="84" orientation="portrait" r:id="rId1"/>
    </customSheetView>
    <customSheetView guid="{D099E5BD-69C3-4A36-A01A-AB9127CD02AF}" scale="60" showPageBreaks="1" fitToPage="1" view="pageBreakPreview">
      <selection activeCell="Q48" sqref="Q48"/>
      <pageMargins left="0.7" right="0.7" top="0.75" bottom="0.75" header="0.3" footer="0.3"/>
      <pageSetup scale="84" orientation="portrait" r:id="rId2"/>
    </customSheetView>
    <customSheetView guid="{0E34144A-D82F-4DF0-B720-F9C800B122C6}" scale="60" showPageBreaks="1" fitToPage="1" view="pageBreakPreview">
      <selection activeCell="A2" sqref="A2"/>
      <pageMargins left="0.7" right="0.7" top="0.75" bottom="0.75" header="0.3" footer="0.3"/>
      <pageSetup scale="99" orientation="portrait" r:id="rId3"/>
    </customSheetView>
    <customSheetView guid="{97EB090E-DA8A-4035-9EB7-8F192FB9238E}" scale="60" showPageBreaks="1" fitToPage="1" view="pageBreakPreview">
      <selection activeCell="A2" sqref="A2"/>
      <pageMargins left="0.7" right="0.7" top="0.75" bottom="0.75" header="0.3" footer="0.3"/>
      <pageSetup scale="84" orientation="portrait" r:id="rId4"/>
    </customSheetView>
    <customSheetView guid="{73D6C540-FA77-496F-80D5-378BCDB5D7D3}" fitToPage="1">
      <pageMargins left="0.7" right="0.7" top="0.75" bottom="0.75" header="0.3" footer="0.3"/>
      <pageSetup scale="84" orientation="portrait" r:id="rId5"/>
    </customSheetView>
    <customSheetView guid="{697F93CE-5800-4A2B-B48E-6915F0D86AE1}" fitToPage="1">
      <pageMargins left="0.7" right="0.7" top="0.75" bottom="0.75" header="0.3" footer="0.3"/>
      <pageSetup scale="97" orientation="portrait" r:id="rId6"/>
    </customSheetView>
    <customSheetView guid="{997430AA-34EF-430A-83C0-572B50415120}" fitToPage="1">
      <pageMargins left="0.7" right="0.7" top="0.75" bottom="0.75" header="0.3" footer="0.3"/>
      <pageSetup scale="97" orientation="portrait" r:id="rId7"/>
    </customSheetView>
    <customSheetView guid="{FB280501-19AF-4ABE-91A9-026A574F2BAA}" fitToPage="1">
      <pageMargins left="0.7" right="0.7" top="0.75" bottom="0.75" header="0.3" footer="0.3"/>
      <pageSetup scale="97" orientation="portrait" r:id="rId8"/>
    </customSheetView>
    <customSheetView guid="{418B4607-7369-4E2A-893E-78E4A5AA0442}" fitToPage="1">
      <pageMargins left="0.7" right="0.7" top="0.75" bottom="0.75" header="0.3" footer="0.3"/>
      <pageSetup scale="97" orientation="portrait" r:id="rId9"/>
    </customSheetView>
    <customSheetView guid="{BD2992A8-0B6E-4822-8FD2-4601D1328A70}" fitToPage="1">
      <pageMargins left="0.7" right="0.7" top="0.75" bottom="0.75" header="0.3" footer="0.3"/>
      <pageSetup scale="97" orientation="portrait" r:id="rId10"/>
    </customSheetView>
    <customSheetView guid="{77A0B38E-93E4-4AC7-ACE6-46928E3770F0}" fitToPage="1">
      <pageMargins left="0.7" right="0.7" top="0.75" bottom="0.75" header="0.3" footer="0.3"/>
      <pageSetup scale="97" orientation="portrait" r:id="rId11"/>
    </customSheetView>
    <customSheetView guid="{11C83B39-CE16-4BB9-AED1-82A65A48CAAD}" fitToPage="1">
      <pageMargins left="0.7" right="0.7" top="0.75" bottom="0.75" header="0.3" footer="0.3"/>
      <pageSetup scale="97" orientation="portrait" r:id="rId12"/>
    </customSheetView>
    <customSheetView guid="{DB71B86F-317D-4AD6-8462-223811F201EC}" fitToPage="1">
      <pageMargins left="0.7" right="0.7" top="0.75" bottom="0.75" header="0.3" footer="0.3"/>
      <pageSetup scale="97" orientation="portrait" r:id="rId13"/>
    </customSheetView>
    <customSheetView guid="{DC2F833C-E952-4F6A-AFD3-F16D8619A19E}" fitToPage="1">
      <pageMargins left="0.7" right="0.7" top="0.75" bottom="0.75" header="0.3" footer="0.3"/>
      <pageSetup scale="97" orientation="portrait" r:id="rId14"/>
    </customSheetView>
    <customSheetView guid="{B1B2D874-36F7-4A51-91A3-0B03D16C5B39}" fitToPage="1">
      <selection activeCell="A2" sqref="A2"/>
      <pageMargins left="0.7" right="0.7" top="0.75" bottom="0.75" header="0.3" footer="0.3"/>
      <pageSetup scale="84" orientation="portrait" r:id="rId15"/>
    </customSheetView>
    <customSheetView guid="{24512037-1A2E-4B61-A9D8-6B6EE1FBAC07}" fitToPage="1">
      <selection activeCell="A2" sqref="A2"/>
      <pageMargins left="0.7" right="0.7" top="0.75" bottom="0.75" header="0.3" footer="0.3"/>
      <pageSetup scale="84" orientation="portrait" r:id="rId16"/>
    </customSheetView>
    <customSheetView guid="{FF7CE3F6-64D4-4414-9A0A-27EA1DA5FCEA}" fitToPage="1">
      <selection activeCell="A2" sqref="A2"/>
      <pageMargins left="0.7" right="0.7" top="0.75" bottom="0.75" header="0.3" footer="0.3"/>
      <pageSetup scale="84" orientation="portrait" r:id="rId17"/>
    </customSheetView>
    <customSheetView guid="{68CA22E9-CC9D-4C8A-A060-049B87D0AB3E}" scale="60" showPageBreaks="1" fitToPage="1" view="pageBreakPreview">
      <selection activeCell="A2" sqref="A2"/>
      <pageMargins left="0.7" right="0.7" top="0.75" bottom="0.75" header="0.3" footer="0.3"/>
      <pageSetup scale="84" orientation="portrait" r:id="rId18"/>
    </customSheetView>
    <customSheetView guid="{76EF22F2-41FD-4690-8612-D013472E0134}" fitToPage="1">
      <selection activeCell="A2" sqref="A2"/>
      <pageMargins left="0.7" right="0.7" top="0.75" bottom="0.75" header="0.3" footer="0.3"/>
      <pageSetup scale="84" orientation="portrait" r:id="rId19"/>
    </customSheetView>
  </customSheetViews>
  <pageMargins left="0.7" right="0.7" top="0.75" bottom="0.75" header="0.3" footer="0.3"/>
  <pageSetup scale="84" orientation="portrait" r:id="rId2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3:M69"/>
  <sheetViews>
    <sheetView view="pageBreakPreview" topLeftCell="A14" zoomScale="130" zoomScaleNormal="100" zoomScaleSheetLayoutView="130" workbookViewId="0">
      <selection activeCell="H32" sqref="H32"/>
    </sheetView>
  </sheetViews>
  <sheetFormatPr defaultColWidth="9.140625" defaultRowHeight="12.75"/>
  <cols>
    <col min="1" max="1" width="9.140625" style="302"/>
    <col min="2" max="2" width="3.85546875" style="302" customWidth="1"/>
    <col min="3" max="3" width="9.140625" style="302"/>
    <col min="4" max="4" width="9.7109375" style="302" customWidth="1"/>
    <col min="5" max="5" width="3.5703125" style="302" customWidth="1"/>
    <col min="6" max="6" width="12.140625" style="302" customWidth="1"/>
    <col min="7" max="7" width="16" style="302" customWidth="1"/>
    <col min="8" max="11" width="9.140625" style="302"/>
    <col min="12" max="12" width="6.42578125" style="302" customWidth="1"/>
    <col min="13" max="16384" width="9.140625" style="302"/>
  </cols>
  <sheetData>
    <row r="3" spans="2:12">
      <c r="B3" s="296">
        <v>4</v>
      </c>
      <c r="C3" s="297"/>
      <c r="D3" s="298"/>
      <c r="E3" s="298"/>
      <c r="F3" s="298"/>
      <c r="G3" s="298"/>
      <c r="H3" s="299"/>
      <c r="I3" s="298"/>
      <c r="J3" s="299"/>
      <c r="K3" s="300"/>
      <c r="L3" s="301" t="s">
        <v>3394</v>
      </c>
    </row>
    <row r="4" spans="2:12" ht="12.6" customHeight="1">
      <c r="B4" s="3216" t="s">
        <v>478</v>
      </c>
      <c r="C4" s="3217"/>
      <c r="D4" s="3217"/>
      <c r="E4" s="3217"/>
      <c r="F4" s="3217"/>
      <c r="G4" s="3217"/>
      <c r="H4" s="3217"/>
      <c r="I4" s="3217"/>
      <c r="J4" s="3217"/>
      <c r="K4" s="3217"/>
      <c r="L4" s="3218"/>
    </row>
    <row r="5" spans="2:12" ht="13.35" customHeight="1">
      <c r="B5" s="2223"/>
      <c r="C5" s="298"/>
      <c r="D5" s="298"/>
      <c r="E5" s="298"/>
      <c r="F5" s="298"/>
      <c r="G5" s="298"/>
      <c r="H5" s="298"/>
      <c r="I5" s="298"/>
      <c r="J5" s="298"/>
      <c r="K5" s="298"/>
      <c r="L5" s="2224"/>
    </row>
    <row r="6" spans="2:12">
      <c r="B6" s="2225">
        <v>10</v>
      </c>
      <c r="C6" s="298" t="s">
        <v>479</v>
      </c>
      <c r="D6" s="298"/>
      <c r="E6" s="298"/>
      <c r="F6" s="298"/>
      <c r="G6" s="298"/>
      <c r="H6" s="298"/>
      <c r="I6" s="298"/>
      <c r="J6" s="2226"/>
      <c r="K6" s="298"/>
      <c r="L6" s="2224"/>
    </row>
    <row r="7" spans="2:12">
      <c r="B7" s="2225"/>
      <c r="C7" s="2227" t="s">
        <v>2927</v>
      </c>
      <c r="D7" s="2227"/>
      <c r="E7" s="2227"/>
      <c r="F7" s="2227"/>
      <c r="G7" s="2227"/>
      <c r="H7" s="2227"/>
      <c r="I7" s="2227"/>
      <c r="J7" s="2228"/>
      <c r="K7" s="2227"/>
      <c r="L7" s="2224"/>
    </row>
    <row r="8" spans="2:12">
      <c r="B8" s="2225">
        <v>11</v>
      </c>
      <c r="C8" s="298" t="s">
        <v>480</v>
      </c>
      <c r="D8" s="298"/>
      <c r="E8" s="298"/>
      <c r="F8" s="2229" t="s">
        <v>3418</v>
      </c>
      <c r="G8" s="2229"/>
      <c r="H8" s="2229"/>
      <c r="I8" s="2229"/>
      <c r="J8" s="2229"/>
      <c r="K8" s="2229"/>
      <c r="L8" s="2224"/>
    </row>
    <row r="9" spans="2:12">
      <c r="B9" s="2225">
        <v>12</v>
      </c>
      <c r="C9" s="298" t="s">
        <v>481</v>
      </c>
      <c r="D9" s="298"/>
      <c r="E9" s="298"/>
      <c r="F9" s="2227" t="s">
        <v>477</v>
      </c>
      <c r="G9" s="2230"/>
      <c r="H9" s="2230"/>
      <c r="I9" s="2230"/>
      <c r="J9" s="2229"/>
      <c r="K9" s="2229"/>
      <c r="L9" s="2224"/>
    </row>
    <row r="10" spans="2:12" ht="3.75" customHeight="1">
      <c r="B10" s="2231"/>
      <c r="C10" s="2227"/>
      <c r="D10" s="2227"/>
      <c r="E10" s="2227"/>
      <c r="F10" s="2227"/>
      <c r="G10" s="2227"/>
      <c r="H10" s="2227"/>
      <c r="I10" s="2227"/>
      <c r="J10" s="2227"/>
      <c r="K10" s="2227"/>
      <c r="L10" s="2232"/>
    </row>
    <row r="11" spans="2:12" ht="3.75" customHeight="1">
      <c r="B11" s="2223"/>
      <c r="C11" s="298"/>
      <c r="D11" s="298"/>
      <c r="E11" s="298"/>
      <c r="F11" s="298"/>
      <c r="G11" s="298"/>
      <c r="H11" s="298"/>
      <c r="I11" s="298"/>
      <c r="J11" s="298"/>
      <c r="K11" s="298"/>
      <c r="L11" s="2224"/>
    </row>
    <row r="12" spans="2:12" ht="11.25" customHeight="1">
      <c r="B12" s="2223"/>
      <c r="C12" s="298"/>
      <c r="D12" s="298"/>
      <c r="E12" s="2233"/>
      <c r="F12" s="298"/>
      <c r="G12" s="2233" t="s">
        <v>36</v>
      </c>
      <c r="H12" s="298"/>
      <c r="I12" s="298"/>
      <c r="J12" s="298"/>
      <c r="K12" s="298"/>
      <c r="L12" s="2224"/>
    </row>
    <row r="13" spans="2:12" ht="3" customHeight="1">
      <c r="B13" s="2223"/>
      <c r="C13" s="298"/>
      <c r="D13" s="298"/>
      <c r="E13" s="2233"/>
      <c r="F13" s="298"/>
      <c r="G13" s="2233"/>
      <c r="H13" s="298"/>
      <c r="I13" s="298"/>
      <c r="J13" s="298"/>
      <c r="K13" s="298"/>
      <c r="L13" s="2224"/>
    </row>
    <row r="14" spans="2:12">
      <c r="B14" s="2223"/>
      <c r="C14" s="298" t="s">
        <v>482</v>
      </c>
      <c r="D14" s="298"/>
      <c r="E14" s="298"/>
      <c r="F14" s="298"/>
      <c r="G14" s="298"/>
      <c r="H14" s="298"/>
      <c r="I14" s="298"/>
      <c r="J14" s="298"/>
      <c r="K14" s="298"/>
      <c r="L14" s="2224"/>
    </row>
    <row r="15" spans="2:12">
      <c r="B15" s="2223"/>
      <c r="C15" s="298" t="s">
        <v>483</v>
      </c>
      <c r="D15" s="298"/>
      <c r="E15" s="298"/>
      <c r="F15" s="298"/>
      <c r="G15" s="298"/>
      <c r="H15" s="298"/>
      <c r="I15" s="298"/>
      <c r="J15" s="298"/>
      <c r="K15" s="298"/>
      <c r="L15" s="2224"/>
    </row>
    <row r="16" spans="2:12">
      <c r="B16" s="2223"/>
      <c r="C16" s="298" t="s">
        <v>484</v>
      </c>
      <c r="D16" s="298"/>
      <c r="E16" s="298"/>
      <c r="F16" s="298"/>
      <c r="G16" s="298"/>
      <c r="H16" s="298"/>
      <c r="I16" s="298"/>
      <c r="J16" s="298"/>
      <c r="K16" s="298"/>
      <c r="L16" s="2224"/>
    </row>
    <row r="17" spans="2:12">
      <c r="B17" s="2223"/>
      <c r="C17" s="298" t="s">
        <v>485</v>
      </c>
      <c r="D17" s="298"/>
      <c r="E17" s="298"/>
      <c r="F17" s="298"/>
      <c r="G17" s="298"/>
      <c r="H17" s="298"/>
      <c r="I17" s="298"/>
      <c r="J17" s="298"/>
      <c r="K17" s="298"/>
      <c r="L17" s="2224"/>
    </row>
    <row r="18" spans="2:12">
      <c r="B18" s="2223"/>
      <c r="C18" s="298" t="s">
        <v>486</v>
      </c>
      <c r="D18" s="298"/>
      <c r="E18" s="298"/>
      <c r="F18" s="298"/>
      <c r="G18" s="298"/>
      <c r="H18" s="298"/>
      <c r="I18" s="298"/>
      <c r="J18" s="298"/>
      <c r="K18" s="298"/>
      <c r="L18" s="2224"/>
    </row>
    <row r="19" spans="2:12">
      <c r="B19" s="2223"/>
      <c r="C19" s="298" t="s">
        <v>487</v>
      </c>
      <c r="D19" s="298"/>
      <c r="E19" s="298"/>
      <c r="F19" s="298"/>
      <c r="G19" s="298"/>
      <c r="H19" s="298"/>
      <c r="I19" s="298"/>
      <c r="J19" s="298"/>
      <c r="K19" s="298"/>
      <c r="L19" s="2224"/>
    </row>
    <row r="20" spans="2:12">
      <c r="B20" s="2223"/>
      <c r="C20" s="298" t="s">
        <v>488</v>
      </c>
      <c r="D20" s="298"/>
      <c r="E20" s="298"/>
      <c r="F20" s="298"/>
      <c r="G20" s="298"/>
      <c r="H20" s="298"/>
      <c r="I20" s="298"/>
      <c r="J20" s="298"/>
      <c r="K20" s="298"/>
      <c r="L20" s="2224"/>
    </row>
    <row r="21" spans="2:12">
      <c r="B21" s="2223"/>
      <c r="C21" s="298" t="s">
        <v>489</v>
      </c>
      <c r="D21" s="298"/>
      <c r="E21" s="298"/>
      <c r="F21" s="298"/>
      <c r="G21" s="298"/>
      <c r="H21" s="298"/>
      <c r="I21" s="298"/>
      <c r="J21" s="298"/>
      <c r="K21" s="298"/>
      <c r="L21" s="2224"/>
    </row>
    <row r="22" spans="2:12" ht="4.5" customHeight="1">
      <c r="B22" s="2223"/>
      <c r="C22" s="298"/>
      <c r="D22" s="298"/>
      <c r="E22" s="298"/>
      <c r="F22" s="298"/>
      <c r="G22" s="298"/>
      <c r="H22" s="298"/>
      <c r="I22" s="298"/>
      <c r="J22" s="298"/>
      <c r="K22" s="298"/>
      <c r="L22" s="2224"/>
    </row>
    <row r="23" spans="2:12">
      <c r="B23" s="2223"/>
      <c r="C23" s="298" t="s">
        <v>490</v>
      </c>
      <c r="D23" s="298"/>
      <c r="E23" s="298"/>
      <c r="F23" s="298"/>
      <c r="G23" s="298"/>
      <c r="H23" s="298"/>
      <c r="I23" s="298"/>
      <c r="J23" s="298"/>
      <c r="K23" s="298"/>
      <c r="L23" s="2224"/>
    </row>
    <row r="24" spans="2:12" ht="4.5" customHeight="1">
      <c r="B24" s="2223"/>
      <c r="C24" s="298"/>
      <c r="D24" s="298"/>
      <c r="E24" s="298"/>
      <c r="F24" s="298"/>
      <c r="G24" s="298"/>
      <c r="H24" s="298"/>
      <c r="I24" s="298"/>
      <c r="J24" s="298"/>
      <c r="K24" s="298"/>
      <c r="L24" s="2224"/>
    </row>
    <row r="25" spans="2:12">
      <c r="B25" s="2223"/>
      <c r="C25" s="298" t="s">
        <v>491</v>
      </c>
      <c r="D25" s="298"/>
      <c r="E25" s="298"/>
      <c r="F25" s="298"/>
      <c r="G25" s="298"/>
      <c r="H25" s="298"/>
      <c r="I25" s="298"/>
      <c r="J25" s="298"/>
      <c r="K25" s="298"/>
      <c r="L25" s="2224"/>
    </row>
    <row r="26" spans="2:12">
      <c r="B26" s="2223"/>
      <c r="C26" s="298" t="s">
        <v>492</v>
      </c>
      <c r="D26" s="298"/>
      <c r="E26" s="298"/>
      <c r="F26" s="298"/>
      <c r="G26" s="298"/>
      <c r="H26" s="298"/>
      <c r="I26" s="298"/>
      <c r="J26" s="298"/>
      <c r="K26" s="298"/>
      <c r="L26" s="2224"/>
    </row>
    <row r="27" spans="2:12" ht="4.5" customHeight="1">
      <c r="B27" s="2223"/>
      <c r="C27" s="298"/>
      <c r="D27" s="298"/>
      <c r="E27" s="298"/>
      <c r="F27" s="298"/>
      <c r="G27" s="298"/>
      <c r="H27" s="298"/>
      <c r="I27" s="298"/>
      <c r="J27" s="298"/>
      <c r="K27" s="298"/>
      <c r="L27" s="2224"/>
    </row>
    <row r="28" spans="2:12">
      <c r="B28" s="2223"/>
      <c r="C28" s="298" t="s">
        <v>493</v>
      </c>
      <c r="D28" s="298"/>
      <c r="E28" s="298"/>
      <c r="F28" s="298"/>
      <c r="G28" s="298"/>
      <c r="H28" s="298"/>
      <c r="I28" s="298"/>
      <c r="J28" s="298"/>
      <c r="K28" s="298"/>
      <c r="L28" s="2224"/>
    </row>
    <row r="29" spans="2:12" ht="6" customHeight="1">
      <c r="B29" s="2223"/>
      <c r="C29" s="298"/>
      <c r="D29" s="298"/>
      <c r="E29" s="298"/>
      <c r="F29" s="298"/>
      <c r="G29" s="298"/>
      <c r="H29" s="298"/>
      <c r="I29" s="298"/>
      <c r="J29" s="298"/>
      <c r="K29" s="298"/>
      <c r="L29" s="2224"/>
    </row>
    <row r="30" spans="2:12">
      <c r="B30" s="2223"/>
      <c r="C30" s="2234" t="s">
        <v>494</v>
      </c>
      <c r="D30" s="298"/>
      <c r="E30" s="298"/>
      <c r="F30" s="298"/>
      <c r="G30" s="298"/>
      <c r="H30" s="2227" t="s">
        <v>495</v>
      </c>
      <c r="I30" s="2227"/>
      <c r="J30" s="298"/>
      <c r="K30" s="298"/>
      <c r="L30" s="2224"/>
    </row>
    <row r="31" spans="2:12" ht="3.75" customHeight="1">
      <c r="B31" s="2223"/>
      <c r="C31" s="2235"/>
      <c r="D31" s="298"/>
      <c r="E31" s="298"/>
      <c r="F31" s="298"/>
      <c r="G31" s="298"/>
      <c r="H31" s="298"/>
      <c r="I31" s="298"/>
      <c r="J31" s="298"/>
      <c r="K31" s="298"/>
      <c r="L31" s="2224"/>
    </row>
    <row r="32" spans="2:12">
      <c r="B32" s="2223"/>
      <c r="C32" s="298" t="s">
        <v>496</v>
      </c>
      <c r="D32" s="298"/>
      <c r="E32" s="298"/>
      <c r="F32" s="298"/>
      <c r="G32" s="298"/>
      <c r="H32" s="298" t="s">
        <v>497</v>
      </c>
      <c r="I32" s="298"/>
      <c r="J32" s="298"/>
      <c r="K32" s="298"/>
      <c r="L32" s="2224"/>
    </row>
    <row r="33" spans="2:13">
      <c r="B33" s="2223"/>
      <c r="C33" s="299" t="s">
        <v>498</v>
      </c>
      <c r="D33" s="298"/>
      <c r="E33" s="298"/>
      <c r="F33" s="298"/>
      <c r="G33" s="298"/>
      <c r="H33" s="298" t="s">
        <v>499</v>
      </c>
      <c r="I33" s="298"/>
      <c r="J33" s="298"/>
      <c r="K33" s="298"/>
      <c r="L33" s="2224"/>
      <c r="M33" s="298"/>
    </row>
    <row r="34" spans="2:13">
      <c r="B34" s="2223"/>
      <c r="C34" s="298" t="s">
        <v>500</v>
      </c>
      <c r="D34" s="298"/>
      <c r="E34" s="298"/>
      <c r="F34" s="298"/>
      <c r="G34" s="298"/>
      <c r="H34" s="298" t="s">
        <v>501</v>
      </c>
      <c r="K34" s="298"/>
      <c r="L34" s="2224"/>
    </row>
    <row r="35" spans="2:13">
      <c r="B35" s="2656"/>
      <c r="C35" s="298"/>
      <c r="D35" s="298"/>
      <c r="E35" s="298"/>
      <c r="F35" s="298"/>
      <c r="G35" s="298"/>
      <c r="H35" s="298" t="s">
        <v>504</v>
      </c>
      <c r="K35" s="298"/>
      <c r="L35" s="2224"/>
    </row>
    <row r="36" spans="2:13">
      <c r="B36" s="2656"/>
      <c r="C36" s="298"/>
      <c r="D36" s="298"/>
      <c r="E36" s="298"/>
      <c r="F36" s="298"/>
      <c r="G36" s="298"/>
      <c r="H36" s="298" t="s">
        <v>506</v>
      </c>
      <c r="K36" s="298"/>
      <c r="L36" s="2224"/>
    </row>
    <row r="37" spans="2:13">
      <c r="B37" s="2223"/>
      <c r="C37" s="298"/>
      <c r="D37" s="298"/>
      <c r="E37" s="298"/>
      <c r="F37" s="298"/>
      <c r="G37" s="298"/>
      <c r="H37" s="298" t="s">
        <v>507</v>
      </c>
      <c r="I37" s="298"/>
      <c r="J37" s="298"/>
      <c r="K37" s="298"/>
      <c r="L37" s="2224"/>
    </row>
    <row r="38" spans="2:13">
      <c r="B38" s="2223"/>
      <c r="C38" s="2234" t="s">
        <v>502</v>
      </c>
      <c r="D38" s="298"/>
      <c r="E38" s="298"/>
      <c r="F38" s="298"/>
      <c r="G38" s="298"/>
      <c r="H38" s="298" t="s">
        <v>509</v>
      </c>
      <c r="I38" s="298"/>
      <c r="J38" s="298"/>
      <c r="L38" s="2236"/>
    </row>
    <row r="39" spans="2:13">
      <c r="B39" s="2656"/>
      <c r="C39" s="298" t="s">
        <v>503</v>
      </c>
      <c r="D39" s="298"/>
      <c r="E39" s="298"/>
      <c r="F39" s="298"/>
      <c r="G39" s="298"/>
      <c r="H39" s="298" t="s">
        <v>510</v>
      </c>
      <c r="I39" s="298"/>
      <c r="J39" s="298"/>
      <c r="L39" s="2236"/>
    </row>
    <row r="40" spans="2:13">
      <c r="B40" s="2656"/>
      <c r="C40" s="298" t="s">
        <v>505</v>
      </c>
      <c r="D40" s="298"/>
      <c r="E40" s="298"/>
      <c r="F40" s="298"/>
      <c r="G40" s="298"/>
      <c r="H40" s="298" t="s">
        <v>512</v>
      </c>
      <c r="I40" s="298"/>
      <c r="J40" s="298"/>
      <c r="L40" s="2236"/>
    </row>
    <row r="41" spans="2:13">
      <c r="B41" s="2223"/>
      <c r="D41" s="298"/>
      <c r="E41" s="298"/>
      <c r="F41" s="298"/>
      <c r="G41" s="298"/>
      <c r="H41" s="298" t="s">
        <v>514</v>
      </c>
      <c r="K41" s="298"/>
      <c r="L41" s="2224"/>
    </row>
    <row r="42" spans="2:13">
      <c r="B42" s="2656"/>
      <c r="D42" s="298"/>
      <c r="E42" s="298"/>
      <c r="F42" s="298"/>
      <c r="G42" s="298"/>
      <c r="H42" s="298" t="s">
        <v>3202</v>
      </c>
      <c r="K42" s="298"/>
      <c r="L42" s="2224"/>
    </row>
    <row r="43" spans="2:13">
      <c r="B43" s="2656"/>
      <c r="C43" s="298"/>
      <c r="D43" s="298"/>
      <c r="E43" s="298"/>
      <c r="F43" s="298"/>
      <c r="G43" s="298"/>
      <c r="H43" s="298" t="s">
        <v>517</v>
      </c>
      <c r="K43" s="298"/>
      <c r="L43" s="2224"/>
    </row>
    <row r="44" spans="2:13">
      <c r="B44" s="2656"/>
      <c r="C44" s="298"/>
      <c r="D44" s="298"/>
      <c r="E44" s="298"/>
      <c r="F44" s="298"/>
      <c r="G44" s="298"/>
      <c r="H44" s="298" t="s">
        <v>519</v>
      </c>
      <c r="K44" s="298"/>
      <c r="L44" s="2224"/>
    </row>
    <row r="45" spans="2:13">
      <c r="B45" s="2223"/>
      <c r="D45" s="298"/>
      <c r="E45" s="298"/>
      <c r="F45" s="298"/>
      <c r="G45" s="298"/>
      <c r="H45" s="298" t="s">
        <v>521</v>
      </c>
      <c r="I45" s="298"/>
      <c r="J45" s="298"/>
      <c r="K45" s="298"/>
      <c r="L45" s="2224"/>
    </row>
    <row r="46" spans="2:13">
      <c r="B46" s="2223"/>
      <c r="C46" s="2234" t="s">
        <v>508</v>
      </c>
      <c r="D46" s="298"/>
      <c r="E46" s="298"/>
      <c r="F46" s="298"/>
      <c r="G46" s="298"/>
      <c r="H46" s="298" t="s">
        <v>523</v>
      </c>
      <c r="I46" s="298"/>
      <c r="J46" s="298"/>
      <c r="K46" s="298"/>
      <c r="L46" s="2224"/>
    </row>
    <row r="47" spans="2:13">
      <c r="B47" s="2656"/>
      <c r="C47" s="298" t="s">
        <v>511</v>
      </c>
      <c r="D47" s="298"/>
      <c r="E47" s="298"/>
      <c r="F47" s="298"/>
      <c r="G47" s="298"/>
      <c r="H47" s="298" t="s">
        <v>524</v>
      </c>
      <c r="I47" s="298"/>
      <c r="J47" s="298"/>
      <c r="K47" s="298"/>
      <c r="L47" s="2224"/>
    </row>
    <row r="48" spans="2:13">
      <c r="B48" s="2223"/>
      <c r="C48" s="298" t="s">
        <v>513</v>
      </c>
      <c r="D48" s="298"/>
      <c r="E48" s="298"/>
      <c r="F48" s="298"/>
      <c r="G48" s="298"/>
      <c r="H48" s="298" t="s">
        <v>3366</v>
      </c>
      <c r="I48" s="298"/>
      <c r="J48" s="298"/>
      <c r="K48" s="298"/>
      <c r="L48" s="2224"/>
    </row>
    <row r="49" spans="2:12">
      <c r="B49" s="2223"/>
      <c r="C49" s="298" t="s">
        <v>515</v>
      </c>
      <c r="D49" s="298"/>
      <c r="E49" s="298"/>
      <c r="F49" s="298"/>
      <c r="G49" s="298"/>
      <c r="H49" s="298" t="s">
        <v>525</v>
      </c>
      <c r="I49" s="298"/>
      <c r="J49" s="298"/>
      <c r="K49" s="298"/>
      <c r="L49" s="2224"/>
    </row>
    <row r="50" spans="2:12">
      <c r="B50" s="2223"/>
      <c r="C50" s="298" t="s">
        <v>516</v>
      </c>
      <c r="D50" s="298"/>
      <c r="E50" s="298"/>
      <c r="F50" s="298"/>
      <c r="G50" s="298"/>
      <c r="H50" s="298" t="s">
        <v>526</v>
      </c>
      <c r="J50" s="298"/>
      <c r="K50" s="298"/>
      <c r="L50" s="2224"/>
    </row>
    <row r="51" spans="2:12">
      <c r="B51" s="2223"/>
      <c r="C51" s="298" t="s">
        <v>518</v>
      </c>
      <c r="D51" s="298"/>
      <c r="E51" s="298"/>
      <c r="F51" s="298"/>
      <c r="G51" s="298"/>
      <c r="H51" s="298" t="s">
        <v>527</v>
      </c>
      <c r="L51" s="2236"/>
    </row>
    <row r="52" spans="2:12">
      <c r="B52" s="2223"/>
      <c r="C52" s="298" t="s">
        <v>520</v>
      </c>
      <c r="D52" s="298"/>
      <c r="E52" s="298"/>
      <c r="F52" s="298"/>
      <c r="G52" s="298"/>
      <c r="H52" s="298" t="s">
        <v>528</v>
      </c>
      <c r="J52" s="298"/>
      <c r="K52" s="298"/>
      <c r="L52" s="2224"/>
    </row>
    <row r="53" spans="2:12">
      <c r="B53" s="2223"/>
      <c r="C53" s="298" t="s">
        <v>522</v>
      </c>
      <c r="D53" s="298"/>
      <c r="E53" s="298"/>
      <c r="F53" s="298"/>
      <c r="G53" s="298"/>
      <c r="H53" s="298" t="s">
        <v>3435</v>
      </c>
      <c r="I53" s="298"/>
      <c r="J53" s="298"/>
      <c r="K53" s="298"/>
      <c r="L53" s="2224"/>
    </row>
    <row r="54" spans="2:12">
      <c r="B54" s="2223"/>
      <c r="D54" s="298"/>
      <c r="E54" s="298"/>
      <c r="F54" s="298"/>
      <c r="G54" s="298"/>
      <c r="H54" s="298" t="s">
        <v>529</v>
      </c>
      <c r="I54" s="298"/>
      <c r="J54" s="298"/>
      <c r="K54" s="298"/>
      <c r="L54" s="2224"/>
    </row>
    <row r="55" spans="2:12">
      <c r="B55" s="2656"/>
      <c r="D55" s="298"/>
      <c r="E55" s="298"/>
      <c r="F55" s="298"/>
      <c r="G55" s="298"/>
      <c r="H55" s="298" t="s">
        <v>530</v>
      </c>
      <c r="I55" s="298"/>
      <c r="J55" s="298"/>
      <c r="K55" s="298"/>
      <c r="L55" s="2224"/>
    </row>
    <row r="56" spans="2:12">
      <c r="B56" s="2223"/>
      <c r="D56" s="298"/>
      <c r="E56" s="298"/>
      <c r="F56" s="298"/>
      <c r="G56" s="298"/>
      <c r="H56" s="298" t="s">
        <v>531</v>
      </c>
      <c r="I56" s="298"/>
      <c r="J56" s="298"/>
      <c r="K56" s="298"/>
      <c r="L56" s="2224"/>
    </row>
    <row r="57" spans="2:12">
      <c r="B57" s="2223"/>
      <c r="C57" s="298"/>
      <c r="D57" s="298"/>
      <c r="E57" s="298"/>
      <c r="F57" s="298"/>
      <c r="G57" s="298"/>
      <c r="H57" s="298" t="s">
        <v>532</v>
      </c>
      <c r="I57" s="298"/>
      <c r="J57" s="298"/>
      <c r="K57" s="298"/>
      <c r="L57" s="2224"/>
    </row>
    <row r="58" spans="2:12">
      <c r="B58" s="2223"/>
      <c r="C58" s="298"/>
      <c r="D58" s="298"/>
      <c r="E58" s="298"/>
      <c r="F58" s="298"/>
      <c r="G58" s="298"/>
      <c r="H58" s="298" t="s">
        <v>3390</v>
      </c>
      <c r="I58" s="298"/>
      <c r="J58" s="298"/>
      <c r="K58" s="298"/>
      <c r="L58" s="2224"/>
    </row>
    <row r="59" spans="2:12">
      <c r="B59" s="2656"/>
      <c r="C59" s="298"/>
      <c r="D59" s="298"/>
      <c r="E59" s="298"/>
      <c r="F59" s="298"/>
      <c r="G59" s="298"/>
      <c r="H59" s="298" t="s">
        <v>3436</v>
      </c>
      <c r="I59" s="298"/>
      <c r="J59" s="298"/>
      <c r="K59" s="298"/>
      <c r="L59" s="2224"/>
    </row>
    <row r="60" spans="2:12">
      <c r="B60" s="2223"/>
      <c r="C60" s="298"/>
      <c r="D60" s="298"/>
      <c r="E60" s="298"/>
      <c r="F60" s="298"/>
      <c r="G60" s="298"/>
      <c r="H60" s="298" t="s">
        <v>533</v>
      </c>
      <c r="I60" s="298"/>
      <c r="J60" s="298"/>
      <c r="K60" s="298"/>
      <c r="L60" s="2224"/>
    </row>
    <row r="61" spans="2:12">
      <c r="B61" s="2223"/>
      <c r="C61" s="298"/>
      <c r="D61" s="298"/>
      <c r="E61" s="298"/>
      <c r="F61" s="298"/>
      <c r="G61" s="298"/>
      <c r="H61" s="298" t="s">
        <v>534</v>
      </c>
      <c r="I61" s="298"/>
      <c r="J61" s="298"/>
      <c r="K61" s="298"/>
      <c r="L61" s="2224"/>
    </row>
    <row r="62" spans="2:12">
      <c r="B62" s="2223"/>
      <c r="C62" s="298"/>
      <c r="D62" s="298"/>
      <c r="E62" s="298"/>
      <c r="F62" s="298"/>
      <c r="G62" s="298"/>
      <c r="H62" s="298" t="s">
        <v>535</v>
      </c>
      <c r="I62" s="298"/>
      <c r="J62" s="298"/>
      <c r="K62" s="298"/>
      <c r="L62" s="2224"/>
    </row>
    <row r="63" spans="2:12">
      <c r="B63" s="2223"/>
      <c r="C63" s="298"/>
      <c r="D63" s="298"/>
      <c r="E63" s="298"/>
      <c r="F63" s="298"/>
      <c r="G63" s="298"/>
      <c r="H63" s="298" t="s">
        <v>536</v>
      </c>
      <c r="I63" s="298"/>
      <c r="J63" s="298"/>
      <c r="K63" s="298"/>
      <c r="L63" s="2224"/>
    </row>
    <row r="64" spans="2:12">
      <c r="B64" s="2223"/>
      <c r="C64" s="298"/>
      <c r="D64" s="298"/>
      <c r="E64" s="298"/>
      <c r="F64" s="298"/>
      <c r="G64" s="298"/>
      <c r="H64" s="298" t="s">
        <v>537</v>
      </c>
      <c r="I64" s="298"/>
      <c r="J64" s="298"/>
      <c r="K64" s="298"/>
      <c r="L64" s="2224"/>
    </row>
    <row r="65" spans="2:13">
      <c r="B65" s="2656"/>
      <c r="C65" s="298"/>
      <c r="D65" s="298"/>
      <c r="E65" s="298"/>
      <c r="F65" s="298"/>
      <c r="G65" s="298"/>
      <c r="H65" s="298" t="s">
        <v>538</v>
      </c>
      <c r="I65" s="298"/>
      <c r="J65" s="298"/>
      <c r="K65" s="298"/>
      <c r="L65" s="2224"/>
    </row>
    <row r="66" spans="2:13">
      <c r="B66" s="2223"/>
      <c r="C66" s="298"/>
      <c r="D66" s="298"/>
      <c r="E66" s="298"/>
      <c r="F66" s="298"/>
      <c r="G66" s="298"/>
      <c r="H66" s="298" t="s">
        <v>539</v>
      </c>
      <c r="I66" s="298"/>
      <c r="J66" s="298"/>
      <c r="K66" s="298"/>
      <c r="L66" s="2236"/>
    </row>
    <row r="67" spans="2:13">
      <c r="B67" s="2223"/>
      <c r="C67" s="298"/>
      <c r="D67" s="298"/>
      <c r="E67" s="298"/>
      <c r="F67" s="298"/>
      <c r="G67" s="298"/>
      <c r="I67" s="298"/>
      <c r="J67" s="298"/>
      <c r="K67" s="298"/>
      <c r="L67" s="2224"/>
    </row>
    <row r="68" spans="2:13">
      <c r="B68" s="2511"/>
      <c r="C68" s="2424"/>
      <c r="D68" s="2424"/>
      <c r="E68" s="2424"/>
      <c r="F68" s="2424"/>
      <c r="G68" s="2424"/>
      <c r="H68" s="3068"/>
      <c r="I68" s="2424"/>
      <c r="J68" s="2424"/>
      <c r="K68" s="2424"/>
      <c r="L68" s="2512"/>
      <c r="M68" s="303"/>
    </row>
    <row r="69" spans="2:13">
      <c r="B69" s="2513"/>
      <c r="L69" s="2680" t="s">
        <v>386</v>
      </c>
    </row>
  </sheetData>
  <customSheetViews>
    <customSheetView guid="{A617E113-81C5-40F4-A596-A12F4B219BD2}" showPageBreaks="1" fitToPage="1" printArea="1">
      <selection activeCell="F8" sqref="F8"/>
      <pageMargins left="0.5" right="0.5" top="0.5" bottom="0.25" header="0.5" footer="0.5"/>
      <printOptions horizontalCentered="1" verticalCentered="1"/>
      <pageSetup scale="97" orientation="portrait" r:id="rId1"/>
      <headerFooter alignWithMargins="0"/>
    </customSheetView>
    <customSheetView guid="{D099E5BD-69C3-4A36-A01A-AB9127CD02AF}" scale="130" showPageBreaks="1" fitToPage="1" printArea="1" view="pageBreakPreview" topLeftCell="A14">
      <selection activeCell="H32" sqref="H32"/>
      <pageMargins left="0.5" right="0.5" top="0.5" bottom="0.25" header="0.5" footer="0.5"/>
      <printOptions horizontalCentered="1" verticalCentered="1"/>
      <pageSetup scale="92" orientation="portrait" r:id="rId2"/>
      <headerFooter alignWithMargins="0"/>
    </customSheetView>
    <customSheetView guid="{0E34144A-D82F-4DF0-B720-F9C800B122C6}" scale="80" showPageBreaks="1" fitToPage="1" printArea="1" view="pageBreakPreview" topLeftCell="A26">
      <selection activeCell="F8" sqref="F8"/>
      <pageMargins left="0.5" right="0.5" top="0.5" bottom="0.25" header="0.5" footer="0.5"/>
      <printOptions horizontalCentered="1" verticalCentered="1"/>
      <pageSetup scale="85" orientation="portrait" r:id="rId3"/>
      <headerFooter alignWithMargins="0"/>
    </customSheetView>
    <customSheetView guid="{97EB090E-DA8A-4035-9EB7-8F192FB9238E}" scale="80" showPageBreaks="1" fitToPage="1" printArea="1" view="pageBreakPreview" topLeftCell="A26">
      <selection activeCell="F8" sqref="F8"/>
      <pageMargins left="0.5" right="0.5" top="0.5" bottom="0.25" header="0.5" footer="0.5"/>
      <printOptions horizontalCentered="1" verticalCentered="1"/>
      <pageSetup scale="94" orientation="portrait" r:id="rId4"/>
      <headerFooter alignWithMargins="0"/>
    </customSheetView>
    <customSheetView guid="{73D6C540-FA77-496F-80D5-378BCDB5D7D3}" fitToPage="1">
      <selection activeCell="B3" sqref="B3"/>
      <pageMargins left="0.5" right="0.5" top="0.5" bottom="0.25" header="0.5" footer="0.5"/>
      <printOptions horizontalCentered="1" verticalCentered="1"/>
      <pageSetup scale="88" orientation="portrait" r:id="rId5"/>
      <headerFooter alignWithMargins="0"/>
    </customSheetView>
    <customSheetView guid="{697F93CE-5800-4A2B-B48E-6915F0D86AE1}" showPageBreaks="1" fitToPage="1" printArea="1">
      <selection activeCell="F8" sqref="F8"/>
      <pageMargins left="0.5" right="0.5" top="0.5" bottom="0.25" header="0.5" footer="0.5"/>
      <printOptions horizontalCentered="1" verticalCentered="1"/>
      <pageSetup scale="96" orientation="portrait" r:id="rId6"/>
      <headerFooter alignWithMargins="0"/>
    </customSheetView>
    <customSheetView guid="{997430AA-34EF-430A-83C0-572B50415120}" showPageBreaks="1" fitToPage="1" printArea="1">
      <selection activeCell="F8" sqref="F8"/>
      <pageMargins left="0.5" right="0.5" top="0.5" bottom="0.25" header="0.5" footer="0.5"/>
      <printOptions horizontalCentered="1" verticalCentered="1"/>
      <pageSetup scale="96" orientation="portrait" r:id="rId7"/>
      <headerFooter alignWithMargins="0"/>
    </customSheetView>
    <customSheetView guid="{FB280501-19AF-4ABE-91A9-026A574F2BAA}" showPageBreaks="1" fitToPage="1" printArea="1">
      <selection activeCell="F8" sqref="F8"/>
      <pageMargins left="0.5" right="0.5" top="0.5" bottom="0.25" header="0.5" footer="0.5"/>
      <printOptions horizontalCentered="1" verticalCentered="1"/>
      <pageSetup scale="90" orientation="portrait" r:id="rId8"/>
      <headerFooter alignWithMargins="0"/>
    </customSheetView>
    <customSheetView guid="{418B4607-7369-4E2A-893E-78E4A5AA0442}" fitToPage="1">
      <selection activeCell="F8" sqref="F8"/>
      <pageMargins left="0.5" right="0.5" top="0.5" bottom="0.25" header="0.5" footer="0.5"/>
      <printOptions horizontalCentered="1" verticalCentered="1"/>
      <pageSetup scale="90" orientation="portrait" r:id="rId9"/>
      <headerFooter alignWithMargins="0"/>
    </customSheetView>
    <customSheetView guid="{F56BCD39-3910-4701-BCCF-245589B07D98}" showPageBreaks="1" fitToPage="1" printArea="1">
      <selection activeCell="P16" sqref="P16"/>
      <pageMargins left="0.5" right="0.5" top="0.5" bottom="0.25" header="0.5" footer="0.5"/>
      <printOptions horizontalCentered="1" verticalCentered="1"/>
      <pageSetup scale="96" orientation="portrait" r:id="rId10"/>
      <headerFooter alignWithMargins="0"/>
    </customSheetView>
    <customSheetView guid="{FB19BFAA-60BA-4CC2-92E5-E4C141AE804E}" fitToPage="1">
      <selection activeCell="P16" sqref="P16"/>
      <pageMargins left="0.5" right="0.5" top="0.5" bottom="0.25" header="0.5" footer="0.5"/>
      <printOptions horizontalCentered="1" verticalCentered="1"/>
      <pageSetup scale="96" orientation="portrait" r:id="rId11"/>
      <headerFooter alignWithMargins="0"/>
    </customSheetView>
    <customSheetView guid="{74404EEC-CA6A-48B0-B168-B7933282EEB2}" showPageBreaks="1" fitToPage="1" printArea="1">
      <selection activeCell="P16" sqref="P16"/>
      <pageMargins left="0.5" right="0.5" top="0.5" bottom="0.25" header="0.5" footer="0.5"/>
      <printOptions horizontalCentered="1" verticalCentered="1"/>
      <pageSetup scale="88" orientation="portrait" r:id="rId12"/>
      <headerFooter alignWithMargins="0"/>
    </customSheetView>
    <customSheetView guid="{A2494C54-8D9D-4A05-9F27-C858173D9692}" fitToPage="1">
      <selection activeCell="P16" sqref="P16"/>
      <pageMargins left="0.5" right="0.5" top="0.5" bottom="0.25" header="0.5" footer="0.5"/>
      <printOptions horizontalCentered="1" verticalCentered="1"/>
      <pageSetup scale="96" orientation="portrait" r:id="rId13"/>
      <headerFooter alignWithMargins="0"/>
    </customSheetView>
    <customSheetView guid="{F228F194-B0FE-4A91-A927-06A4E89703F0}" fitToPage="1">
      <selection activeCell="P16" sqref="P16"/>
      <pageMargins left="0.5" right="0.5" top="0.5" bottom="0.25" header="0.5" footer="0.5"/>
      <printOptions horizontalCentered="1" verticalCentered="1"/>
      <pageSetup scale="96" orientation="portrait" r:id="rId14"/>
      <headerFooter alignWithMargins="0"/>
    </customSheetView>
    <customSheetView guid="{49D366EC-C851-4932-854D-8EA887B298C5}" fitToPage="1">
      <selection activeCell="P16" sqref="P16"/>
      <pageMargins left="0.5" right="0.5" top="0.5" bottom="0.25" header="0.5" footer="0.5"/>
      <printOptions horizontalCentered="1" verticalCentered="1"/>
      <pageSetup scale="88" orientation="portrait" r:id="rId15"/>
      <headerFooter alignWithMargins="0"/>
    </customSheetView>
    <customSheetView guid="{7390B031-6060-4327-BF01-8B9465EDB6D9}" fitToPage="1">
      <selection activeCell="P16" sqref="P16"/>
      <pageMargins left="0.5" right="0.5" top="0.5" bottom="0.25" header="0.5" footer="0.5"/>
      <printOptions horizontalCentered="1" verticalCentered="1"/>
      <pageSetup scale="88" orientation="portrait" r:id="rId16"/>
      <headerFooter alignWithMargins="0"/>
    </customSheetView>
    <customSheetView guid="{26429A53-B624-4AA6-8C8D-667186B058B8}" fitToPage="1">
      <selection activeCell="P16" sqref="P16"/>
      <pageMargins left="0.5" right="0.5" top="0.5" bottom="0.25" header="0.5" footer="0.5"/>
      <printOptions horizontalCentered="1" verticalCentered="1"/>
      <pageSetup scale="88" orientation="portrait" r:id="rId17"/>
      <headerFooter alignWithMargins="0"/>
    </customSheetView>
    <customSheetView guid="{9188604F-721B-4607-B5A7-F14601E34BB8}" showPageBreaks="1" fitToPage="1" printArea="1">
      <selection activeCell="P16" sqref="P16"/>
      <pageMargins left="0.5" right="0.5" top="0.5" bottom="0.25" header="0.5" footer="0.5"/>
      <printOptions horizontalCentered="1" verticalCentered="1"/>
      <pageSetup scale="96" orientation="portrait" r:id="rId18"/>
      <headerFooter alignWithMargins="0"/>
    </customSheetView>
    <customSheetView guid="{0DB5BAD5-393A-4F38-9E8B-709DEA7858B1}" showPageBreaks="1" fitToPage="1" printArea="1">
      <selection activeCell="P16" sqref="P16"/>
      <pageMargins left="0.5" right="0.5" top="0.5" bottom="0.25" header="0.5" footer="0.5"/>
      <printOptions horizontalCentered="1" verticalCentered="1"/>
      <pageSetup scale="96" orientation="portrait" r:id="rId19"/>
      <headerFooter alignWithMargins="0"/>
    </customSheetView>
    <customSheetView guid="{4E7A3D04-9F51-465C-A42B-3DF9B3E7D5B5}" showPageBreaks="1" fitToPage="1" printArea="1">
      <selection activeCell="P16" sqref="P16"/>
      <pageMargins left="0.5" right="0.5" top="0.5" bottom="0.25" header="0.5" footer="0.5"/>
      <printOptions horizontalCentered="1" verticalCentered="1"/>
      <pageSetup scale="96" orientation="portrait" r:id="rId20"/>
      <headerFooter alignWithMargins="0"/>
    </customSheetView>
    <customSheetView guid="{BD2992A8-0B6E-4822-8FD2-4601D1328A70}" showPageBreaks="1" fitToPage="1" printArea="1">
      <selection activeCell="F8" sqref="F8"/>
      <pageMargins left="0.5" right="0.5" top="0.5" bottom="0.25" header="0.5" footer="0.5"/>
      <printOptions horizontalCentered="1" verticalCentered="1"/>
      <pageSetup scale="96" orientation="portrait" r:id="rId21"/>
      <headerFooter alignWithMargins="0"/>
    </customSheetView>
    <customSheetView guid="{77A0B38E-93E4-4AC7-ACE6-46928E3770F0}" showPageBreaks="1" fitToPage="1" printArea="1">
      <selection activeCell="F8" sqref="F8"/>
      <pageMargins left="0.5" right="0.5" top="0.5" bottom="0.25" header="0.5" footer="0.5"/>
      <printOptions horizontalCentered="1" verticalCentered="1"/>
      <pageSetup scale="90" orientation="portrait" r:id="rId22"/>
      <headerFooter alignWithMargins="0"/>
    </customSheetView>
    <customSheetView guid="{11C83B39-CE16-4BB9-AED1-82A65A48CAAD}" fitToPage="1">
      <selection activeCell="F8" sqref="F8"/>
      <pageMargins left="0.5" right="0.5" top="0.5" bottom="0.25" header="0.5" footer="0.5"/>
      <printOptions horizontalCentered="1" verticalCentered="1"/>
      <pageSetup scale="90" orientation="portrait" r:id="rId23"/>
      <headerFooter alignWithMargins="0"/>
    </customSheetView>
    <customSheetView guid="{DB71B86F-317D-4AD6-8462-223811F201EC}" showPageBreaks="1" fitToPage="1" printArea="1">
      <selection activeCell="F8" sqref="F8"/>
      <pageMargins left="0.5" right="0.5" top="0.5" bottom="0.25" header="0.5" footer="0.5"/>
      <printOptions horizontalCentered="1" verticalCentered="1"/>
      <pageSetup scale="83" orientation="portrait" r:id="rId24"/>
      <headerFooter alignWithMargins="0"/>
    </customSheetView>
    <customSheetView guid="{DC2F833C-E952-4F6A-AFD3-F16D8619A19E}" showPageBreaks="1" fitToPage="1" printArea="1">
      <selection activeCell="F8" sqref="F8"/>
      <pageMargins left="0.5" right="0.5" top="0.5" bottom="0.25" header="0.5" footer="0.5"/>
      <printOptions horizontalCentered="1" verticalCentered="1"/>
      <pageSetup scale="90" orientation="portrait" r:id="rId25"/>
      <headerFooter alignWithMargins="0"/>
    </customSheetView>
    <customSheetView guid="{B1B2D874-36F7-4A51-91A3-0B03D16C5B39}" fitToPage="1" printArea="1" topLeftCell="A28">
      <selection activeCell="R56" sqref="R56"/>
      <pageMargins left="0.5" right="0.5" top="0.5" bottom="0.25" header="0.5" footer="0.5"/>
      <printOptions horizontalCentered="1" verticalCentered="1"/>
      <pageSetup scale="90" orientation="portrait" r:id="rId26"/>
      <headerFooter alignWithMargins="0"/>
    </customSheetView>
    <customSheetView guid="{24512037-1A2E-4B61-A9D8-6B6EE1FBAC07}" showPageBreaks="1" fitToPage="1" printArea="1">
      <selection activeCell="F8" sqref="F8"/>
      <pageMargins left="0.5" right="0.5" top="0.5" bottom="0.25" header="0.5" footer="0.5"/>
      <printOptions horizontalCentered="1" verticalCentered="1"/>
      <pageSetup scale="97" orientation="portrait" r:id="rId27"/>
      <headerFooter alignWithMargins="0"/>
    </customSheetView>
    <customSheetView guid="{FF7CE3F6-64D4-4414-9A0A-27EA1DA5FCEA}" showPageBreaks="1" fitToPage="1" printArea="1">
      <selection activeCell="F8" sqref="F8"/>
      <pageMargins left="0.5" right="0.5" top="0.5" bottom="0.25" header="0.5" footer="0.5"/>
      <printOptions horizontalCentered="1" verticalCentered="1"/>
      <pageSetup scale="97" orientation="portrait" r:id="rId28"/>
      <headerFooter alignWithMargins="0"/>
    </customSheetView>
    <customSheetView guid="{68CA22E9-CC9D-4C8A-A060-049B87D0AB3E}" scale="80" showPageBreaks="1" fitToPage="1" printArea="1" view="pageBreakPreview" topLeftCell="A26">
      <selection activeCell="F8" sqref="F8"/>
      <pageMargins left="0.5" right="0.5" top="0.5" bottom="0.25" header="0.5" footer="0.5"/>
      <printOptions horizontalCentered="1" verticalCentered="1"/>
      <pageSetup scale="97" orientation="portrait" r:id="rId29"/>
      <headerFooter alignWithMargins="0"/>
    </customSheetView>
    <customSheetView guid="{76EF22F2-41FD-4690-8612-D013472E0134}" showPageBreaks="1" fitToPage="1" printArea="1">
      <selection activeCell="F8" sqref="F8"/>
      <pageMargins left="0.5" right="0.5" top="0.5" bottom="0.25" header="0.5" footer="0.5"/>
      <printOptions horizontalCentered="1" verticalCentered="1"/>
      <pageSetup scale="97" orientation="portrait" r:id="rId30"/>
      <headerFooter alignWithMargins="0"/>
    </customSheetView>
  </customSheetViews>
  <mergeCells count="1">
    <mergeCell ref="B4:L4"/>
  </mergeCells>
  <printOptions horizontalCentered="1" verticalCentered="1"/>
  <pageMargins left="0.5" right="0.5" top="0.5" bottom="0.25" header="0.5" footer="0.5"/>
  <pageSetup scale="97" orientation="portrait" r:id="rId31"/>
  <headerFooter alignWithMargins="0"/>
  <legacyDrawing r:id="rId3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O62"/>
  <sheetViews>
    <sheetView view="pageBreakPreview" zoomScale="110" zoomScaleNormal="100" zoomScaleSheetLayoutView="110" workbookViewId="0">
      <selection sqref="A1:J1048576"/>
    </sheetView>
  </sheetViews>
  <sheetFormatPr defaultColWidth="11.42578125" defaultRowHeight="12.75"/>
  <cols>
    <col min="1" max="1" width="3.42578125" style="336" customWidth="1"/>
    <col min="2" max="2" width="0.85546875" style="336" customWidth="1"/>
    <col min="3" max="3" width="6.42578125" style="306" customWidth="1"/>
    <col min="4" max="4" width="12.28515625" style="306" customWidth="1"/>
    <col min="5" max="5" width="3.28515625" style="306" customWidth="1"/>
    <col min="6" max="6" width="43.28515625" style="306" customWidth="1"/>
    <col min="7" max="7" width="14.5703125" style="354" customWidth="1"/>
    <col min="8" max="8" width="15" style="354" customWidth="1"/>
    <col min="9" max="9" width="4" style="336" customWidth="1"/>
    <col min="10" max="10" width="1.42578125" style="306" customWidth="1"/>
    <col min="11" max="11" width="11.42578125" style="306"/>
    <col min="12" max="12" width="20.140625" style="306" bestFit="1" customWidth="1"/>
    <col min="13" max="13" width="10.140625" style="306" bestFit="1" customWidth="1"/>
    <col min="14" max="14" width="34.140625" style="306" bestFit="1" customWidth="1"/>
    <col min="15" max="16384" width="11.42578125" style="306"/>
  </cols>
  <sheetData>
    <row r="1" spans="1:15">
      <c r="A1" s="304" t="s">
        <v>3394</v>
      </c>
      <c r="B1" s="304"/>
      <c r="C1" s="304"/>
      <c r="D1" s="304"/>
      <c r="E1" s="304"/>
      <c r="F1" s="304"/>
      <c r="G1" s="305"/>
      <c r="H1" s="305"/>
      <c r="I1" s="3219">
        <v>5</v>
      </c>
      <c r="J1" s="3219"/>
    </row>
    <row r="2" spans="1:15">
      <c r="A2" s="3220" t="s">
        <v>540</v>
      </c>
      <c r="B2" s="3221"/>
      <c r="C2" s="3221"/>
      <c r="D2" s="3221"/>
      <c r="E2" s="3221"/>
      <c r="F2" s="3221"/>
      <c r="G2" s="3221"/>
      <c r="H2" s="3221"/>
      <c r="I2" s="3221"/>
      <c r="J2" s="3222"/>
    </row>
    <row r="3" spans="1:15">
      <c r="A3" s="3223" t="s">
        <v>294</v>
      </c>
      <c r="B3" s="3224"/>
      <c r="C3" s="3224"/>
      <c r="D3" s="3224"/>
      <c r="E3" s="3224"/>
      <c r="F3" s="3224"/>
      <c r="G3" s="3224"/>
      <c r="H3" s="3224"/>
      <c r="I3" s="3224"/>
      <c r="J3" s="3225"/>
    </row>
    <row r="4" spans="1:15">
      <c r="A4" s="307"/>
      <c r="B4" s="308"/>
      <c r="C4" s="308"/>
      <c r="D4" s="308"/>
      <c r="E4" s="308"/>
      <c r="F4" s="308"/>
      <c r="G4" s="308"/>
      <c r="H4" s="308"/>
      <c r="I4" s="308"/>
      <c r="J4" s="309"/>
    </row>
    <row r="5" spans="1:15" ht="13.35" hidden="1" customHeight="1">
      <c r="A5" s="310"/>
      <c r="B5" s="311"/>
      <c r="C5" s="312"/>
      <c r="D5" s="312"/>
      <c r="E5" s="312"/>
      <c r="F5" s="312"/>
      <c r="G5" s="313"/>
      <c r="H5" s="313"/>
      <c r="I5" s="311"/>
      <c r="J5" s="314"/>
    </row>
    <row r="6" spans="1:15">
      <c r="A6" s="307"/>
      <c r="B6" s="308"/>
      <c r="C6" s="304"/>
      <c r="D6" s="304"/>
      <c r="E6" s="304"/>
      <c r="F6" s="304"/>
      <c r="G6" s="305"/>
      <c r="H6" s="305"/>
      <c r="I6" s="308"/>
      <c r="J6" s="314"/>
    </row>
    <row r="7" spans="1:15">
      <c r="A7" s="315" t="s">
        <v>7</v>
      </c>
      <c r="B7" s="316"/>
      <c r="C7" s="317" t="s">
        <v>70</v>
      </c>
      <c r="D7" s="318" t="s">
        <v>541</v>
      </c>
      <c r="E7" s="319"/>
      <c r="F7" s="317" t="s">
        <v>384</v>
      </c>
      <c r="G7" s="320" t="s">
        <v>542</v>
      </c>
      <c r="H7" s="321" t="s">
        <v>1106</v>
      </c>
      <c r="I7" s="3226" t="s">
        <v>7</v>
      </c>
      <c r="J7" s="3227"/>
    </row>
    <row r="8" spans="1:15">
      <c r="A8" s="307" t="s">
        <v>17</v>
      </c>
      <c r="B8" s="309"/>
      <c r="C8" s="308" t="s">
        <v>78</v>
      </c>
      <c r="D8" s="323"/>
      <c r="E8" s="304"/>
      <c r="F8" s="304"/>
      <c r="G8" s="324" t="s">
        <v>544</v>
      </c>
      <c r="H8" s="325" t="s">
        <v>1063</v>
      </c>
      <c r="I8" s="3228" t="s">
        <v>546</v>
      </c>
      <c r="J8" s="3225"/>
    </row>
    <row r="9" spans="1:15">
      <c r="A9" s="310"/>
      <c r="B9" s="327"/>
      <c r="C9" s="312"/>
      <c r="D9" s="328"/>
      <c r="E9" s="312"/>
      <c r="F9" s="311" t="s">
        <v>24</v>
      </c>
      <c r="G9" s="329" t="s">
        <v>25</v>
      </c>
      <c r="H9" s="330" t="s">
        <v>26</v>
      </c>
      <c r="I9" s="310"/>
      <c r="J9" s="314"/>
      <c r="L9" s="154"/>
      <c r="M9" s="154"/>
      <c r="N9" s="154"/>
      <c r="O9" s="154"/>
    </row>
    <row r="10" spans="1:15">
      <c r="A10" s="307"/>
      <c r="B10" s="309"/>
      <c r="C10" s="304"/>
      <c r="D10" s="323"/>
      <c r="E10" s="304"/>
      <c r="F10" s="304"/>
      <c r="G10" s="321"/>
      <c r="H10" s="305"/>
      <c r="I10" s="307"/>
      <c r="J10" s="322"/>
    </row>
    <row r="11" spans="1:15">
      <c r="A11" s="307"/>
      <c r="B11" s="309"/>
      <c r="C11" s="304"/>
      <c r="D11" s="323"/>
      <c r="E11" s="304"/>
      <c r="F11" s="304"/>
      <c r="G11" s="325"/>
      <c r="H11" s="305"/>
      <c r="I11" s="307"/>
      <c r="J11" s="314"/>
    </row>
    <row r="12" spans="1:15">
      <c r="A12" s="307"/>
      <c r="B12" s="309"/>
      <c r="C12" s="304"/>
      <c r="D12" s="323"/>
      <c r="E12" s="304"/>
      <c r="F12" s="308" t="s">
        <v>547</v>
      </c>
      <c r="G12" s="325"/>
      <c r="H12" s="305"/>
      <c r="I12" s="307"/>
      <c r="J12" s="314"/>
    </row>
    <row r="13" spans="1:15">
      <c r="A13" s="326">
        <v>1</v>
      </c>
      <c r="B13" s="331"/>
      <c r="C13" s="304"/>
      <c r="D13" s="332">
        <v>701</v>
      </c>
      <c r="E13" s="304" t="s">
        <v>548</v>
      </c>
      <c r="F13" s="304"/>
      <c r="G13" s="3122">
        <v>313590</v>
      </c>
      <c r="H13" s="3122">
        <v>601060</v>
      </c>
      <c r="I13" s="304">
        <v>1</v>
      </c>
      <c r="J13" s="314"/>
      <c r="K13" s="334"/>
      <c r="L13" s="334"/>
    </row>
    <row r="14" spans="1:15">
      <c r="A14" s="326">
        <v>2</v>
      </c>
      <c r="B14" s="331"/>
      <c r="C14" s="304"/>
      <c r="D14" s="332">
        <v>702</v>
      </c>
      <c r="E14" s="304" t="s">
        <v>549</v>
      </c>
      <c r="F14" s="304"/>
      <c r="G14" s="3122"/>
      <c r="H14" s="3122"/>
      <c r="I14" s="304">
        <v>2</v>
      </c>
      <c r="J14" s="314"/>
    </row>
    <row r="15" spans="1:15">
      <c r="A15" s="326">
        <v>3</v>
      </c>
      <c r="B15" s="331"/>
      <c r="C15" s="304"/>
      <c r="D15" s="332">
        <v>703</v>
      </c>
      <c r="E15" s="304" t="s">
        <v>550</v>
      </c>
      <c r="F15" s="304"/>
      <c r="G15" s="3122"/>
      <c r="H15" s="3122"/>
      <c r="I15" s="304">
        <v>3</v>
      </c>
      <c r="J15" s="314"/>
    </row>
    <row r="16" spans="1:15">
      <c r="A16" s="326"/>
      <c r="B16" s="331"/>
      <c r="C16" s="304"/>
      <c r="D16" s="332"/>
      <c r="E16" s="304" t="s">
        <v>551</v>
      </c>
      <c r="F16" s="304"/>
      <c r="G16" s="3122"/>
      <c r="H16" s="3122"/>
      <c r="I16" s="304"/>
      <c r="J16" s="314"/>
    </row>
    <row r="17" spans="1:13">
      <c r="A17" s="326">
        <v>4</v>
      </c>
      <c r="B17" s="331"/>
      <c r="C17" s="304"/>
      <c r="D17" s="332">
        <v>704</v>
      </c>
      <c r="E17" s="304"/>
      <c r="F17" s="304" t="s">
        <v>552</v>
      </c>
      <c r="G17" s="3122">
        <v>446</v>
      </c>
      <c r="H17" s="3122">
        <v>2509</v>
      </c>
      <c r="I17" s="304">
        <v>4</v>
      </c>
      <c r="J17" s="314"/>
    </row>
    <row r="18" spans="1:13">
      <c r="A18" s="326">
        <v>5</v>
      </c>
      <c r="B18" s="331"/>
      <c r="C18" s="304"/>
      <c r="D18" s="332">
        <v>705</v>
      </c>
      <c r="E18" s="304"/>
      <c r="F18" s="304" t="s">
        <v>553</v>
      </c>
      <c r="G18" s="3122">
        <v>41914</v>
      </c>
      <c r="H18" s="3122">
        <v>50010</v>
      </c>
      <c r="I18" s="304">
        <v>5</v>
      </c>
      <c r="J18" s="314"/>
    </row>
    <row r="19" spans="1:13" ht="14.1" customHeight="1">
      <c r="A19" s="326">
        <v>6</v>
      </c>
      <c r="B19" s="331"/>
      <c r="C19" s="304"/>
      <c r="D19" s="332">
        <v>706</v>
      </c>
      <c r="E19" s="304"/>
      <c r="F19" s="304" t="s">
        <v>554</v>
      </c>
      <c r="G19" s="3122">
        <v>552953</v>
      </c>
      <c r="H19" s="3122">
        <v>512002</v>
      </c>
      <c r="I19" s="304">
        <v>6</v>
      </c>
      <c r="J19" s="314"/>
    </row>
    <row r="20" spans="1:13">
      <c r="A20" s="326">
        <v>7</v>
      </c>
      <c r="B20" s="331"/>
      <c r="C20" s="304"/>
      <c r="D20" s="332">
        <v>707</v>
      </c>
      <c r="E20" s="304"/>
      <c r="F20" s="304" t="s">
        <v>555</v>
      </c>
      <c r="G20" s="3122">
        <v>144250</v>
      </c>
      <c r="H20" s="3122">
        <v>137425</v>
      </c>
      <c r="I20" s="304">
        <v>7</v>
      </c>
      <c r="J20" s="314"/>
    </row>
    <row r="21" spans="1:13">
      <c r="A21" s="326">
        <v>8</v>
      </c>
      <c r="B21" s="331"/>
      <c r="C21" s="304"/>
      <c r="D21" s="332" t="s">
        <v>556</v>
      </c>
      <c r="E21" s="304"/>
      <c r="F21" s="304" t="s">
        <v>557</v>
      </c>
      <c r="G21" s="3122">
        <v>237115</v>
      </c>
      <c r="H21" s="3122">
        <v>242124</v>
      </c>
      <c r="I21" s="304">
        <v>8</v>
      </c>
      <c r="J21" s="314"/>
    </row>
    <row r="22" spans="1:13">
      <c r="A22" s="326">
        <v>9</v>
      </c>
      <c r="B22" s="331"/>
      <c r="C22" s="304"/>
      <c r="D22" s="332">
        <v>708.5</v>
      </c>
      <c r="E22" s="304"/>
      <c r="F22" s="304" t="s">
        <v>558</v>
      </c>
      <c r="G22" s="3122">
        <v>15872549</v>
      </c>
      <c r="H22" s="3122">
        <v>11360351</v>
      </c>
      <c r="I22" s="304">
        <v>9</v>
      </c>
      <c r="J22" s="314"/>
    </row>
    <row r="23" spans="1:13">
      <c r="A23" s="326">
        <v>10</v>
      </c>
      <c r="B23" s="331"/>
      <c r="C23" s="304"/>
      <c r="D23" s="332">
        <v>709.5</v>
      </c>
      <c r="E23" s="304"/>
      <c r="F23" s="304" t="s">
        <v>559</v>
      </c>
      <c r="G23" s="3122">
        <v>-4608</v>
      </c>
      <c r="H23" s="3122">
        <v>-4015</v>
      </c>
      <c r="I23" s="304">
        <v>10</v>
      </c>
      <c r="J23" s="314"/>
    </row>
    <row r="24" spans="1:13">
      <c r="A24" s="326">
        <v>11</v>
      </c>
      <c r="B24" s="331"/>
      <c r="C24" s="304"/>
      <c r="D24" s="332" t="s">
        <v>560</v>
      </c>
      <c r="E24" s="304" t="s">
        <v>561</v>
      </c>
      <c r="F24" s="304"/>
      <c r="G24" s="3122">
        <v>106248</v>
      </c>
      <c r="H24" s="3122">
        <v>176974</v>
      </c>
      <c r="I24" s="304">
        <v>11</v>
      </c>
      <c r="J24" s="314"/>
    </row>
    <row r="25" spans="1:13">
      <c r="A25" s="326">
        <v>12</v>
      </c>
      <c r="B25" s="331"/>
      <c r="C25" s="304"/>
      <c r="D25" s="332">
        <v>712</v>
      </c>
      <c r="E25" s="304" t="s">
        <v>562</v>
      </c>
      <c r="F25" s="304"/>
      <c r="G25" s="3122">
        <v>206310</v>
      </c>
      <c r="H25" s="3122">
        <v>221447</v>
      </c>
      <c r="I25" s="304">
        <v>12</v>
      </c>
      <c r="J25" s="314"/>
    </row>
    <row r="26" spans="1:13" ht="24">
      <c r="A26" s="326">
        <v>13</v>
      </c>
      <c r="B26" s="331"/>
      <c r="C26" s="304"/>
      <c r="D26" s="2423" t="s">
        <v>3201</v>
      </c>
      <c r="E26" s="304" t="s">
        <v>563</v>
      </c>
      <c r="F26" s="304"/>
      <c r="G26" s="3122">
        <v>87774</v>
      </c>
      <c r="H26" s="3122">
        <v>12206</v>
      </c>
      <c r="I26" s="304">
        <v>13</v>
      </c>
      <c r="J26" s="314"/>
    </row>
    <row r="27" spans="1:13">
      <c r="A27" s="326">
        <v>14</v>
      </c>
      <c r="B27" s="331"/>
      <c r="C27" s="304"/>
      <c r="D27" s="332"/>
      <c r="E27" s="304"/>
      <c r="F27" s="304" t="s">
        <v>564</v>
      </c>
      <c r="G27" s="335">
        <v>17558541</v>
      </c>
      <c r="H27" s="335">
        <v>13312093</v>
      </c>
      <c r="I27" s="304">
        <v>14</v>
      </c>
      <c r="J27" s="314"/>
      <c r="L27" s="336"/>
      <c r="M27" s="337"/>
    </row>
    <row r="28" spans="1:13">
      <c r="A28" s="326"/>
      <c r="B28" s="331"/>
      <c r="C28" s="304"/>
      <c r="D28" s="332"/>
      <c r="E28" s="304"/>
      <c r="F28" s="304"/>
      <c r="G28" s="333"/>
      <c r="H28" s="333"/>
      <c r="I28" s="326"/>
      <c r="J28" s="314"/>
    </row>
    <row r="29" spans="1:13">
      <c r="A29" s="326"/>
      <c r="B29" s="331"/>
      <c r="C29" s="304"/>
      <c r="D29" s="332"/>
      <c r="E29" s="304"/>
      <c r="F29" s="308" t="s">
        <v>565</v>
      </c>
      <c r="G29" s="333"/>
      <c r="H29" s="333"/>
      <c r="I29" s="326"/>
      <c r="J29" s="314"/>
    </row>
    <row r="30" spans="1:13">
      <c r="A30" s="326">
        <v>15</v>
      </c>
      <c r="B30" s="331"/>
      <c r="C30" s="304"/>
      <c r="D30" s="332" t="s">
        <v>566</v>
      </c>
      <c r="E30" s="304" t="s">
        <v>567</v>
      </c>
      <c r="F30" s="304"/>
      <c r="G30" s="333">
        <v>30093</v>
      </c>
      <c r="H30" s="333">
        <v>144191.93005000002</v>
      </c>
      <c r="I30" s="326">
        <v>15</v>
      </c>
      <c r="J30" s="314"/>
      <c r="K30" s="334"/>
    </row>
    <row r="31" spans="1:13">
      <c r="A31" s="326">
        <v>16</v>
      </c>
      <c r="B31" s="331"/>
      <c r="C31" s="304"/>
      <c r="D31" s="332" t="s">
        <v>568</v>
      </c>
      <c r="E31" s="304" t="s">
        <v>569</v>
      </c>
      <c r="F31" s="304"/>
      <c r="G31" s="333">
        <v>1234259</v>
      </c>
      <c r="H31" s="333">
        <v>1172731</v>
      </c>
      <c r="I31" s="326">
        <v>16</v>
      </c>
      <c r="J31" s="314"/>
    </row>
    <row r="32" spans="1:13">
      <c r="A32" s="326"/>
      <c r="B32" s="331"/>
      <c r="C32" s="304"/>
      <c r="D32" s="332"/>
      <c r="E32" s="304"/>
      <c r="F32" s="304" t="s">
        <v>570</v>
      </c>
      <c r="G32" s="333"/>
      <c r="H32" s="333"/>
      <c r="I32" s="326"/>
      <c r="J32" s="314"/>
    </row>
    <row r="33" spans="1:15">
      <c r="A33" s="326">
        <v>17</v>
      </c>
      <c r="B33" s="331"/>
      <c r="C33" s="304"/>
      <c r="D33" s="332" t="s">
        <v>571</v>
      </c>
      <c r="E33" s="304" t="s">
        <v>572</v>
      </c>
      <c r="F33" s="304"/>
      <c r="G33" s="333">
        <v>10209</v>
      </c>
      <c r="H33" s="333">
        <v>11352.002379999962</v>
      </c>
      <c r="I33" s="326">
        <v>17</v>
      </c>
      <c r="J33" s="314"/>
    </row>
    <row r="34" spans="1:15">
      <c r="A34" s="326">
        <v>18</v>
      </c>
      <c r="B34" s="331"/>
      <c r="C34" s="304"/>
      <c r="D34" s="332" t="s">
        <v>573</v>
      </c>
      <c r="E34" s="304" t="s">
        <v>574</v>
      </c>
      <c r="F34" s="304"/>
      <c r="G34" s="333">
        <v>115053</v>
      </c>
      <c r="H34" s="2434">
        <v>117011.98503</v>
      </c>
      <c r="I34" s="326">
        <v>18</v>
      </c>
      <c r="J34" s="314"/>
    </row>
    <row r="35" spans="1:15">
      <c r="A35" s="326"/>
      <c r="B35" s="331"/>
      <c r="C35" s="304"/>
      <c r="D35" s="332"/>
      <c r="E35" s="304"/>
      <c r="F35" s="304" t="s">
        <v>3441</v>
      </c>
      <c r="G35" s="333"/>
      <c r="H35" s="333"/>
      <c r="I35" s="326"/>
      <c r="J35" s="314"/>
    </row>
    <row r="36" spans="1:15">
      <c r="A36" s="326">
        <v>19</v>
      </c>
      <c r="B36" s="331"/>
      <c r="C36" s="304"/>
      <c r="D36" s="332" t="s">
        <v>575</v>
      </c>
      <c r="E36" s="304" t="s">
        <v>565</v>
      </c>
      <c r="F36" s="304"/>
      <c r="G36" s="333">
        <v>138920</v>
      </c>
      <c r="H36" s="333">
        <v>98007</v>
      </c>
      <c r="I36" s="326">
        <v>19</v>
      </c>
      <c r="J36" s="314"/>
    </row>
    <row r="37" spans="1:15">
      <c r="A37" s="326">
        <v>20</v>
      </c>
      <c r="B37" s="331"/>
      <c r="C37" s="304"/>
      <c r="D37" s="332">
        <v>743</v>
      </c>
      <c r="E37" s="304" t="s">
        <v>576</v>
      </c>
      <c r="F37" s="304"/>
      <c r="G37" s="333">
        <v>660</v>
      </c>
      <c r="H37" s="333">
        <v>2766</v>
      </c>
      <c r="I37" s="326">
        <v>20</v>
      </c>
      <c r="J37" s="314"/>
    </row>
    <row r="38" spans="1:15">
      <c r="A38" s="326">
        <v>21</v>
      </c>
      <c r="B38" s="331"/>
      <c r="C38" s="304"/>
      <c r="D38" s="332">
        <v>744</v>
      </c>
      <c r="E38" s="304" t="s">
        <v>577</v>
      </c>
      <c r="F38" s="304"/>
      <c r="G38" s="333"/>
      <c r="I38" s="326">
        <v>21</v>
      </c>
      <c r="J38" s="314"/>
    </row>
    <row r="39" spans="1:15">
      <c r="A39" s="326">
        <v>22</v>
      </c>
      <c r="B39" s="331"/>
      <c r="C39" s="304"/>
      <c r="D39" s="332"/>
      <c r="E39" s="304"/>
      <c r="F39" s="304" t="s">
        <v>578</v>
      </c>
      <c r="G39" s="335">
        <v>1529194</v>
      </c>
      <c r="H39" s="335">
        <v>1546059.9174600001</v>
      </c>
      <c r="I39" s="326">
        <v>22</v>
      </c>
      <c r="J39" s="314"/>
      <c r="L39" s="336"/>
      <c r="M39" s="337"/>
      <c r="O39" s="337"/>
    </row>
    <row r="40" spans="1:15">
      <c r="A40" s="326"/>
      <c r="B40" s="331"/>
      <c r="C40" s="304"/>
      <c r="D40" s="332"/>
      <c r="E40" s="304"/>
      <c r="F40" s="304"/>
      <c r="G40" s="333"/>
      <c r="H40" s="325"/>
      <c r="I40" s="326"/>
      <c r="J40" s="314"/>
    </row>
    <row r="41" spans="1:15">
      <c r="A41" s="326"/>
      <c r="B41" s="331"/>
      <c r="C41" s="304"/>
      <c r="D41" s="332"/>
      <c r="E41" s="304"/>
      <c r="F41" s="308" t="s">
        <v>579</v>
      </c>
      <c r="G41" s="333"/>
      <c r="I41" s="326"/>
      <c r="J41" s="314"/>
    </row>
    <row r="42" spans="1:15">
      <c r="A42" s="326">
        <v>23</v>
      </c>
      <c r="B42" s="331"/>
      <c r="C42" s="304"/>
      <c r="D42" s="332" t="s">
        <v>580</v>
      </c>
      <c r="E42" s="304" t="s">
        <v>581</v>
      </c>
      <c r="F42" s="304"/>
      <c r="G42" s="333">
        <v>31244061</v>
      </c>
      <c r="H42" s="333">
        <v>30379073</v>
      </c>
      <c r="I42" s="326">
        <v>23</v>
      </c>
      <c r="J42" s="314"/>
      <c r="L42" s="338"/>
      <c r="M42" s="338"/>
    </row>
    <row r="43" spans="1:15">
      <c r="A43" s="326">
        <v>24</v>
      </c>
      <c r="B43" s="331"/>
      <c r="C43" s="304"/>
      <c r="D43" s="332" t="s">
        <v>580</v>
      </c>
      <c r="E43" s="304" t="s">
        <v>582</v>
      </c>
      <c r="F43" s="304"/>
      <c r="G43" s="333">
        <v>10746890</v>
      </c>
      <c r="H43" s="333">
        <v>10527935</v>
      </c>
      <c r="I43" s="326">
        <v>24</v>
      </c>
      <c r="J43" s="314"/>
      <c r="L43" s="338"/>
      <c r="M43" s="338"/>
    </row>
    <row r="44" spans="1:15">
      <c r="A44" s="326">
        <v>25</v>
      </c>
      <c r="B44" s="331"/>
      <c r="C44" s="304"/>
      <c r="D44" s="332" t="s">
        <v>580</v>
      </c>
      <c r="E44" s="304" t="s">
        <v>583</v>
      </c>
      <c r="F44" s="304"/>
      <c r="G44" s="333">
        <v>884592</v>
      </c>
      <c r="H44" s="333">
        <v>698632</v>
      </c>
      <c r="I44" s="326">
        <v>25</v>
      </c>
      <c r="J44" s="314"/>
      <c r="L44" s="338"/>
      <c r="M44" s="338"/>
    </row>
    <row r="45" spans="1:15">
      <c r="A45" s="326">
        <v>26</v>
      </c>
      <c r="B45" s="331"/>
      <c r="C45" s="304"/>
      <c r="D45" s="332" t="s">
        <v>584</v>
      </c>
      <c r="E45" s="304" t="s">
        <v>585</v>
      </c>
      <c r="F45" s="304"/>
      <c r="G45" s="333">
        <v>-12578467</v>
      </c>
      <c r="H45" s="333">
        <v>-12067045</v>
      </c>
      <c r="I45" s="326">
        <v>26</v>
      </c>
      <c r="J45" s="314"/>
      <c r="K45" s="334"/>
      <c r="L45" s="338"/>
      <c r="M45" s="338"/>
    </row>
    <row r="46" spans="1:15">
      <c r="A46" s="326"/>
      <c r="B46" s="331"/>
      <c r="C46" s="304"/>
      <c r="D46" s="332"/>
      <c r="E46" s="304"/>
      <c r="F46" s="304" t="s">
        <v>3310</v>
      </c>
      <c r="G46" s="333"/>
      <c r="I46" s="326"/>
      <c r="J46" s="314"/>
      <c r="K46" s="334"/>
    </row>
    <row r="47" spans="1:15">
      <c r="A47" s="326">
        <v>27</v>
      </c>
      <c r="B47" s="331"/>
      <c r="C47" s="304"/>
      <c r="D47" s="332"/>
      <c r="E47" s="304"/>
      <c r="F47" s="304" t="s">
        <v>586</v>
      </c>
      <c r="G47" s="335">
        <v>30297076</v>
      </c>
      <c r="H47" s="335">
        <v>29538595</v>
      </c>
      <c r="I47" s="326">
        <v>27</v>
      </c>
      <c r="J47" s="314"/>
      <c r="K47" s="334"/>
      <c r="L47" s="336"/>
      <c r="M47" s="337"/>
      <c r="O47" s="337"/>
    </row>
    <row r="48" spans="1:15">
      <c r="A48" s="326"/>
      <c r="B48" s="331"/>
      <c r="C48" s="304"/>
      <c r="D48" s="332"/>
      <c r="E48" s="304"/>
      <c r="F48" s="304"/>
      <c r="G48" s="333"/>
      <c r="H48" s="333"/>
      <c r="I48" s="326"/>
      <c r="J48" s="314"/>
    </row>
    <row r="49" spans="1:12">
      <c r="A49" s="326">
        <v>28</v>
      </c>
      <c r="B49" s="331"/>
      <c r="C49" s="308" t="s">
        <v>587</v>
      </c>
      <c r="D49" s="332"/>
      <c r="E49" s="304"/>
      <c r="F49" s="304" t="s">
        <v>588</v>
      </c>
      <c r="G49" s="339">
        <v>49384811</v>
      </c>
      <c r="H49" s="339">
        <v>44396747.917460002</v>
      </c>
      <c r="I49" s="326">
        <v>28</v>
      </c>
      <c r="J49" s="314"/>
      <c r="K49" s="334"/>
      <c r="L49" s="334"/>
    </row>
    <row r="50" spans="1:12" ht="3" customHeight="1">
      <c r="A50" s="340"/>
      <c r="B50" s="341"/>
      <c r="C50" s="342"/>
      <c r="D50" s="343"/>
      <c r="E50" s="342"/>
      <c r="F50" s="342"/>
      <c r="G50" s="344"/>
      <c r="H50" s="344"/>
      <c r="I50" s="341"/>
      <c r="J50" s="345"/>
    </row>
    <row r="51" spans="1:12" ht="9" customHeight="1">
      <c r="A51" s="315"/>
      <c r="B51" s="317"/>
      <c r="C51" s="319"/>
      <c r="D51" s="346"/>
      <c r="E51" s="319"/>
      <c r="F51" s="319"/>
      <c r="G51" s="347"/>
      <c r="H51" s="347"/>
      <c r="I51" s="317"/>
      <c r="J51" s="322"/>
    </row>
    <row r="52" spans="1:12" ht="11.1" customHeight="1">
      <c r="A52" s="307"/>
      <c r="B52" s="308"/>
      <c r="C52" s="304"/>
      <c r="D52" s="348"/>
      <c r="E52" s="304"/>
      <c r="F52" s="349" t="s">
        <v>36</v>
      </c>
      <c r="G52" s="305"/>
      <c r="H52" s="338"/>
      <c r="I52" s="308"/>
      <c r="J52" s="314"/>
    </row>
    <row r="53" spans="1:12" ht="9" customHeight="1">
      <c r="A53" s="350"/>
      <c r="B53" s="312"/>
      <c r="C53" s="312"/>
      <c r="D53" s="312"/>
      <c r="E53" s="312"/>
      <c r="F53" s="312"/>
      <c r="G53" s="312"/>
      <c r="H53" s="312"/>
      <c r="I53" s="312"/>
      <c r="J53" s="351"/>
    </row>
    <row r="54" spans="1:12">
      <c r="A54" s="326"/>
      <c r="B54" s="304"/>
      <c r="C54" s="304"/>
      <c r="D54" s="304"/>
      <c r="E54" s="304"/>
      <c r="F54" s="304"/>
      <c r="G54" s="304"/>
      <c r="H54" s="304"/>
      <c r="I54" s="304"/>
      <c r="J54" s="314"/>
    </row>
    <row r="55" spans="1:12">
      <c r="A55" s="326"/>
      <c r="B55" s="304"/>
      <c r="C55" s="304"/>
      <c r="D55" s="304"/>
      <c r="E55" s="304"/>
      <c r="F55" s="304"/>
      <c r="G55" s="304"/>
      <c r="H55" s="304"/>
      <c r="I55" s="304"/>
      <c r="J55" s="314"/>
    </row>
    <row r="56" spans="1:12">
      <c r="A56" s="307"/>
      <c r="B56" s="308"/>
      <c r="C56" s="304"/>
      <c r="D56" s="348"/>
      <c r="E56" s="304"/>
      <c r="F56" s="304"/>
      <c r="G56" s="305"/>
      <c r="H56" s="305"/>
      <c r="I56" s="308"/>
      <c r="J56" s="314"/>
    </row>
    <row r="57" spans="1:12">
      <c r="A57" s="307"/>
      <c r="B57" s="308"/>
      <c r="C57" s="304"/>
      <c r="D57" s="348"/>
      <c r="E57" s="304"/>
      <c r="F57" s="304"/>
      <c r="G57" s="305"/>
      <c r="H57" s="305"/>
      <c r="I57" s="308"/>
      <c r="J57" s="314"/>
    </row>
    <row r="58" spans="1:12">
      <c r="A58" s="310"/>
      <c r="B58" s="311"/>
      <c r="C58" s="312"/>
      <c r="D58" s="352"/>
      <c r="E58" s="312"/>
      <c r="F58" s="312"/>
      <c r="G58" s="313"/>
      <c r="H58" s="313"/>
      <c r="I58" s="311"/>
      <c r="J58" s="351"/>
    </row>
    <row r="59" spans="1:12">
      <c r="A59" s="304" t="s">
        <v>386</v>
      </c>
      <c r="B59" s="304"/>
      <c r="C59" s="304"/>
      <c r="D59" s="348"/>
      <c r="E59" s="304"/>
      <c r="F59" s="304"/>
      <c r="G59" s="305"/>
      <c r="H59" s="305"/>
      <c r="I59" s="308"/>
    </row>
    <row r="60" spans="1:12">
      <c r="A60" s="308"/>
      <c r="B60" s="308"/>
      <c r="C60" s="304"/>
      <c r="D60" s="348"/>
      <c r="E60" s="304"/>
      <c r="F60" s="304"/>
      <c r="G60" s="305"/>
      <c r="H60" s="305"/>
      <c r="I60" s="308"/>
    </row>
    <row r="61" spans="1:12">
      <c r="D61" s="353"/>
    </row>
    <row r="62" spans="1:12">
      <c r="D62" s="353"/>
    </row>
  </sheetData>
  <customSheetViews>
    <customSheetView guid="{A617E113-81C5-40F4-A596-A12F4B219BD2}" showPageBreaks="1" fitToPage="1" printArea="1" hiddenRows="1" topLeftCell="A19">
      <selection activeCell="H36" sqref="H36"/>
      <pageMargins left="0.5" right="0.5" top="0.5" bottom="0.25" header="0.5" footer="0.5"/>
      <printOptions horizontalCentered="1" verticalCentered="1"/>
      <pageSetup scale="91" orientation="portrait" r:id="rId1"/>
      <headerFooter alignWithMargins="0"/>
    </customSheetView>
    <customSheetView guid="{D099E5BD-69C3-4A36-A01A-AB9127CD02AF}" scale="110" showPageBreaks="1" fitToPage="1" printArea="1" hiddenRows="1" view="pageBreakPreview" topLeftCell="A16">
      <selection activeCell="F35" sqref="F35"/>
      <pageMargins left="0.5" right="0.5" top="0.5" bottom="0.25" header="0.5" footer="0.5"/>
      <printOptions horizontalCentered="1" verticalCentered="1"/>
      <pageSetup scale="91" orientation="portrait" r:id="rId2"/>
      <headerFooter alignWithMargins="0"/>
    </customSheetView>
    <customSheetView guid="{0E34144A-D82F-4DF0-B720-F9C800B122C6}" scale="80" showPageBreaks="1" fitToPage="1" printArea="1" hiddenRows="1" view="pageBreakPreview">
      <selection activeCell="G10" sqref="G10"/>
      <pageMargins left="0.5" right="0.5" top="0.5" bottom="0.25" header="0.5" footer="0.5"/>
      <printOptions horizontalCentered="1" verticalCentered="1"/>
      <pageSetup scale="91" orientation="portrait" r:id="rId3"/>
      <headerFooter alignWithMargins="0"/>
    </customSheetView>
    <customSheetView guid="{97EB090E-DA8A-4035-9EB7-8F192FB9238E}" scale="80" showPageBreaks="1" fitToPage="1" printArea="1" hiddenRows="1" view="pageBreakPreview">
      <selection activeCell="G10" sqref="G10"/>
      <pageMargins left="0.5" right="0.5" top="0.5" bottom="0.25" header="0.5" footer="0.5"/>
      <printOptions horizontalCentered="1" verticalCentered="1"/>
      <pageSetup scale="91" orientation="portrait" r:id="rId4"/>
      <headerFooter alignWithMargins="0"/>
    </customSheetView>
    <customSheetView guid="{73D6C540-FA77-496F-80D5-378BCDB5D7D3}" fitToPage="1" hiddenRows="1" topLeftCell="A22">
      <selection activeCell="G30" sqref="G30"/>
      <pageMargins left="0.5" right="0.5" top="0.5" bottom="0.25" header="0.5" footer="0.5"/>
      <printOptions horizontalCentered="1" verticalCentered="1"/>
      <pageSetup scale="91" orientation="portrait" r:id="rId5"/>
      <headerFooter alignWithMargins="0"/>
    </customSheetView>
    <customSheetView guid="{697F93CE-5800-4A2B-B48E-6915F0D86AE1}" showPageBreaks="1" fitToPage="1" printArea="1" hiddenRows="1" topLeftCell="A19">
      <selection activeCell="G13" sqref="G13:H49"/>
      <pageMargins left="0.5" right="0.5" top="0.5" bottom="0.25" header="0.5" footer="0.5"/>
      <printOptions horizontalCentered="1" verticalCentered="1"/>
      <pageSetup scale="91" orientation="portrait" r:id="rId6"/>
      <headerFooter alignWithMargins="0"/>
    </customSheetView>
    <customSheetView guid="{997430AA-34EF-430A-83C0-572B50415120}" showPageBreaks="1" fitToPage="1" printArea="1" hiddenRows="1">
      <selection activeCell="I8" sqref="I8:J8"/>
      <pageMargins left="0.5" right="0.5" top="0.5" bottom="0.25" header="0.5" footer="0.5"/>
      <printOptions horizontalCentered="1" verticalCentered="1"/>
      <pageSetup scale="91" orientation="portrait" r:id="rId7"/>
      <headerFooter alignWithMargins="0"/>
    </customSheetView>
    <customSheetView guid="{FB280501-19AF-4ABE-91A9-026A574F2BAA}" showPageBreaks="1" fitToPage="1" printArea="1" hiddenRows="1">
      <selection activeCell="I8" sqref="I8:J8"/>
      <pageMargins left="0.5" right="0.5" top="0.5" bottom="0.25" header="0.5" footer="0.5"/>
      <printOptions horizontalCentered="1" verticalCentered="1"/>
      <pageSetup scale="91" orientation="portrait" r:id="rId8"/>
      <headerFooter alignWithMargins="0"/>
    </customSheetView>
    <customSheetView guid="{418B4607-7369-4E2A-893E-78E4A5AA0442}" fitToPage="1" hiddenRows="1">
      <selection activeCell="I8" sqref="I8:J8"/>
      <pageMargins left="0.5" right="0.5" top="0.5" bottom="0.25" header="0.5" footer="0.5"/>
      <printOptions horizontalCentered="1" verticalCentered="1"/>
      <pageSetup scale="91" orientation="portrait" r:id="rId9"/>
      <headerFooter alignWithMargins="0"/>
    </customSheetView>
    <customSheetView guid="{BD2992A8-0B6E-4822-8FD2-4601D1328A70}" showPageBreaks="1" fitToPage="1" printArea="1" hiddenRows="1" topLeftCell="A7">
      <selection activeCell="I8" sqref="I8:J8"/>
      <pageMargins left="0.5" right="0.5" top="0.5" bottom="0.25" header="0.5" footer="0.5"/>
      <printOptions horizontalCentered="1" verticalCentered="1"/>
      <pageSetup scale="91" orientation="portrait" r:id="rId10"/>
      <headerFooter alignWithMargins="0"/>
    </customSheetView>
    <customSheetView guid="{77A0B38E-93E4-4AC7-ACE6-46928E3770F0}" showPageBreaks="1" fitToPage="1" printArea="1" hiddenRows="1" topLeftCell="A19">
      <selection activeCell="G13" sqref="G13:H49"/>
      <pageMargins left="0.5" right="0.5" top="0.5" bottom="0.25" header="0.5" footer="0.5"/>
      <printOptions horizontalCentered="1" verticalCentered="1"/>
      <pageSetup scale="91" orientation="portrait" r:id="rId11"/>
      <headerFooter alignWithMargins="0"/>
    </customSheetView>
    <customSheetView guid="{11C83B39-CE16-4BB9-AED1-82A65A48CAAD}" fitToPage="1" hiddenRows="1">
      <selection activeCell="I8" sqref="I8:J8"/>
      <pageMargins left="0.5" right="0.5" top="0.5" bottom="0.25" header="0.5" footer="0.5"/>
      <printOptions horizontalCentered="1" verticalCentered="1"/>
      <pageSetup scale="91" orientation="portrait" r:id="rId12"/>
      <headerFooter alignWithMargins="0"/>
    </customSheetView>
    <customSheetView guid="{DB71B86F-317D-4AD6-8462-223811F201EC}" showPageBreaks="1" fitToPage="1" printArea="1" hiddenRows="1" topLeftCell="A19">
      <selection activeCell="G13" sqref="G13:H49"/>
      <pageMargins left="0.5" right="0.5" top="0.5" bottom="0.25" header="0.5" footer="0.5"/>
      <printOptions horizontalCentered="1" verticalCentered="1"/>
      <pageSetup scale="91" orientation="portrait" r:id="rId13"/>
      <headerFooter alignWithMargins="0"/>
    </customSheetView>
    <customSheetView guid="{DC2F833C-E952-4F6A-AFD3-F16D8619A19E}" showPageBreaks="1" fitToPage="1" printArea="1" hiddenRows="1">
      <selection activeCell="I8" sqref="I8:J8"/>
      <pageMargins left="0.5" right="0.5" top="0.5" bottom="0.25" header="0.5" footer="0.5"/>
      <printOptions horizontalCentered="1" verticalCentered="1"/>
      <pageSetup scale="91" orientation="portrait" r:id="rId14"/>
      <headerFooter alignWithMargins="0"/>
    </customSheetView>
    <customSheetView guid="{B1B2D874-36F7-4A51-91A3-0B03D16C5B39}" fitToPage="1" printArea="1" hiddenRows="1">
      <selection activeCell="I8" sqref="I8:J8"/>
      <pageMargins left="0.5" right="0.5" top="0.5" bottom="0.25" header="0.5" footer="0.5"/>
      <printOptions horizontalCentered="1" verticalCentered="1"/>
      <pageSetup scale="91" orientation="portrait" r:id="rId15"/>
      <headerFooter alignWithMargins="0"/>
    </customSheetView>
    <customSheetView guid="{24512037-1A2E-4B61-A9D8-6B6EE1FBAC07}" showPageBreaks="1" fitToPage="1" printArea="1" hiddenRows="1" topLeftCell="A19">
      <selection activeCell="G13" sqref="G13:H49"/>
      <pageMargins left="0.5" right="0.5" top="0.5" bottom="0.25" header="0.5" footer="0.5"/>
      <printOptions horizontalCentered="1" verticalCentered="1"/>
      <pageSetup scale="91" orientation="portrait" r:id="rId16"/>
      <headerFooter alignWithMargins="0"/>
    </customSheetView>
    <customSheetView guid="{FF7CE3F6-64D4-4414-9A0A-27EA1DA5FCEA}" showPageBreaks="1" fitToPage="1" printArea="1" hiddenRows="1" topLeftCell="A19">
      <selection activeCell="G13" sqref="G13:H49"/>
      <pageMargins left="0.5" right="0.5" top="0.5" bottom="0.25" header="0.5" footer="0.5"/>
      <printOptions horizontalCentered="1" verticalCentered="1"/>
      <pageSetup scale="91" orientation="portrait" r:id="rId17"/>
      <headerFooter alignWithMargins="0"/>
    </customSheetView>
    <customSheetView guid="{68CA22E9-CC9D-4C8A-A060-049B87D0AB3E}" scale="80" showPageBreaks="1" fitToPage="1" printArea="1" hiddenRows="1" view="pageBreakPreview">
      <selection activeCell="G10" sqref="G10"/>
      <pageMargins left="0.5" right="0.5" top="0.5" bottom="0.25" header="0.5" footer="0.5"/>
      <printOptions horizontalCentered="1" verticalCentered="1"/>
      <pageSetup scale="91" orientation="portrait" r:id="rId18"/>
      <headerFooter alignWithMargins="0"/>
    </customSheetView>
    <customSheetView guid="{76EF22F2-41FD-4690-8612-D013472E0134}" showPageBreaks="1" fitToPage="1" printArea="1" hiddenRows="1" topLeftCell="A19">
      <selection activeCell="H36" sqref="H36"/>
      <pageMargins left="0.5" right="0.5" top="0.5" bottom="0.25" header="0.5" footer="0.5"/>
      <printOptions horizontalCentered="1" verticalCentered="1"/>
      <pageSetup scale="91" orientation="portrait" r:id="rId19"/>
      <headerFooter alignWithMargins="0"/>
    </customSheetView>
  </customSheetViews>
  <mergeCells count="5">
    <mergeCell ref="I1:J1"/>
    <mergeCell ref="A2:J2"/>
    <mergeCell ref="A3:J3"/>
    <mergeCell ref="I7:J7"/>
    <mergeCell ref="I8:J8"/>
  </mergeCells>
  <printOptions horizontalCentered="1" verticalCentered="1"/>
  <pageMargins left="0.5" right="0.5" top="0.5" bottom="0.25" header="0.5" footer="0.5"/>
  <pageSetup scale="91" orientation="portrait" r:id="rId20"/>
  <headerFooter alignWithMargins="0"/>
  <legacyDrawing r:id="rId2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O64"/>
  <sheetViews>
    <sheetView view="pageBreakPreview" zoomScale="120" zoomScaleNormal="100" zoomScaleSheetLayoutView="120" workbookViewId="0">
      <selection sqref="A1:J1048576"/>
    </sheetView>
  </sheetViews>
  <sheetFormatPr defaultColWidth="11.42578125" defaultRowHeight="12.75"/>
  <cols>
    <col min="1" max="1" width="3.7109375" style="358" customWidth="1"/>
    <col min="2" max="2" width="0.7109375" style="358" customWidth="1"/>
    <col min="3" max="3" width="6.5703125" style="358" customWidth="1"/>
    <col min="4" max="4" width="17.28515625" style="358" customWidth="1"/>
    <col min="5" max="5" width="3.28515625" style="358" customWidth="1"/>
    <col min="6" max="6" width="44.7109375" style="358" customWidth="1"/>
    <col min="7" max="7" width="15.140625" style="358" customWidth="1"/>
    <col min="8" max="8" width="15" style="358" customWidth="1"/>
    <col min="9" max="9" width="3.7109375" style="358" customWidth="1"/>
    <col min="10" max="10" width="1" style="358" customWidth="1"/>
    <col min="11" max="11" width="11.42578125" style="358"/>
    <col min="12" max="12" width="20.140625" style="358" bestFit="1" customWidth="1"/>
    <col min="13" max="13" width="11.42578125" style="358"/>
    <col min="14" max="14" width="32.28515625" style="358" bestFit="1" customWidth="1"/>
    <col min="15" max="16384" width="11.42578125" style="358"/>
  </cols>
  <sheetData>
    <row r="1" spans="1:15">
      <c r="A1" s="355">
        <v>6</v>
      </c>
      <c r="B1" s="356"/>
      <c r="C1" s="356"/>
      <c r="D1" s="356"/>
      <c r="E1" s="356"/>
      <c r="F1" s="356"/>
      <c r="G1" s="356"/>
      <c r="H1" s="356"/>
      <c r="I1" s="356"/>
      <c r="J1" s="357" t="s">
        <v>3394</v>
      </c>
    </row>
    <row r="2" spans="1:15">
      <c r="A2" s="359" t="s">
        <v>589</v>
      </c>
      <c r="B2" s="360"/>
      <c r="C2" s="360"/>
      <c r="D2" s="360"/>
      <c r="E2" s="360"/>
      <c r="F2" s="360"/>
      <c r="G2" s="360"/>
      <c r="H2" s="360"/>
      <c r="I2" s="360"/>
      <c r="J2" s="361"/>
    </row>
    <row r="3" spans="1:15">
      <c r="A3" s="362"/>
      <c r="B3" s="363"/>
      <c r="C3" s="363"/>
      <c r="D3" s="363"/>
      <c r="E3" s="363"/>
      <c r="F3" s="364" t="s">
        <v>294</v>
      </c>
      <c r="G3" s="363"/>
      <c r="H3" s="363"/>
      <c r="I3" s="363"/>
      <c r="J3" s="365"/>
    </row>
    <row r="4" spans="1:15">
      <c r="A4" s="366"/>
      <c r="B4" s="356"/>
      <c r="C4" s="356"/>
      <c r="D4" s="356"/>
      <c r="E4" s="356"/>
      <c r="F4" s="364"/>
      <c r="G4" s="356"/>
      <c r="H4" s="356"/>
      <c r="I4" s="356"/>
      <c r="J4" s="365"/>
    </row>
    <row r="5" spans="1:15">
      <c r="A5" s="367"/>
      <c r="B5" s="368"/>
      <c r="C5" s="368"/>
      <c r="D5" s="368"/>
      <c r="E5" s="368"/>
      <c r="F5" s="368"/>
      <c r="G5" s="368"/>
      <c r="H5" s="368"/>
      <c r="I5" s="368"/>
      <c r="J5" s="369"/>
    </row>
    <row r="6" spans="1:15">
      <c r="A6" s="370" t="s">
        <v>7</v>
      </c>
      <c r="B6" s="361"/>
      <c r="C6" s="371" t="s">
        <v>70</v>
      </c>
      <c r="D6" s="371" t="s">
        <v>541</v>
      </c>
      <c r="E6" s="372"/>
      <c r="F6" s="373" t="s">
        <v>384</v>
      </c>
      <c r="G6" s="371" t="s">
        <v>542</v>
      </c>
      <c r="H6" s="371" t="s">
        <v>543</v>
      </c>
      <c r="I6" s="374" t="s">
        <v>7</v>
      </c>
      <c r="J6" s="361"/>
    </row>
    <row r="7" spans="1:15">
      <c r="A7" s="375" t="s">
        <v>17</v>
      </c>
      <c r="B7" s="365"/>
      <c r="C7" s="376" t="s">
        <v>78</v>
      </c>
      <c r="D7" s="377"/>
      <c r="E7" s="356"/>
      <c r="F7" s="356"/>
      <c r="G7" s="376" t="s">
        <v>80</v>
      </c>
      <c r="H7" s="376" t="s">
        <v>545</v>
      </c>
      <c r="I7" s="378" t="s">
        <v>17</v>
      </c>
      <c r="J7" s="365"/>
    </row>
    <row r="8" spans="1:15">
      <c r="A8" s="367"/>
      <c r="B8" s="369"/>
      <c r="C8" s="379"/>
      <c r="D8" s="379"/>
      <c r="E8" s="368"/>
      <c r="F8" s="380" t="s">
        <v>24</v>
      </c>
      <c r="G8" s="381" t="s">
        <v>25</v>
      </c>
      <c r="H8" s="381" t="s">
        <v>26</v>
      </c>
      <c r="I8" s="382"/>
      <c r="J8" s="369"/>
      <c r="L8" s="154"/>
      <c r="M8" s="154"/>
      <c r="N8" s="154"/>
      <c r="O8" s="154"/>
    </row>
    <row r="9" spans="1:15">
      <c r="A9" s="366"/>
      <c r="B9" s="365"/>
      <c r="C9" s="377"/>
      <c r="D9" s="377"/>
      <c r="E9" s="356"/>
      <c r="F9" s="356"/>
      <c r="G9" s="377"/>
      <c r="H9" s="377"/>
      <c r="I9" s="383"/>
      <c r="J9" s="365"/>
    </row>
    <row r="10" spans="1:15">
      <c r="A10" s="366"/>
      <c r="B10" s="365"/>
      <c r="C10" s="377"/>
      <c r="D10" s="377"/>
      <c r="E10" s="356"/>
      <c r="F10" s="364" t="s">
        <v>590</v>
      </c>
      <c r="G10" s="384"/>
      <c r="H10" s="384"/>
      <c r="I10" s="383"/>
      <c r="J10" s="365"/>
    </row>
    <row r="11" spans="1:15">
      <c r="A11" s="366">
        <v>29</v>
      </c>
      <c r="B11" s="365"/>
      <c r="C11" s="377"/>
      <c r="D11" s="385">
        <v>751</v>
      </c>
      <c r="E11" s="356" t="s">
        <v>591</v>
      </c>
      <c r="F11" s="356"/>
      <c r="G11" s="384"/>
      <c r="H11" s="2435">
        <v>100000</v>
      </c>
      <c r="I11" s="366">
        <v>29</v>
      </c>
      <c r="J11" s="365"/>
    </row>
    <row r="12" spans="1:15">
      <c r="A12" s="366">
        <v>30</v>
      </c>
      <c r="B12" s="365"/>
      <c r="C12" s="377"/>
      <c r="D12" s="385">
        <v>752</v>
      </c>
      <c r="E12" s="356" t="s">
        <v>592</v>
      </c>
      <c r="F12" s="356"/>
      <c r="G12" s="384">
        <v>599</v>
      </c>
      <c r="H12" s="2094">
        <v>511</v>
      </c>
      <c r="I12" s="366">
        <v>30</v>
      </c>
      <c r="J12" s="365"/>
    </row>
    <row r="13" spans="1:15">
      <c r="A13" s="366">
        <v>31</v>
      </c>
      <c r="B13" s="365"/>
      <c r="C13" s="377"/>
      <c r="D13" s="385">
        <v>753</v>
      </c>
      <c r="E13" s="356" t="s">
        <v>593</v>
      </c>
      <c r="F13" s="356"/>
      <c r="G13" s="384">
        <v>39412</v>
      </c>
      <c r="H13" s="2094">
        <v>36232</v>
      </c>
      <c r="I13" s="366">
        <v>31</v>
      </c>
      <c r="J13" s="365"/>
    </row>
    <row r="14" spans="1:15">
      <c r="A14" s="366">
        <v>32</v>
      </c>
      <c r="B14" s="365"/>
      <c r="C14" s="377"/>
      <c r="D14" s="385">
        <v>754</v>
      </c>
      <c r="E14" s="356" t="s">
        <v>594</v>
      </c>
      <c r="F14" s="356"/>
      <c r="G14" s="384">
        <v>24352</v>
      </c>
      <c r="H14" s="2094">
        <v>24017</v>
      </c>
      <c r="I14" s="366">
        <v>32</v>
      </c>
      <c r="J14" s="365"/>
    </row>
    <row r="15" spans="1:15">
      <c r="A15" s="366">
        <v>33</v>
      </c>
      <c r="B15" s="365"/>
      <c r="C15" s="377"/>
      <c r="D15" s="385" t="s">
        <v>595</v>
      </c>
      <c r="E15" s="356" t="s">
        <v>596</v>
      </c>
      <c r="F15" s="356"/>
      <c r="G15" s="384">
        <v>2983</v>
      </c>
      <c r="H15" s="2094">
        <v>3129</v>
      </c>
      <c r="I15" s="366">
        <v>33</v>
      </c>
      <c r="J15" s="365"/>
    </row>
    <row r="16" spans="1:15">
      <c r="A16" s="366">
        <v>34</v>
      </c>
      <c r="B16" s="365"/>
      <c r="C16" s="377"/>
      <c r="D16" s="385">
        <v>757</v>
      </c>
      <c r="E16" s="356" t="s">
        <v>597</v>
      </c>
      <c r="F16" s="356"/>
      <c r="G16" s="384">
        <v>899508</v>
      </c>
      <c r="H16" s="2435">
        <v>743139</v>
      </c>
      <c r="I16" s="366">
        <v>34</v>
      </c>
      <c r="J16" s="365"/>
    </row>
    <row r="17" spans="1:11">
      <c r="A17" s="366">
        <v>35</v>
      </c>
      <c r="B17" s="365"/>
      <c r="C17" s="377"/>
      <c r="D17" s="385">
        <v>759</v>
      </c>
      <c r="E17" s="356" t="s">
        <v>598</v>
      </c>
      <c r="F17" s="356"/>
      <c r="G17" s="384">
        <v>1415926</v>
      </c>
      <c r="H17" s="2094">
        <v>1322936</v>
      </c>
      <c r="I17" s="366">
        <v>35</v>
      </c>
      <c r="J17" s="365"/>
    </row>
    <row r="18" spans="1:11">
      <c r="A18" s="366">
        <v>36</v>
      </c>
      <c r="B18" s="365"/>
      <c r="C18" s="377"/>
      <c r="D18" s="385" t="s">
        <v>599</v>
      </c>
      <c r="E18" s="356" t="s">
        <v>600</v>
      </c>
      <c r="F18" s="356"/>
      <c r="G18" s="384">
        <v>215773</v>
      </c>
      <c r="H18" s="2094">
        <v>189985</v>
      </c>
      <c r="I18" s="366">
        <v>36</v>
      </c>
      <c r="J18" s="365"/>
    </row>
    <row r="19" spans="1:11">
      <c r="A19" s="366">
        <v>37</v>
      </c>
      <c r="B19" s="365"/>
      <c r="C19" s="377"/>
      <c r="D19" s="385">
        <v>763</v>
      </c>
      <c r="E19" s="356" t="s">
        <v>601</v>
      </c>
      <c r="F19" s="356"/>
      <c r="G19" s="384">
        <v>100925</v>
      </c>
      <c r="H19" s="2094">
        <v>109496</v>
      </c>
      <c r="I19" s="366">
        <v>37</v>
      </c>
      <c r="J19" s="365"/>
    </row>
    <row r="20" spans="1:11">
      <c r="A20" s="366">
        <v>38</v>
      </c>
      <c r="B20" s="365"/>
      <c r="C20" s="377"/>
      <c r="D20" s="385">
        <v>764</v>
      </c>
      <c r="E20" s="356" t="s">
        <v>602</v>
      </c>
      <c r="F20" s="356"/>
      <c r="G20" s="384">
        <v>195</v>
      </c>
      <c r="H20" s="2094">
        <v>186</v>
      </c>
      <c r="I20" s="366">
        <v>38</v>
      </c>
      <c r="J20" s="365"/>
    </row>
    <row r="21" spans="1:11">
      <c r="A21" s="366">
        <v>39</v>
      </c>
      <c r="B21" s="365"/>
      <c r="C21" s="377"/>
      <c r="D21" s="385"/>
      <c r="E21" s="356"/>
      <c r="F21" s="356" t="s">
        <v>603</v>
      </c>
      <c r="G21" s="386">
        <v>2699673</v>
      </c>
      <c r="H21" s="2077">
        <v>2529631</v>
      </c>
      <c r="I21" s="366">
        <v>39</v>
      </c>
      <c r="J21" s="365"/>
    </row>
    <row r="22" spans="1:11">
      <c r="A22" s="366"/>
      <c r="B22" s="365"/>
      <c r="C22" s="377"/>
      <c r="D22" s="385"/>
      <c r="E22" s="356"/>
      <c r="F22" s="356"/>
      <c r="G22" s="384"/>
      <c r="H22" s="2094"/>
      <c r="I22" s="366"/>
      <c r="J22" s="365"/>
    </row>
    <row r="23" spans="1:11">
      <c r="A23" s="366"/>
      <c r="B23" s="365"/>
      <c r="C23" s="377"/>
      <c r="D23" s="385"/>
      <c r="E23" s="356"/>
      <c r="F23" s="364" t="s">
        <v>604</v>
      </c>
      <c r="G23" s="384"/>
      <c r="H23" s="2094"/>
      <c r="I23" s="366"/>
      <c r="J23" s="365"/>
    </row>
    <row r="24" spans="1:11">
      <c r="A24" s="366">
        <v>40</v>
      </c>
      <c r="B24" s="365"/>
      <c r="C24" s="377"/>
      <c r="D24" s="385" t="s">
        <v>605</v>
      </c>
      <c r="E24" s="356" t="s">
        <v>606</v>
      </c>
      <c r="F24" s="356"/>
      <c r="G24" s="384">
        <v>451826</v>
      </c>
      <c r="H24" s="2094">
        <v>451826</v>
      </c>
      <c r="I24" s="366">
        <v>40</v>
      </c>
      <c r="J24" s="365"/>
    </row>
    <row r="25" spans="1:11">
      <c r="A25" s="366">
        <v>41</v>
      </c>
      <c r="B25" s="365"/>
      <c r="C25" s="377"/>
      <c r="D25" s="385">
        <v>766</v>
      </c>
      <c r="E25" s="356" t="s">
        <v>607</v>
      </c>
      <c r="F25" s="356"/>
      <c r="G25" s="384"/>
      <c r="H25" s="2094"/>
      <c r="I25" s="366">
        <v>41</v>
      </c>
      <c r="J25" s="365"/>
    </row>
    <row r="26" spans="1:11">
      <c r="A26" s="366">
        <v>42</v>
      </c>
      <c r="B26" s="365"/>
      <c r="C26" s="377"/>
      <c r="D26" s="385">
        <v>766.5</v>
      </c>
      <c r="E26" s="356" t="s">
        <v>608</v>
      </c>
      <c r="F26" s="356"/>
      <c r="G26" s="384">
        <v>1259</v>
      </c>
      <c r="H26" s="2094">
        <v>1453</v>
      </c>
      <c r="I26" s="366">
        <v>42</v>
      </c>
      <c r="J26" s="365"/>
    </row>
    <row r="27" spans="1:11">
      <c r="A27" s="366">
        <v>43</v>
      </c>
      <c r="B27" s="365"/>
      <c r="C27" s="377"/>
      <c r="D27" s="385">
        <v>768</v>
      </c>
      <c r="E27" s="356" t="s">
        <v>609</v>
      </c>
      <c r="F27" s="356"/>
      <c r="G27" s="384"/>
      <c r="H27" s="1103"/>
      <c r="I27" s="366">
        <v>43</v>
      </c>
      <c r="J27" s="365"/>
    </row>
    <row r="28" spans="1:11">
      <c r="A28" s="366">
        <v>44</v>
      </c>
      <c r="B28" s="365"/>
      <c r="C28" s="377"/>
      <c r="D28" s="385">
        <v>769</v>
      </c>
      <c r="E28" s="356" t="s">
        <v>610</v>
      </c>
      <c r="F28" s="356"/>
      <c r="G28" s="384">
        <v>8149313</v>
      </c>
      <c r="H28" s="2095">
        <v>6125864</v>
      </c>
      <c r="I28" s="366">
        <v>44</v>
      </c>
      <c r="J28" s="365"/>
      <c r="K28" s="388"/>
    </row>
    <row r="29" spans="1:11">
      <c r="A29" s="366">
        <v>45</v>
      </c>
      <c r="B29" s="365"/>
      <c r="C29" s="377"/>
      <c r="D29" s="385" t="s">
        <v>611</v>
      </c>
      <c r="E29" s="356" t="s">
        <v>612</v>
      </c>
      <c r="F29" s="356"/>
      <c r="G29" s="384">
        <v>41499</v>
      </c>
      <c r="H29" s="2094">
        <v>51766</v>
      </c>
      <c r="I29" s="366">
        <v>45</v>
      </c>
      <c r="J29" s="365"/>
    </row>
    <row r="30" spans="1:11">
      <c r="A30" s="366">
        <v>46</v>
      </c>
      <c r="B30" s="365"/>
      <c r="C30" s="377"/>
      <c r="D30" s="385">
        <v>781</v>
      </c>
      <c r="E30" s="356" t="s">
        <v>613</v>
      </c>
      <c r="F30" s="356"/>
      <c r="G30" s="384"/>
      <c r="H30" s="1103"/>
      <c r="I30" s="366">
        <v>46</v>
      </c>
      <c r="J30" s="365"/>
    </row>
    <row r="31" spans="1:11">
      <c r="A31" s="366">
        <v>47</v>
      </c>
      <c r="B31" s="365"/>
      <c r="C31" s="377"/>
      <c r="D31" s="385">
        <v>783</v>
      </c>
      <c r="E31" s="356" t="s">
        <v>614</v>
      </c>
      <c r="F31" s="356"/>
      <c r="G31" s="384"/>
      <c r="H31" s="1103"/>
      <c r="I31" s="366">
        <v>47</v>
      </c>
      <c r="J31" s="365"/>
    </row>
    <row r="32" spans="1:11">
      <c r="A32" s="366">
        <v>48</v>
      </c>
      <c r="B32" s="365"/>
      <c r="C32" s="377"/>
      <c r="D32" s="385">
        <v>786</v>
      </c>
      <c r="E32" s="356" t="s">
        <v>615</v>
      </c>
      <c r="F32" s="356"/>
      <c r="G32" s="384">
        <v>6275508</v>
      </c>
      <c r="H32" s="2094">
        <v>6112373</v>
      </c>
      <c r="I32" s="366">
        <v>48</v>
      </c>
      <c r="J32" s="365"/>
    </row>
    <row r="33" spans="1:11">
      <c r="A33" s="366">
        <v>49</v>
      </c>
      <c r="B33" s="365"/>
      <c r="C33" s="377"/>
      <c r="D33" s="385" t="s">
        <v>616</v>
      </c>
      <c r="E33" s="356" t="s">
        <v>617</v>
      </c>
      <c r="F33" s="356"/>
      <c r="G33" s="384">
        <v>3569231</v>
      </c>
      <c r="H33" s="2094">
        <v>3587573</v>
      </c>
      <c r="I33" s="366">
        <v>49</v>
      </c>
      <c r="J33" s="365"/>
    </row>
    <row r="34" spans="1:11">
      <c r="A34" s="366"/>
      <c r="B34" s="365"/>
      <c r="C34" s="377"/>
      <c r="D34" s="385" t="s">
        <v>618</v>
      </c>
      <c r="F34" s="356"/>
      <c r="G34" s="384"/>
      <c r="H34" s="2094"/>
      <c r="I34" s="366"/>
      <c r="J34" s="365"/>
    </row>
    <row r="35" spans="1:11">
      <c r="A35" s="366">
        <v>50</v>
      </c>
      <c r="B35" s="365"/>
      <c r="C35" s="377"/>
      <c r="D35" s="385"/>
      <c r="E35" s="356"/>
      <c r="F35" s="356" t="s">
        <v>619</v>
      </c>
      <c r="G35" s="386">
        <v>18488636</v>
      </c>
      <c r="H35" s="2077">
        <v>16330855</v>
      </c>
      <c r="I35" s="366">
        <v>50</v>
      </c>
      <c r="J35" s="365"/>
    </row>
    <row r="36" spans="1:11">
      <c r="A36" s="366"/>
      <c r="B36" s="365"/>
      <c r="C36" s="377"/>
      <c r="D36" s="385"/>
      <c r="E36" s="356"/>
      <c r="F36" s="356"/>
      <c r="G36" s="384"/>
      <c r="H36" s="2094"/>
      <c r="I36" s="366"/>
      <c r="J36" s="365"/>
    </row>
    <row r="37" spans="1:11">
      <c r="A37" s="366"/>
      <c r="B37" s="365"/>
      <c r="C37" s="377"/>
      <c r="D37" s="385"/>
      <c r="E37" s="356"/>
      <c r="F37" s="364" t="s">
        <v>620</v>
      </c>
      <c r="G37" s="384"/>
      <c r="H37" s="2094"/>
      <c r="I37" s="366"/>
      <c r="J37" s="365"/>
    </row>
    <row r="38" spans="1:11">
      <c r="A38" s="366">
        <v>51</v>
      </c>
      <c r="B38" s="365"/>
      <c r="C38" s="377"/>
      <c r="D38" s="385" t="s">
        <v>621</v>
      </c>
      <c r="E38" s="356" t="s">
        <v>3311</v>
      </c>
      <c r="F38" s="356"/>
      <c r="G38" s="384">
        <v>166690</v>
      </c>
      <c r="H38" s="2094">
        <v>166690</v>
      </c>
      <c r="I38" s="366">
        <v>51</v>
      </c>
      <c r="J38" s="365"/>
    </row>
    <row r="39" spans="1:11">
      <c r="A39" s="366">
        <v>52</v>
      </c>
      <c r="B39" s="365"/>
      <c r="C39" s="377"/>
      <c r="D39" s="385"/>
      <c r="E39" s="356"/>
      <c r="F39" s="356" t="s">
        <v>622</v>
      </c>
      <c r="G39" s="384">
        <v>166690</v>
      </c>
      <c r="H39" s="2094">
        <v>166690</v>
      </c>
      <c r="I39" s="366">
        <v>52</v>
      </c>
      <c r="J39" s="365"/>
    </row>
    <row r="40" spans="1:11">
      <c r="A40" s="366">
        <v>53</v>
      </c>
      <c r="B40" s="365"/>
      <c r="C40" s="377"/>
      <c r="D40" s="385"/>
      <c r="E40" s="356"/>
      <c r="F40" s="356" t="s">
        <v>623</v>
      </c>
      <c r="G40" s="384"/>
      <c r="H40" s="1103"/>
      <c r="I40" s="366">
        <v>53</v>
      </c>
      <c r="J40" s="365"/>
    </row>
    <row r="41" spans="1:11">
      <c r="A41" s="366">
        <v>54</v>
      </c>
      <c r="B41" s="365"/>
      <c r="C41" s="377"/>
      <c r="D41" s="385">
        <v>793</v>
      </c>
      <c r="E41" s="356" t="s">
        <v>624</v>
      </c>
      <c r="F41" s="356"/>
      <c r="G41" s="384"/>
      <c r="H41" s="1103"/>
      <c r="I41" s="366">
        <v>54</v>
      </c>
      <c r="J41" s="365"/>
    </row>
    <row r="42" spans="1:11">
      <c r="A42" s="366">
        <v>55</v>
      </c>
      <c r="B42" s="365"/>
      <c r="C42" s="377"/>
      <c r="D42" s="385" t="s">
        <v>625</v>
      </c>
      <c r="E42" s="356" t="s">
        <v>3312</v>
      </c>
      <c r="F42" s="356"/>
      <c r="G42" s="384">
        <v>7263099</v>
      </c>
      <c r="H42" s="2094">
        <v>7263099</v>
      </c>
      <c r="I42" s="366">
        <v>55</v>
      </c>
      <c r="J42" s="365"/>
      <c r="K42" s="388"/>
    </row>
    <row r="43" spans="1:11">
      <c r="A43" s="366"/>
      <c r="B43" s="365"/>
      <c r="C43" s="377"/>
      <c r="D43" s="385"/>
      <c r="E43" s="356" t="s">
        <v>626</v>
      </c>
      <c r="F43" s="356"/>
      <c r="G43" s="384"/>
      <c r="H43" s="2094"/>
      <c r="I43" s="366"/>
      <c r="J43" s="365"/>
    </row>
    <row r="44" spans="1:11">
      <c r="A44" s="366">
        <v>56</v>
      </c>
      <c r="B44" s="365"/>
      <c r="C44" s="377"/>
      <c r="D44" s="385">
        <v>797</v>
      </c>
      <c r="E44" s="356"/>
      <c r="F44" s="356" t="s">
        <v>627</v>
      </c>
      <c r="G44" s="384"/>
      <c r="H44" s="2094"/>
      <c r="I44" s="366">
        <v>56</v>
      </c>
      <c r="J44" s="365"/>
    </row>
    <row r="45" spans="1:11">
      <c r="A45" s="366">
        <v>57</v>
      </c>
      <c r="B45" s="365"/>
      <c r="C45" s="377"/>
      <c r="D45" s="385">
        <v>798</v>
      </c>
      <c r="E45" s="356"/>
      <c r="F45" s="356" t="s">
        <v>753</v>
      </c>
      <c r="G45" s="2586">
        <v>21271391</v>
      </c>
      <c r="H45" s="2584">
        <v>18415695</v>
      </c>
      <c r="I45" s="366">
        <v>57</v>
      </c>
      <c r="J45" s="365"/>
    </row>
    <row r="46" spans="1:11">
      <c r="A46" s="366">
        <v>58</v>
      </c>
      <c r="B46" s="365"/>
      <c r="C46" s="377"/>
      <c r="D46" s="385">
        <v>798.5</v>
      </c>
      <c r="E46" s="356"/>
      <c r="F46" s="356" t="s">
        <v>629</v>
      </c>
      <c r="G46" s="2587"/>
      <c r="I46" s="366">
        <v>58</v>
      </c>
      <c r="J46" s="365"/>
    </row>
    <row r="47" spans="1:11">
      <c r="A47" s="366">
        <v>59</v>
      </c>
      <c r="B47" s="365"/>
      <c r="C47" s="377"/>
      <c r="D47" s="385">
        <v>799</v>
      </c>
      <c r="E47" s="356"/>
      <c r="F47" s="356" t="s">
        <v>3196</v>
      </c>
      <c r="G47" s="2586">
        <v>-504678</v>
      </c>
      <c r="H47" s="2585">
        <v>-309222</v>
      </c>
      <c r="I47" s="366">
        <v>59</v>
      </c>
      <c r="J47" s="365"/>
    </row>
    <row r="48" spans="1:11">
      <c r="A48" s="366">
        <v>60</v>
      </c>
      <c r="B48" s="365"/>
      <c r="C48" s="377"/>
      <c r="D48" s="385"/>
      <c r="E48" s="356"/>
      <c r="F48" s="356" t="s">
        <v>3199</v>
      </c>
      <c r="G48" s="2588">
        <v>28196502</v>
      </c>
      <c r="H48" s="2589">
        <v>25536262</v>
      </c>
      <c r="I48" s="366">
        <v>60</v>
      </c>
      <c r="J48" s="365"/>
    </row>
    <row r="49" spans="1:10">
      <c r="A49" s="366">
        <v>61</v>
      </c>
      <c r="B49" s="365"/>
      <c r="C49" s="377"/>
      <c r="D49" s="385"/>
      <c r="E49" s="356" t="s">
        <v>3197</v>
      </c>
      <c r="F49" s="356"/>
      <c r="G49" s="387"/>
      <c r="H49" s="2093"/>
      <c r="I49" s="366">
        <v>61</v>
      </c>
      <c r="J49" s="365"/>
    </row>
    <row r="50" spans="1:10">
      <c r="A50" s="366">
        <v>62</v>
      </c>
      <c r="B50" s="365"/>
      <c r="C50" s="377"/>
      <c r="D50" s="385"/>
      <c r="E50" s="356" t="s">
        <v>3198</v>
      </c>
      <c r="G50" s="386">
        <v>28196502</v>
      </c>
      <c r="H50" s="386">
        <v>25536262</v>
      </c>
      <c r="I50" s="366">
        <v>62</v>
      </c>
      <c r="J50" s="365"/>
    </row>
    <row r="51" spans="1:10">
      <c r="A51" s="367">
        <v>63</v>
      </c>
      <c r="B51" s="369"/>
      <c r="C51" s="381" t="s">
        <v>587</v>
      </c>
      <c r="D51" s="389"/>
      <c r="F51" s="356" t="s">
        <v>3200</v>
      </c>
      <c r="G51" s="390">
        <v>49384811</v>
      </c>
      <c r="H51" s="390">
        <v>44396748</v>
      </c>
      <c r="I51" s="367">
        <v>63</v>
      </c>
      <c r="J51" s="369"/>
    </row>
    <row r="52" spans="1:10" s="395" customFormat="1" ht="3" customHeight="1">
      <c r="A52" s="391"/>
      <c r="B52" s="392"/>
      <c r="C52" s="392"/>
      <c r="D52" s="392"/>
      <c r="E52" s="392"/>
      <c r="F52" s="392"/>
      <c r="G52" s="393"/>
      <c r="H52" s="393"/>
      <c r="I52" s="392"/>
      <c r="J52" s="394"/>
    </row>
    <row r="53" spans="1:10" ht="9.9499999999999993" customHeight="1">
      <c r="A53" s="396"/>
      <c r="B53" s="372"/>
      <c r="C53" s="372"/>
      <c r="D53" s="372"/>
      <c r="E53" s="372"/>
      <c r="F53" s="372"/>
      <c r="G53" s="397"/>
      <c r="H53" s="397"/>
      <c r="I53" s="372"/>
      <c r="J53" s="361"/>
    </row>
    <row r="54" spans="1:10">
      <c r="A54" s="366"/>
      <c r="B54" s="356"/>
      <c r="C54" s="356"/>
      <c r="D54" s="356"/>
      <c r="E54" s="356"/>
      <c r="F54" s="398" t="s">
        <v>36</v>
      </c>
      <c r="G54" s="399"/>
      <c r="H54" s="399"/>
      <c r="I54" s="356"/>
      <c r="J54" s="365"/>
    </row>
    <row r="55" spans="1:10" ht="9.9499999999999993" customHeight="1">
      <c r="A55" s="367"/>
      <c r="B55" s="368"/>
      <c r="C55" s="368"/>
      <c r="D55" s="368"/>
      <c r="E55" s="368"/>
      <c r="F55" s="368"/>
      <c r="G55" s="400"/>
      <c r="H55" s="400"/>
      <c r="I55" s="368"/>
      <c r="J55" s="369"/>
    </row>
    <row r="56" spans="1:10">
      <c r="A56" s="396"/>
      <c r="B56" s="372"/>
      <c r="C56" s="372"/>
      <c r="D56" s="372"/>
      <c r="E56" s="372"/>
      <c r="F56" s="372"/>
      <c r="G56" s="397"/>
      <c r="H56" s="397"/>
      <c r="I56" s="372"/>
      <c r="J56" s="361"/>
    </row>
    <row r="57" spans="1:10">
      <c r="A57" s="326"/>
      <c r="B57" s="356"/>
      <c r="C57" s="356"/>
      <c r="D57" s="356"/>
      <c r="E57" s="356"/>
      <c r="F57" s="356"/>
      <c r="G57" s="399"/>
      <c r="H57" s="399"/>
      <c r="I57" s="356"/>
      <c r="J57" s="365"/>
    </row>
    <row r="58" spans="1:10">
      <c r="A58" s="366"/>
      <c r="B58" s="356"/>
      <c r="C58" s="356"/>
      <c r="D58" s="356"/>
      <c r="E58" s="356"/>
      <c r="F58" s="356"/>
      <c r="G58" s="399"/>
      <c r="H58" s="399"/>
      <c r="I58" s="356"/>
      <c r="J58" s="365"/>
    </row>
    <row r="59" spans="1:10">
      <c r="A59" s="366"/>
      <c r="B59" s="356"/>
      <c r="C59" s="356"/>
      <c r="D59" s="356"/>
      <c r="E59" s="356"/>
      <c r="F59" s="356"/>
      <c r="G59" s="356"/>
      <c r="H59" s="356"/>
      <c r="I59" s="356"/>
      <c r="J59" s="365"/>
    </row>
    <row r="60" spans="1:10">
      <c r="A60" s="366"/>
      <c r="B60" s="356"/>
      <c r="C60" s="356"/>
      <c r="D60" s="356"/>
      <c r="E60" s="356"/>
      <c r="F60" s="356"/>
      <c r="G60" s="356"/>
      <c r="H60" s="356"/>
      <c r="I60" s="356"/>
      <c r="J60" s="365"/>
    </row>
    <row r="61" spans="1:10">
      <c r="A61" s="366"/>
      <c r="B61" s="356"/>
      <c r="C61" s="356"/>
      <c r="D61" s="356"/>
      <c r="E61" s="356"/>
      <c r="F61" s="356"/>
      <c r="G61" s="356"/>
      <c r="H61" s="356"/>
      <c r="I61" s="356"/>
      <c r="J61" s="365"/>
    </row>
    <row r="62" spans="1:10">
      <c r="A62" s="366"/>
      <c r="B62" s="356"/>
      <c r="C62" s="356"/>
      <c r="D62" s="356"/>
      <c r="E62" s="356"/>
      <c r="F62" s="356"/>
      <c r="G62" s="356"/>
      <c r="H62" s="356"/>
      <c r="I62" s="356"/>
      <c r="J62" s="365"/>
    </row>
    <row r="63" spans="1:10">
      <c r="A63" s="367"/>
      <c r="B63" s="368"/>
      <c r="C63" s="368"/>
      <c r="D63" s="368"/>
      <c r="E63" s="368"/>
      <c r="F63" s="368"/>
      <c r="G63" s="368"/>
      <c r="H63" s="368"/>
      <c r="I63" s="368"/>
      <c r="J63" s="369"/>
    </row>
    <row r="64" spans="1:10">
      <c r="A64" s="401"/>
      <c r="B64" s="356"/>
      <c r="C64" s="356"/>
      <c r="D64" s="356"/>
      <c r="E64" s="356"/>
      <c r="F64" s="356"/>
      <c r="G64" s="356"/>
      <c r="H64" s="356"/>
      <c r="I64" s="356"/>
      <c r="J64" s="357" t="s">
        <v>386</v>
      </c>
    </row>
  </sheetData>
  <customSheetViews>
    <customSheetView guid="{A617E113-81C5-40F4-A596-A12F4B219BD2}" showPageBreaks="1" fitToPage="1" printArea="1" topLeftCell="A16">
      <selection activeCell="H36" sqref="H36"/>
      <pageMargins left="0.5" right="0.5" top="0.25" bottom="0.25" header="0.25" footer="0.25"/>
      <printOptions horizontalCentered="1" verticalCentered="1"/>
      <pageSetup scale="85" orientation="portrait" r:id="rId1"/>
      <headerFooter alignWithMargins="0"/>
    </customSheetView>
    <customSheetView guid="{D099E5BD-69C3-4A36-A01A-AB9127CD02AF}" scale="120" showPageBreaks="1" fitToPage="1" printArea="1" view="pageBreakPreview" topLeftCell="D26">
      <selection activeCell="G11" sqref="G11"/>
      <pageMargins left="0.5" right="0.5" top="0.25" bottom="0.25" header="0.25" footer="0.25"/>
      <printOptions horizontalCentered="1" verticalCentered="1"/>
      <pageSetup scale="85" orientation="portrait" r:id="rId2"/>
      <headerFooter alignWithMargins="0"/>
    </customSheetView>
    <customSheetView guid="{0E34144A-D82F-4DF0-B720-F9C800B122C6}" scale="60" showPageBreaks="1" fitToPage="1" printArea="1" view="pageBreakPreview">
      <selection activeCell="G11" sqref="G11"/>
      <pageMargins left="0.5" right="0.5" top="0.25" bottom="0.25" header="0.25" footer="0.25"/>
      <printOptions horizontalCentered="1" verticalCentered="1"/>
      <pageSetup scale="86" orientation="portrait" r:id="rId3"/>
      <headerFooter alignWithMargins="0"/>
    </customSheetView>
    <customSheetView guid="{97EB090E-DA8A-4035-9EB7-8F192FB9238E}" scale="110" showPageBreaks="1" fitToPage="1" printArea="1" view="pageBreakPreview" topLeftCell="A11">
      <selection activeCell="G11" sqref="G11"/>
      <pageMargins left="0.5" right="0.5" top="0.25" bottom="0.25" header="0.25" footer="0.25"/>
      <printOptions horizontalCentered="1" verticalCentered="1"/>
      <pageSetup scale="85" orientation="portrait" r:id="rId4"/>
      <headerFooter alignWithMargins="0"/>
    </customSheetView>
    <customSheetView guid="{73D6C540-FA77-496F-80D5-378BCDB5D7D3}" fitToPage="1">
      <selection sqref="A1:J55"/>
      <pageMargins left="0.5" right="0.5" top="0.25" bottom="0.25" header="0.25" footer="0.25"/>
      <printOptions horizontalCentered="1" verticalCentered="1"/>
      <pageSetup scale="86" orientation="portrait" r:id="rId5"/>
      <headerFooter alignWithMargins="0"/>
    </customSheetView>
    <customSheetView guid="{697F93CE-5800-4A2B-B48E-6915F0D86AE1}" showPageBreaks="1" fitToPage="1" printArea="1" topLeftCell="A22">
      <selection activeCell="G11" sqref="G11:H51"/>
      <pageMargins left="0.5" right="0.5" top="0.25" bottom="0.25" header="0.25" footer="0.25"/>
      <printOptions horizontalCentered="1" verticalCentered="1"/>
      <pageSetup scale="85" orientation="portrait" r:id="rId6"/>
      <headerFooter alignWithMargins="0"/>
    </customSheetView>
    <customSheetView guid="{997430AA-34EF-430A-83C0-572B50415120}" showPageBreaks="1" fitToPage="1" printArea="1">
      <selection activeCell="A2" sqref="A2"/>
      <pageMargins left="0.5" right="0.5" top="0.25" bottom="0.25" header="0.25" footer="0.25"/>
      <printOptions horizontalCentered="1" verticalCentered="1"/>
      <pageSetup scale="85" orientation="portrait" r:id="rId7"/>
      <headerFooter alignWithMargins="0"/>
    </customSheetView>
    <customSheetView guid="{FB280501-19AF-4ABE-91A9-026A574F2BAA}" showPageBreaks="1" fitToPage="1" printArea="1">
      <selection activeCell="A2" sqref="A2"/>
      <pageMargins left="0.5" right="0.5" top="0.25" bottom="0.25" header="0.25" footer="0.25"/>
      <printOptions horizontalCentered="1" verticalCentered="1"/>
      <pageSetup scale="85" orientation="portrait" r:id="rId8"/>
      <headerFooter alignWithMargins="0"/>
    </customSheetView>
    <customSheetView guid="{418B4607-7369-4E2A-893E-78E4A5AA0442}" fitToPage="1">
      <selection activeCell="A2" sqref="A2"/>
      <pageMargins left="0.5" right="0.5" top="0.25" bottom="0.25" header="0.25" footer="0.25"/>
      <printOptions horizontalCentered="1" verticalCentered="1"/>
      <pageSetup scale="86" orientation="portrait" r:id="rId9"/>
      <headerFooter alignWithMargins="0"/>
    </customSheetView>
    <customSheetView guid="{BD2992A8-0B6E-4822-8FD2-4601D1328A70}" showPageBreaks="1" fitToPage="1" printArea="1">
      <selection activeCell="F33" sqref="F33"/>
      <pageMargins left="0.5" right="0.5" top="0.25" bottom="0.25" header="0.25" footer="0.25"/>
      <printOptions horizontalCentered="1" verticalCentered="1"/>
      <pageSetup scale="85" orientation="portrait" r:id="rId10"/>
      <headerFooter alignWithMargins="0"/>
    </customSheetView>
    <customSheetView guid="{77A0B38E-93E4-4AC7-ACE6-46928E3770F0}" showPageBreaks="1" fitToPage="1" printArea="1" topLeftCell="A22">
      <selection activeCell="G11" sqref="G11:H51"/>
      <pageMargins left="0.5" right="0.5" top="0.25" bottom="0.25" header="0.25" footer="0.25"/>
      <printOptions horizontalCentered="1" verticalCentered="1"/>
      <pageSetup scale="85" orientation="portrait" r:id="rId11"/>
      <headerFooter alignWithMargins="0"/>
    </customSheetView>
    <customSheetView guid="{11C83B39-CE16-4BB9-AED1-82A65A48CAAD}" fitToPage="1">
      <selection activeCell="A2" sqref="A2"/>
      <pageMargins left="0.5" right="0.5" top="0.25" bottom="0.25" header="0.25" footer="0.25"/>
      <printOptions horizontalCentered="1" verticalCentered="1"/>
      <pageSetup scale="86" orientation="portrait" r:id="rId12"/>
      <headerFooter alignWithMargins="0"/>
    </customSheetView>
    <customSheetView guid="{DB71B86F-317D-4AD6-8462-223811F201EC}" showPageBreaks="1" fitToPage="1" printArea="1">
      <selection activeCell="A2" sqref="A2"/>
      <pageMargins left="0.5" right="0.5" top="0.25" bottom="0.25" header="0.25" footer="0.25"/>
      <printOptions horizontalCentered="1" verticalCentered="1"/>
      <pageSetup scale="86" orientation="portrait" r:id="rId13"/>
      <headerFooter alignWithMargins="0"/>
    </customSheetView>
    <customSheetView guid="{DC2F833C-E952-4F6A-AFD3-F16D8619A19E}" showPageBreaks="1" fitToPage="1" printArea="1">
      <selection activeCell="A2" sqref="A2"/>
      <pageMargins left="0.5" right="0.5" top="0.25" bottom="0.25" header="0.25" footer="0.25"/>
      <printOptions horizontalCentered="1" verticalCentered="1"/>
      <pageSetup scale="85" orientation="portrait" r:id="rId14"/>
      <headerFooter alignWithMargins="0"/>
    </customSheetView>
    <customSheetView guid="{B1B2D874-36F7-4A51-91A3-0B03D16C5B39}" fitToPage="1" printArea="1">
      <selection activeCell="A2" sqref="A2"/>
      <pageMargins left="0.5" right="0.5" top="0.25" bottom="0.25" header="0.25" footer="0.25"/>
      <printOptions horizontalCentered="1" verticalCentered="1"/>
      <pageSetup scale="85" orientation="portrait" r:id="rId15"/>
      <headerFooter alignWithMargins="0"/>
    </customSheetView>
    <customSheetView guid="{24512037-1A2E-4B61-A9D8-6B6EE1FBAC07}" showPageBreaks="1" fitToPage="1" printArea="1" topLeftCell="A22">
      <selection activeCell="G11" sqref="G11:H51"/>
      <pageMargins left="0.5" right="0.5" top="0.25" bottom="0.25" header="0.25" footer="0.25"/>
      <printOptions horizontalCentered="1" verticalCentered="1"/>
      <pageSetup scale="85" orientation="portrait" r:id="rId16"/>
      <headerFooter alignWithMargins="0"/>
    </customSheetView>
    <customSheetView guid="{FF7CE3F6-64D4-4414-9A0A-27EA1DA5FCEA}" showPageBreaks="1" fitToPage="1" printArea="1" topLeftCell="A22">
      <selection activeCell="G11" sqref="G11:H51"/>
      <pageMargins left="0.5" right="0.5" top="0.25" bottom="0.25" header="0.25" footer="0.25"/>
      <printOptions horizontalCentered="1" verticalCentered="1"/>
      <pageSetup scale="85" orientation="portrait" r:id="rId17"/>
      <headerFooter alignWithMargins="0"/>
    </customSheetView>
    <customSheetView guid="{68CA22E9-CC9D-4C8A-A060-049B87D0AB3E}" scale="60" showPageBreaks="1" fitToPage="1" printArea="1" view="pageBreakPreview">
      <selection activeCell="G11" sqref="G11"/>
      <pageMargins left="0.5" right="0.5" top="0.25" bottom="0.25" header="0.25" footer="0.25"/>
      <printOptions horizontalCentered="1" verticalCentered="1"/>
      <pageSetup scale="85" orientation="portrait" r:id="rId18"/>
      <headerFooter alignWithMargins="0"/>
    </customSheetView>
    <customSheetView guid="{76EF22F2-41FD-4690-8612-D013472E0134}" showPageBreaks="1" fitToPage="1" printArea="1" topLeftCell="A16">
      <selection activeCell="H36" sqref="H36"/>
      <pageMargins left="0.5" right="0.5" top="0.25" bottom="0.25" header="0.25" footer="0.25"/>
      <printOptions horizontalCentered="1" verticalCentered="1"/>
      <pageSetup scale="85" orientation="portrait" r:id="rId19"/>
      <headerFooter alignWithMargins="0"/>
    </customSheetView>
  </customSheetViews>
  <printOptions horizontalCentered="1" verticalCentered="1"/>
  <pageMargins left="0.5" right="0.5" top="0.25" bottom="0.25" header="0.25" footer="0.25"/>
  <pageSetup scale="85" orientation="portrait" r:id="rId20"/>
  <headerFooter alignWithMargins="0"/>
  <legacyDrawing r:id="rId2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view="pageBreakPreview" zoomScale="60" zoomScaleNormal="100" workbookViewId="0">
      <selection activeCell="F35" sqref="F35"/>
    </sheetView>
  </sheetViews>
  <sheetFormatPr defaultColWidth="9.140625" defaultRowHeight="12.75"/>
  <cols>
    <col min="1" max="16384" width="9.140625" style="2139"/>
  </cols>
  <sheetData>
    <row r="1" spans="1:1">
      <c r="A1" s="2138" t="s">
        <v>1335</v>
      </c>
    </row>
  </sheetData>
  <customSheetViews>
    <customSheetView guid="{A617E113-81C5-40F4-A596-A12F4B219BD2}">
      <selection activeCell="O22" sqref="O22"/>
      <pageMargins left="0.75" right="0.75" top="1" bottom="1" header="0.5" footer="0.5"/>
      <printOptions horizontalCentered="1" verticalCentered="1"/>
      <pageSetup orientation="portrait" r:id="rId1"/>
      <headerFooter alignWithMargins="0"/>
    </customSheetView>
    <customSheetView guid="{D099E5BD-69C3-4A36-A01A-AB9127CD02AF}" scale="60" showPageBreaks="1" view="pageBreakPreview">
      <selection activeCell="O22" sqref="O22"/>
      <pageMargins left="0.75" right="0.75" top="1" bottom="1" header="0.5" footer="0.5"/>
      <printOptions horizontalCentered="1" verticalCentered="1"/>
      <pageSetup orientation="portrait" r:id="rId2"/>
      <headerFooter alignWithMargins="0"/>
    </customSheetView>
    <customSheetView guid="{0E34144A-D82F-4DF0-B720-F9C800B122C6}" scale="60" showPageBreaks="1" view="pageBreakPreview">
      <pageMargins left="0.75" right="0.75" top="1" bottom="1" header="0.5" footer="0.5"/>
      <printOptions horizontalCentered="1" verticalCentered="1"/>
      <pageSetup orientation="portrait" r:id="rId3"/>
      <headerFooter alignWithMargins="0"/>
    </customSheetView>
    <customSheetView guid="{97EB090E-DA8A-4035-9EB7-8F192FB9238E}" scale="60" showPageBreaks="1" view="pageBreakPreview">
      <pageMargins left="0.75" right="0.75" top="1" bottom="1" header="0.5" footer="0.5"/>
      <printOptions horizontalCentered="1" verticalCentered="1"/>
      <pageSetup orientation="portrait" r:id="rId4"/>
      <headerFooter alignWithMargins="0"/>
    </customSheetView>
    <customSheetView guid="{73D6C540-FA77-496F-80D5-378BCDB5D7D3}">
      <pageMargins left="0.75" right="0.75" top="1" bottom="1" header="0.5" footer="0.5"/>
      <printOptions horizontalCentered="1" verticalCentered="1"/>
      <pageSetup orientation="portrait" r:id="rId5"/>
      <headerFooter alignWithMargins="0"/>
    </customSheetView>
    <customSheetView guid="{697F93CE-5800-4A2B-B48E-6915F0D86AE1}">
      <pageMargins left="0.75" right="0.75" top="1" bottom="1" header="0.5" footer="0.5"/>
      <printOptions horizontalCentered="1" verticalCentered="1"/>
      <pageSetup orientation="portrait" r:id="rId6"/>
      <headerFooter alignWithMargins="0"/>
    </customSheetView>
    <customSheetView guid="{997430AA-34EF-430A-83C0-572B50415120}">
      <pageMargins left="0.75" right="0.75" top="1" bottom="1" header="0.5" footer="0.5"/>
      <printOptions horizontalCentered="1" verticalCentered="1"/>
      <pageSetup orientation="portrait" r:id="rId7"/>
      <headerFooter alignWithMargins="0"/>
    </customSheetView>
    <customSheetView guid="{FB280501-19AF-4ABE-91A9-026A574F2BAA}">
      <pageMargins left="0.75" right="0.75" top="1" bottom="1" header="0.5" footer="0.5"/>
      <printOptions horizontalCentered="1" verticalCentered="1"/>
      <pageSetup orientation="portrait" r:id="rId8"/>
      <headerFooter alignWithMargins="0"/>
    </customSheetView>
    <customSheetView guid="{418B4607-7369-4E2A-893E-78E4A5AA0442}">
      <pageMargins left="0.75" right="0.75" top="1" bottom="1" header="0.5" footer="0.5"/>
      <printOptions horizontalCentered="1" verticalCentered="1"/>
      <pageSetup orientation="portrait" r:id="rId9"/>
      <headerFooter alignWithMargins="0"/>
    </customSheetView>
    <customSheetView guid="{BD2992A8-0B6E-4822-8FD2-4601D1328A70}">
      <pageMargins left="0.75" right="0.75" top="1" bottom="1" header="0.5" footer="0.5"/>
      <printOptions horizontalCentered="1" verticalCentered="1"/>
      <pageSetup orientation="portrait" r:id="rId10"/>
      <headerFooter alignWithMargins="0"/>
    </customSheetView>
    <customSheetView guid="{77A0B38E-93E4-4AC7-ACE6-46928E3770F0}">
      <pageMargins left="0.75" right="0.75" top="1" bottom="1" header="0.5" footer="0.5"/>
      <printOptions horizontalCentered="1" verticalCentered="1"/>
      <pageSetup orientation="portrait" r:id="rId11"/>
      <headerFooter alignWithMargins="0"/>
    </customSheetView>
    <customSheetView guid="{11C83B39-CE16-4BB9-AED1-82A65A48CAAD}">
      <pageMargins left="0.75" right="0.75" top="1" bottom="1" header="0.5" footer="0.5"/>
      <printOptions horizontalCentered="1" verticalCentered="1"/>
      <pageSetup orientation="portrait" r:id="rId12"/>
      <headerFooter alignWithMargins="0"/>
    </customSheetView>
    <customSheetView guid="{DB71B86F-317D-4AD6-8462-223811F201EC}">
      <pageMargins left="0.75" right="0.75" top="1" bottom="1" header="0.5" footer="0.5"/>
      <printOptions horizontalCentered="1" verticalCentered="1"/>
      <pageSetup orientation="portrait" r:id="rId13"/>
      <headerFooter alignWithMargins="0"/>
    </customSheetView>
    <customSheetView guid="{DC2F833C-E952-4F6A-AFD3-F16D8619A19E}">
      <pageMargins left="0.75" right="0.75" top="1" bottom="1" header="0.5" footer="0.5"/>
      <printOptions horizontalCentered="1" verticalCentered="1"/>
      <pageSetup orientation="portrait" r:id="rId14"/>
      <headerFooter alignWithMargins="0"/>
    </customSheetView>
    <customSheetView guid="{B1B2D874-36F7-4A51-91A3-0B03D16C5B39}">
      <pageMargins left="0.75" right="0.75" top="1" bottom="1" header="0.5" footer="0.5"/>
      <printOptions horizontalCentered="1" verticalCentered="1"/>
      <pageSetup orientation="portrait" r:id="rId15"/>
      <headerFooter alignWithMargins="0"/>
    </customSheetView>
    <customSheetView guid="{24512037-1A2E-4B61-A9D8-6B6EE1FBAC07}">
      <selection activeCell="O22" sqref="O22"/>
      <pageMargins left="0.75" right="0.75" top="1" bottom="1" header="0.5" footer="0.5"/>
      <printOptions horizontalCentered="1" verticalCentered="1"/>
      <pageSetup orientation="portrait" r:id="rId16"/>
      <headerFooter alignWithMargins="0"/>
    </customSheetView>
    <customSheetView guid="{FF7CE3F6-64D4-4414-9A0A-27EA1DA5FCEA}">
      <selection activeCell="O22" sqref="O22"/>
      <pageMargins left="0.75" right="0.75" top="1" bottom="1" header="0.5" footer="0.5"/>
      <printOptions horizontalCentered="1" verticalCentered="1"/>
      <pageSetup orientation="portrait" r:id="rId17"/>
      <headerFooter alignWithMargins="0"/>
    </customSheetView>
    <customSheetView guid="{68CA22E9-CC9D-4C8A-A060-049B87D0AB3E}" scale="60" showPageBreaks="1" view="pageBreakPreview">
      <selection activeCell="O22" sqref="O22"/>
      <pageMargins left="0.75" right="0.75" top="1" bottom="1" header="0.5" footer="0.5"/>
      <printOptions horizontalCentered="1" verticalCentered="1"/>
      <pageSetup orientation="portrait" r:id="rId18"/>
      <headerFooter alignWithMargins="0"/>
    </customSheetView>
    <customSheetView guid="{76EF22F2-41FD-4690-8612-D013472E0134}">
      <selection activeCell="O22" sqref="O22"/>
      <pageMargins left="0.75" right="0.75" top="1" bottom="1" header="0.5" footer="0.5"/>
      <printOptions horizontalCentered="1" verticalCentered="1"/>
      <pageSetup orientation="portrait" r:id="rId19"/>
      <headerFooter alignWithMargins="0"/>
    </customSheetView>
  </customSheetViews>
  <printOptions horizontalCentered="1" verticalCentered="1"/>
  <pageMargins left="0.75" right="0.75" top="1" bottom="1" header="0.5" footer="0.5"/>
  <pageSetup orientation="portrait" r:id="rId20"/>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R68"/>
  <sheetViews>
    <sheetView view="pageBreakPreview" topLeftCell="A36" zoomScaleNormal="100" zoomScaleSheetLayoutView="100" workbookViewId="0">
      <selection activeCell="A36" sqref="A1:M1048576"/>
    </sheetView>
  </sheetViews>
  <sheetFormatPr defaultColWidth="11.42578125" defaultRowHeight="12.75"/>
  <cols>
    <col min="1" max="1" width="3.28515625" style="337" customWidth="1"/>
    <col min="2" max="2" width="0.5703125" style="337" customWidth="1"/>
    <col min="3" max="3" width="6.140625" style="337" customWidth="1"/>
    <col min="4" max="4" width="4.28515625" style="337" customWidth="1"/>
    <col min="5" max="5" width="4.85546875" style="337" customWidth="1"/>
    <col min="6" max="6" width="3.7109375" style="337" customWidth="1"/>
    <col min="7" max="7" width="39.7109375" style="337" customWidth="1"/>
    <col min="8" max="8" width="10.5703125" style="337" customWidth="1"/>
    <col min="9" max="9" width="12.5703125" style="337" customWidth="1"/>
    <col min="10" max="10" width="12.28515625" style="337" customWidth="1"/>
    <col min="11" max="11" width="15.42578125" style="337" customWidth="1"/>
    <col min="12" max="12" width="3.140625" style="337" customWidth="1"/>
    <col min="13" max="13" width="0.85546875" style="337" customWidth="1"/>
    <col min="14" max="14" width="11.42578125" style="337"/>
    <col min="15" max="15" width="20.140625" style="337" bestFit="1" customWidth="1"/>
    <col min="16" max="16" width="11.42578125" style="337"/>
    <col min="17" max="17" width="44.28515625" style="337" customWidth="1"/>
    <col min="18" max="18" width="10.140625" style="337" bestFit="1" customWidth="1"/>
    <col min="19" max="26" width="11.42578125" style="337"/>
    <col min="27" max="27" width="11.42578125" style="337" customWidth="1"/>
    <col min="28" max="16384" width="11.42578125" style="337"/>
  </cols>
  <sheetData>
    <row r="1" spans="1:13">
      <c r="A1" s="402">
        <v>16</v>
      </c>
      <c r="B1" s="403"/>
      <c r="C1" s="403"/>
      <c r="D1" s="403"/>
      <c r="E1" s="403"/>
      <c r="F1" s="403"/>
      <c r="G1" s="403"/>
      <c r="H1" s="403"/>
      <c r="I1" s="403"/>
      <c r="J1" s="404"/>
      <c r="K1" s="403"/>
      <c r="L1" s="403"/>
      <c r="M1" s="2355" t="s">
        <v>3394</v>
      </c>
    </row>
    <row r="2" spans="1:13">
      <c r="A2" s="405" t="s">
        <v>630</v>
      </c>
      <c r="B2" s="406"/>
      <c r="C2" s="406"/>
      <c r="D2" s="406"/>
      <c r="E2" s="406"/>
      <c r="F2" s="406"/>
      <c r="G2" s="406"/>
      <c r="H2" s="406"/>
      <c r="I2" s="406"/>
      <c r="J2" s="406"/>
      <c r="K2" s="406"/>
      <c r="L2" s="406"/>
      <c r="M2" s="407"/>
    </row>
    <row r="3" spans="1:13">
      <c r="A3" s="408" t="s">
        <v>294</v>
      </c>
      <c r="B3" s="409"/>
      <c r="C3" s="409"/>
      <c r="D3" s="409"/>
      <c r="E3" s="409"/>
      <c r="F3" s="409"/>
      <c r="G3" s="409"/>
      <c r="H3" s="409"/>
      <c r="I3" s="409"/>
      <c r="J3" s="409"/>
      <c r="K3" s="409"/>
      <c r="L3" s="409"/>
      <c r="M3" s="410"/>
    </row>
    <row r="4" spans="1:13">
      <c r="A4" s="408"/>
      <c r="B4" s="409"/>
      <c r="C4" s="409"/>
      <c r="D4" s="409"/>
      <c r="E4" s="409"/>
      <c r="F4" s="409"/>
      <c r="G4" s="409"/>
      <c r="H4" s="409"/>
      <c r="I4" s="409"/>
      <c r="J4" s="409"/>
      <c r="K4" s="409"/>
      <c r="L4" s="409"/>
      <c r="M4" s="410"/>
    </row>
    <row r="5" spans="1:13">
      <c r="A5" s="411"/>
      <c r="B5" s="412" t="s">
        <v>631</v>
      </c>
      <c r="C5" s="412"/>
      <c r="D5" s="412"/>
      <c r="E5" s="412"/>
      <c r="F5" s="412"/>
      <c r="G5" s="412"/>
      <c r="H5" s="412"/>
      <c r="I5" s="412"/>
      <c r="J5" s="412"/>
      <c r="K5" s="412"/>
      <c r="L5" s="412"/>
      <c r="M5" s="413"/>
    </row>
    <row r="6" spans="1:13">
      <c r="A6" s="414"/>
      <c r="B6" s="412"/>
      <c r="C6" s="412" t="s">
        <v>632</v>
      </c>
      <c r="D6" s="412"/>
      <c r="E6" s="412"/>
      <c r="F6" s="412"/>
      <c r="G6" s="412"/>
      <c r="H6" s="412"/>
      <c r="I6" s="412"/>
      <c r="J6" s="412"/>
      <c r="K6" s="412"/>
      <c r="L6" s="412"/>
      <c r="M6" s="413"/>
    </row>
    <row r="7" spans="1:13">
      <c r="A7" s="411"/>
      <c r="H7" s="412" t="s">
        <v>633</v>
      </c>
      <c r="I7" s="412"/>
      <c r="J7" s="412"/>
      <c r="K7" s="412"/>
      <c r="L7" s="412"/>
      <c r="M7" s="413"/>
    </row>
    <row r="8" spans="1:13">
      <c r="A8" s="414"/>
      <c r="B8" s="412" t="s">
        <v>634</v>
      </c>
      <c r="C8" s="412"/>
      <c r="D8" s="412"/>
      <c r="E8" s="412"/>
      <c r="F8" s="412"/>
      <c r="G8" s="412"/>
      <c r="H8" s="412" t="s">
        <v>635</v>
      </c>
      <c r="I8" s="412"/>
      <c r="J8" s="412"/>
      <c r="K8" s="412" t="s">
        <v>636</v>
      </c>
      <c r="L8" s="412"/>
      <c r="M8" s="413"/>
    </row>
    <row r="9" spans="1:13">
      <c r="A9" s="411"/>
      <c r="B9" s="412"/>
      <c r="C9" s="412" t="s">
        <v>637</v>
      </c>
      <c r="D9" s="412"/>
      <c r="E9" s="412"/>
      <c r="F9" s="412"/>
      <c r="G9" s="412"/>
      <c r="H9" s="412" t="s">
        <v>638</v>
      </c>
      <c r="I9" s="412"/>
      <c r="J9" s="412"/>
      <c r="K9" s="412" t="s">
        <v>3315</v>
      </c>
      <c r="L9" s="412"/>
      <c r="M9" s="413"/>
    </row>
    <row r="10" spans="1:13">
      <c r="A10" s="411"/>
      <c r="C10" s="412"/>
      <c r="D10" s="412"/>
      <c r="E10" s="412"/>
      <c r="F10" s="412"/>
      <c r="G10" s="412"/>
      <c r="H10" s="412" t="s">
        <v>639</v>
      </c>
      <c r="I10" s="412"/>
      <c r="J10" s="412"/>
      <c r="K10" s="412" t="s">
        <v>3313</v>
      </c>
      <c r="L10" s="412"/>
      <c r="M10" s="413"/>
    </row>
    <row r="11" spans="1:13">
      <c r="A11" s="414"/>
      <c r="B11" s="412" t="s">
        <v>640</v>
      </c>
      <c r="C11" s="412"/>
      <c r="D11" s="412"/>
      <c r="E11" s="412"/>
      <c r="F11" s="412"/>
      <c r="G11" s="412"/>
      <c r="H11" s="412" t="s">
        <v>641</v>
      </c>
      <c r="I11" s="412"/>
      <c r="J11" s="412"/>
      <c r="K11" s="412" t="s">
        <v>3314</v>
      </c>
      <c r="L11" s="412"/>
      <c r="M11" s="413"/>
    </row>
    <row r="12" spans="1:13">
      <c r="A12" s="414"/>
      <c r="B12" s="412"/>
      <c r="C12" s="412" t="s">
        <v>642</v>
      </c>
      <c r="D12" s="412"/>
      <c r="E12" s="412"/>
      <c r="F12" s="412"/>
      <c r="G12" s="412"/>
      <c r="H12" s="412"/>
      <c r="I12" s="412"/>
      <c r="J12" s="412"/>
      <c r="K12" s="412" t="s">
        <v>643</v>
      </c>
      <c r="L12" s="412"/>
      <c r="M12" s="413"/>
    </row>
    <row r="13" spans="1:13">
      <c r="A13" s="411"/>
      <c r="C13" s="412" t="s">
        <v>644</v>
      </c>
      <c r="D13" s="412"/>
      <c r="E13" s="412"/>
      <c r="F13" s="412"/>
      <c r="G13" s="412"/>
      <c r="H13" s="412" t="s">
        <v>645</v>
      </c>
      <c r="I13" s="412"/>
      <c r="J13" s="412"/>
      <c r="K13" s="412" t="s">
        <v>646</v>
      </c>
      <c r="L13" s="412"/>
      <c r="M13" s="413"/>
    </row>
    <row r="14" spans="1:13">
      <c r="A14" s="411"/>
      <c r="B14" s="412"/>
      <c r="C14" s="412"/>
      <c r="D14" s="412"/>
      <c r="E14" s="412"/>
      <c r="F14" s="412"/>
      <c r="G14" s="412"/>
      <c r="H14" s="412" t="s">
        <v>647</v>
      </c>
      <c r="I14" s="412"/>
      <c r="J14" s="412"/>
      <c r="K14" s="412" t="s">
        <v>648</v>
      </c>
      <c r="L14" s="412"/>
      <c r="M14" s="413"/>
    </row>
    <row r="15" spans="1:13">
      <c r="A15" s="414"/>
      <c r="B15" s="412" t="s">
        <v>649</v>
      </c>
      <c r="D15" s="412"/>
      <c r="E15" s="412"/>
      <c r="F15" s="412"/>
      <c r="G15" s="412"/>
      <c r="H15" s="412" t="s">
        <v>650</v>
      </c>
      <c r="I15" s="412"/>
      <c r="J15" s="412"/>
      <c r="K15" s="412" t="s">
        <v>651</v>
      </c>
      <c r="L15" s="412"/>
      <c r="M15" s="413"/>
    </row>
    <row r="16" spans="1:13">
      <c r="A16" s="415"/>
      <c r="B16" s="403"/>
      <c r="C16" s="403"/>
      <c r="D16" s="403"/>
      <c r="E16" s="403"/>
      <c r="F16" s="403"/>
      <c r="G16" s="403"/>
      <c r="H16" s="403"/>
      <c r="I16" s="403"/>
      <c r="J16" s="403"/>
      <c r="K16" s="403"/>
      <c r="L16" s="403"/>
      <c r="M16" s="416"/>
    </row>
    <row r="17" spans="1:18">
      <c r="A17" s="417" t="s">
        <v>7</v>
      </c>
      <c r="B17" s="418"/>
      <c r="C17" s="419" t="s">
        <v>70</v>
      </c>
      <c r="D17" s="420"/>
      <c r="E17" s="420"/>
      <c r="F17" s="420"/>
      <c r="G17" s="421" t="s">
        <v>652</v>
      </c>
      <c r="H17" s="419" t="s">
        <v>653</v>
      </c>
      <c r="I17" s="419" t="s">
        <v>653</v>
      </c>
      <c r="J17" s="419" t="s">
        <v>654</v>
      </c>
      <c r="K17" s="419" t="s">
        <v>655</v>
      </c>
      <c r="L17" s="417" t="s">
        <v>7</v>
      </c>
      <c r="M17" s="422"/>
    </row>
    <row r="18" spans="1:18">
      <c r="A18" s="423" t="s">
        <v>17</v>
      </c>
      <c r="B18" s="424"/>
      <c r="C18" s="425" t="s">
        <v>78</v>
      </c>
      <c r="D18" s="426"/>
      <c r="E18" s="426"/>
      <c r="F18" s="426"/>
      <c r="G18" s="426"/>
      <c r="H18" s="425" t="s">
        <v>656</v>
      </c>
      <c r="I18" s="425" t="s">
        <v>657</v>
      </c>
      <c r="J18" s="425" t="s">
        <v>658</v>
      </c>
      <c r="K18" s="425" t="s">
        <v>658</v>
      </c>
      <c r="L18" s="423" t="s">
        <v>17</v>
      </c>
      <c r="M18" s="427"/>
    </row>
    <row r="19" spans="1:18">
      <c r="A19" s="423"/>
      <c r="B19" s="424"/>
      <c r="C19" s="425"/>
      <c r="D19" s="426"/>
      <c r="E19" s="426"/>
      <c r="F19" s="426"/>
      <c r="G19" s="426"/>
      <c r="H19" s="425"/>
      <c r="I19" s="425"/>
      <c r="J19" s="425" t="s">
        <v>659</v>
      </c>
      <c r="K19" s="425" t="s">
        <v>659</v>
      </c>
      <c r="L19" s="423"/>
      <c r="M19" s="427"/>
    </row>
    <row r="20" spans="1:18" ht="13.5" thickBot="1">
      <c r="A20" s="428"/>
      <c r="B20" s="429"/>
      <c r="C20" s="430"/>
      <c r="D20" s="431"/>
      <c r="E20" s="431"/>
      <c r="F20" s="431"/>
      <c r="G20" s="403" t="s">
        <v>660</v>
      </c>
      <c r="H20" s="2698" t="s">
        <v>25</v>
      </c>
      <c r="I20" s="2715" t="s">
        <v>26</v>
      </c>
      <c r="J20" s="2698" t="s">
        <v>27</v>
      </c>
      <c r="K20" s="2698" t="s">
        <v>28</v>
      </c>
      <c r="L20" s="428"/>
      <c r="M20" s="432"/>
      <c r="O20" s="154" t="s">
        <v>2902</v>
      </c>
      <c r="P20" s="154" t="s">
        <v>2903</v>
      </c>
      <c r="Q20" s="154" t="s">
        <v>2902</v>
      </c>
      <c r="R20" s="154" t="s">
        <v>2903</v>
      </c>
    </row>
    <row r="21" spans="1:18">
      <c r="A21" s="411"/>
      <c r="B21" s="433"/>
      <c r="C21" s="434"/>
      <c r="D21" s="412"/>
      <c r="E21" s="412"/>
      <c r="F21" s="412"/>
      <c r="G21" s="412"/>
      <c r="H21" s="2699"/>
      <c r="I21" s="412"/>
      <c r="J21" s="2710"/>
      <c r="K21" s="2711"/>
      <c r="L21" s="412"/>
      <c r="M21" s="413"/>
    </row>
    <row r="22" spans="1:18">
      <c r="A22" s="411"/>
      <c r="B22" s="433"/>
      <c r="C22" s="434"/>
      <c r="D22" s="412" t="s">
        <v>291</v>
      </c>
      <c r="E22" s="412"/>
      <c r="F22" s="412"/>
      <c r="G22" s="412" t="s">
        <v>661</v>
      </c>
      <c r="H22" s="2700"/>
      <c r="I22" s="445"/>
      <c r="J22" s="2712"/>
      <c r="K22" s="2713"/>
      <c r="L22" s="412"/>
      <c r="M22" s="413"/>
    </row>
    <row r="23" spans="1:18">
      <c r="A23" s="411"/>
      <c r="B23" s="433"/>
      <c r="C23" s="434"/>
      <c r="D23" s="412"/>
      <c r="E23" s="412"/>
      <c r="F23" s="412"/>
      <c r="G23" s="412" t="s">
        <v>662</v>
      </c>
      <c r="H23" s="2700"/>
      <c r="I23" s="445"/>
      <c r="J23" s="2712"/>
      <c r="K23" s="2713"/>
      <c r="L23" s="412"/>
      <c r="M23" s="413"/>
    </row>
    <row r="24" spans="1:18">
      <c r="A24" s="411"/>
      <c r="B24" s="433"/>
      <c r="C24" s="434"/>
      <c r="D24" s="412"/>
      <c r="E24" s="412"/>
      <c r="F24" s="412"/>
      <c r="G24" s="412" t="s">
        <v>663</v>
      </c>
      <c r="H24" s="2700"/>
      <c r="I24" s="445"/>
      <c r="J24" s="2712"/>
      <c r="K24" s="2713"/>
      <c r="L24" s="412"/>
      <c r="M24" s="413"/>
    </row>
    <row r="25" spans="1:18">
      <c r="A25" s="411">
        <v>1</v>
      </c>
      <c r="B25" s="433"/>
      <c r="C25" s="434"/>
      <c r="D25" s="412" t="s">
        <v>664</v>
      </c>
      <c r="E25" s="412"/>
      <c r="F25" s="412"/>
      <c r="G25" s="412"/>
      <c r="H25" s="2700">
        <v>11066135</v>
      </c>
      <c r="I25" s="1077">
        <v>10232913</v>
      </c>
      <c r="J25" s="2712">
        <v>11066135</v>
      </c>
      <c r="K25" s="2713"/>
      <c r="L25" s="412">
        <v>1</v>
      </c>
      <c r="M25" s="413"/>
    </row>
    <row r="26" spans="1:18">
      <c r="A26" s="411">
        <v>2</v>
      </c>
      <c r="B26" s="433"/>
      <c r="C26" s="434"/>
      <c r="D26" s="412" t="s">
        <v>665</v>
      </c>
      <c r="E26" s="412"/>
      <c r="F26" s="412"/>
      <c r="G26" s="412"/>
      <c r="H26" s="2701"/>
      <c r="I26" s="1078"/>
      <c r="J26" s="2712"/>
      <c r="K26" s="2713"/>
      <c r="L26" s="412">
        <v>2</v>
      </c>
      <c r="M26" s="413"/>
    </row>
    <row r="27" spans="1:18">
      <c r="A27" s="411">
        <v>3</v>
      </c>
      <c r="B27" s="433"/>
      <c r="C27" s="434"/>
      <c r="D27" s="412" t="s">
        <v>666</v>
      </c>
      <c r="E27" s="412"/>
      <c r="F27" s="412"/>
      <c r="G27" s="412"/>
      <c r="H27" s="2701"/>
      <c r="I27" s="1078"/>
      <c r="J27" s="2712"/>
      <c r="K27" s="2713"/>
      <c r="L27" s="412">
        <v>3</v>
      </c>
      <c r="M27" s="413"/>
    </row>
    <row r="28" spans="1:18">
      <c r="A28" s="411">
        <v>4</v>
      </c>
      <c r="B28" s="433"/>
      <c r="C28" s="434"/>
      <c r="D28" s="412" t="s">
        <v>667</v>
      </c>
      <c r="E28" s="412"/>
      <c r="F28" s="412"/>
      <c r="G28" s="412"/>
      <c r="H28" s="2700">
        <v>55901</v>
      </c>
      <c r="I28" s="1077">
        <v>54391</v>
      </c>
      <c r="J28" s="2712">
        <v>55901</v>
      </c>
      <c r="K28" s="2713"/>
      <c r="L28" s="412">
        <v>4</v>
      </c>
      <c r="M28" s="413"/>
    </row>
    <row r="29" spans="1:18">
      <c r="A29" s="411">
        <v>5</v>
      </c>
      <c r="B29" s="433"/>
      <c r="C29" s="434"/>
      <c r="D29" s="412" t="s">
        <v>668</v>
      </c>
      <c r="E29" s="412"/>
      <c r="F29" s="412"/>
      <c r="G29" s="412"/>
      <c r="H29" s="2701"/>
      <c r="I29" s="1078"/>
      <c r="J29" s="2712"/>
      <c r="K29" s="2713"/>
      <c r="L29" s="412">
        <v>5</v>
      </c>
      <c r="M29" s="413"/>
    </row>
    <row r="30" spans="1:18">
      <c r="A30" s="411">
        <v>6</v>
      </c>
      <c r="B30" s="433"/>
      <c r="C30" s="434"/>
      <c r="D30" s="412" t="s">
        <v>669</v>
      </c>
      <c r="E30" s="412"/>
      <c r="F30" s="412"/>
      <c r="G30" s="412"/>
      <c r="H30" s="2700">
        <v>243621</v>
      </c>
      <c r="I30" s="1077">
        <v>179920</v>
      </c>
      <c r="J30" s="2712">
        <v>243621</v>
      </c>
      <c r="K30" s="2713"/>
      <c r="L30" s="412">
        <v>6</v>
      </c>
      <c r="M30" s="413"/>
    </row>
    <row r="31" spans="1:18">
      <c r="A31" s="411">
        <v>7</v>
      </c>
      <c r="B31" s="433"/>
      <c r="C31" s="434"/>
      <c r="D31" s="412" t="s">
        <v>670</v>
      </c>
      <c r="E31" s="412"/>
      <c r="F31" s="412"/>
      <c r="G31" s="412"/>
      <c r="H31" s="2700">
        <v>92056</v>
      </c>
      <c r="I31" s="1077">
        <v>83889</v>
      </c>
      <c r="J31" s="2712">
        <v>92056</v>
      </c>
      <c r="K31" s="2713"/>
      <c r="L31" s="412">
        <v>7</v>
      </c>
      <c r="M31" s="413"/>
      <c r="O31" s="435"/>
    </row>
    <row r="32" spans="1:18">
      <c r="A32" s="411">
        <v>8</v>
      </c>
      <c r="B32" s="433"/>
      <c r="C32" s="434"/>
      <c r="D32" s="412" t="s">
        <v>671</v>
      </c>
      <c r="E32" s="412"/>
      <c r="F32" s="412"/>
      <c r="G32" s="412"/>
      <c r="H32" s="2700"/>
      <c r="I32" s="1077"/>
      <c r="J32" s="2712"/>
      <c r="K32" s="2713"/>
      <c r="L32" s="412">
        <v>8</v>
      </c>
      <c r="M32" s="413"/>
    </row>
    <row r="33" spans="1:18">
      <c r="A33" s="411">
        <v>9</v>
      </c>
      <c r="B33" s="433"/>
      <c r="C33" s="434"/>
      <c r="D33" s="412" t="s">
        <v>672</v>
      </c>
      <c r="E33" s="412"/>
      <c r="F33" s="412"/>
      <c r="G33" s="412"/>
      <c r="H33" s="2700"/>
      <c r="I33" s="445"/>
      <c r="J33" s="2712"/>
      <c r="K33" s="2713"/>
      <c r="L33" s="412">
        <v>9</v>
      </c>
      <c r="M33" s="413"/>
    </row>
    <row r="34" spans="1:18">
      <c r="A34" s="411">
        <v>10</v>
      </c>
      <c r="B34" s="433"/>
      <c r="C34" s="434"/>
      <c r="D34" s="412" t="s">
        <v>673</v>
      </c>
      <c r="E34" s="412"/>
      <c r="F34" s="412"/>
      <c r="G34" s="412"/>
      <c r="H34" s="2700"/>
      <c r="I34" s="445"/>
      <c r="J34" s="2727"/>
      <c r="K34" s="2725"/>
      <c r="L34" s="412"/>
      <c r="M34" s="413"/>
    </row>
    <row r="35" spans="1:18">
      <c r="A35" s="411"/>
      <c r="B35" s="433"/>
      <c r="C35" s="434"/>
      <c r="D35" s="412"/>
      <c r="E35" s="412"/>
      <c r="F35" s="412"/>
      <c r="G35" s="412" t="s">
        <v>674</v>
      </c>
      <c r="H35" s="2702">
        <v>11457713</v>
      </c>
      <c r="I35" s="2716">
        <v>10551113</v>
      </c>
      <c r="J35" s="2720">
        <v>11457713</v>
      </c>
      <c r="K35" s="2713"/>
      <c r="L35" s="412">
        <v>10</v>
      </c>
      <c r="M35" s="413"/>
      <c r="O35" s="436" t="s">
        <v>2148</v>
      </c>
      <c r="P35" s="337" t="b">
        <f>IF(SUM(H25:J31)=SUM(H35:J35),TRUE,FALSE)</f>
        <v>1</v>
      </c>
      <c r="Q35" s="337" t="s">
        <v>2928</v>
      </c>
      <c r="R35" s="337" t="b">
        <f>IF(SUM(H25:K31)-SUM(H33:K33)=SUM(H35:K35),TRUE,FALSE)</f>
        <v>1</v>
      </c>
    </row>
    <row r="36" spans="1:18">
      <c r="A36" s="411">
        <v>11</v>
      </c>
      <c r="B36" s="433"/>
      <c r="C36" s="434"/>
      <c r="D36" s="412" t="s">
        <v>675</v>
      </c>
      <c r="E36" s="412"/>
      <c r="F36" s="412"/>
      <c r="G36" s="412"/>
      <c r="H36" s="2700"/>
      <c r="I36" s="445"/>
      <c r="J36" s="2712"/>
      <c r="K36" s="2713"/>
      <c r="L36" s="412"/>
      <c r="M36" s="413"/>
    </row>
    <row r="37" spans="1:18">
      <c r="A37" s="411"/>
      <c r="B37" s="433"/>
      <c r="C37" s="434"/>
      <c r="D37" s="412"/>
      <c r="E37" s="412"/>
      <c r="F37" s="412"/>
      <c r="G37" s="412" t="s">
        <v>676</v>
      </c>
      <c r="H37" s="2701"/>
      <c r="I37" s="2717"/>
      <c r="J37" s="2721"/>
      <c r="K37" s="2713"/>
      <c r="L37" s="412">
        <v>11</v>
      </c>
      <c r="M37" s="413"/>
    </row>
    <row r="38" spans="1:18">
      <c r="A38" s="411">
        <v>12</v>
      </c>
      <c r="B38" s="433"/>
      <c r="C38" s="434"/>
      <c r="D38" s="412" t="s">
        <v>677</v>
      </c>
      <c r="E38" s="412"/>
      <c r="F38" s="412"/>
      <c r="G38" s="412"/>
      <c r="H38" s="2700"/>
      <c r="I38" s="445"/>
      <c r="J38" s="2712"/>
      <c r="K38" s="2713"/>
      <c r="L38" s="412"/>
      <c r="M38" s="413"/>
    </row>
    <row r="39" spans="1:18">
      <c r="A39" s="411"/>
      <c r="B39" s="433"/>
      <c r="C39" s="434"/>
      <c r="D39" s="412"/>
      <c r="E39" s="412"/>
      <c r="F39" s="412"/>
      <c r="G39" s="412" t="s">
        <v>678</v>
      </c>
      <c r="H39" s="2701"/>
      <c r="I39" s="2717"/>
      <c r="J39" s="2721"/>
      <c r="K39" s="2713"/>
      <c r="L39" s="412">
        <v>12</v>
      </c>
      <c r="M39" s="413"/>
    </row>
    <row r="40" spans="1:18">
      <c r="A40" s="411">
        <v>13</v>
      </c>
      <c r="B40" s="433"/>
      <c r="C40" s="434"/>
      <c r="D40" s="412"/>
      <c r="E40" s="412" t="s">
        <v>679</v>
      </c>
      <c r="F40" s="412"/>
      <c r="G40" s="412"/>
      <c r="H40" s="2702">
        <v>11457713</v>
      </c>
      <c r="I40" s="2716">
        <v>10551113</v>
      </c>
      <c r="J40" s="2722">
        <v>11457713</v>
      </c>
      <c r="K40" s="2723"/>
      <c r="L40" s="412">
        <v>13</v>
      </c>
      <c r="M40" s="413"/>
      <c r="O40" s="436" t="s">
        <v>2148</v>
      </c>
      <c r="P40" s="337" t="b">
        <f>IF(SUM(H35:J39)=SUM(H40:J40),TRUE,FALSE)</f>
        <v>1</v>
      </c>
      <c r="Q40" s="337" t="s">
        <v>2929</v>
      </c>
      <c r="R40" s="337" t="b">
        <f>IF(SUM(H35:K39)=SUM(H40:K40),TRUE,FALSE)</f>
        <v>1</v>
      </c>
    </row>
    <row r="41" spans="1:18">
      <c r="A41" s="411">
        <v>14</v>
      </c>
      <c r="B41" s="433"/>
      <c r="C41" s="425" t="s">
        <v>97</v>
      </c>
      <c r="D41" s="412" t="s">
        <v>680</v>
      </c>
      <c r="E41" s="412"/>
      <c r="F41" s="412"/>
      <c r="G41" s="412"/>
      <c r="H41" s="2703">
        <v>8063981</v>
      </c>
      <c r="I41" s="2718">
        <v>7372499</v>
      </c>
      <c r="J41" s="2724">
        <v>8063981</v>
      </c>
      <c r="K41" s="2725"/>
      <c r="L41" s="412">
        <v>14</v>
      </c>
      <c r="M41" s="413"/>
    </row>
    <row r="42" spans="1:18" ht="13.5" thickBot="1">
      <c r="A42" s="411">
        <v>15</v>
      </c>
      <c r="B42" s="433"/>
      <c r="C42" s="425" t="s">
        <v>97</v>
      </c>
      <c r="D42" s="412"/>
      <c r="E42" s="412"/>
      <c r="F42" s="412" t="s">
        <v>681</v>
      </c>
      <c r="G42" s="412"/>
      <c r="H42" s="2704">
        <v>3393732</v>
      </c>
      <c r="I42" s="2719">
        <v>3178614</v>
      </c>
      <c r="J42" s="2726">
        <v>3393732</v>
      </c>
      <c r="K42" s="2714"/>
      <c r="L42" s="412">
        <v>15</v>
      </c>
      <c r="M42" s="413"/>
      <c r="O42" s="436" t="s">
        <v>2148</v>
      </c>
      <c r="P42" s="337" t="b">
        <f>IF(SUM(H40:J40)=SUM(H41:J42),TRUE,FALSE)</f>
        <v>1</v>
      </c>
      <c r="Q42" s="337" t="s">
        <v>2930</v>
      </c>
      <c r="R42" s="337" t="b">
        <f>IF(SUM(H40:K40)-SUM(H41:K41)=SUM(H42:K42),TRUE,FALSE)</f>
        <v>1</v>
      </c>
    </row>
    <row r="43" spans="1:18">
      <c r="A43" s="411"/>
      <c r="B43" s="433"/>
      <c r="C43" s="434"/>
      <c r="D43" s="412"/>
      <c r="E43" s="412"/>
      <c r="F43" s="412"/>
      <c r="G43" s="412" t="s">
        <v>682</v>
      </c>
      <c r="H43" s="2700"/>
      <c r="I43" s="2692"/>
      <c r="J43" s="437"/>
      <c r="K43" s="438"/>
      <c r="L43" s="411"/>
      <c r="M43" s="413"/>
      <c r="O43" s="436" t="s">
        <v>2931</v>
      </c>
      <c r="Q43" s="337" t="s">
        <v>2932</v>
      </c>
      <c r="R43" s="337" t="b">
        <f>IF(SUM(J25:K42)=SUM(H25:H42),TRUE,FALSE)</f>
        <v>1</v>
      </c>
    </row>
    <row r="44" spans="1:18">
      <c r="A44" s="411">
        <v>16</v>
      </c>
      <c r="B44" s="433"/>
      <c r="C44" s="434"/>
      <c r="D44" s="412" t="s">
        <v>683</v>
      </c>
      <c r="E44" s="412"/>
      <c r="F44" s="412"/>
      <c r="G44" s="412"/>
      <c r="H44" s="2705">
        <v>6138</v>
      </c>
      <c r="I44" s="2584">
        <v>5296</v>
      </c>
      <c r="J44" s="437"/>
      <c r="K44" s="438"/>
      <c r="L44" s="411">
        <v>16</v>
      </c>
      <c r="M44" s="413"/>
    </row>
    <row r="45" spans="1:18">
      <c r="A45" s="411">
        <v>17</v>
      </c>
      <c r="B45" s="433"/>
      <c r="C45" s="434"/>
      <c r="D45" s="412" t="s">
        <v>684</v>
      </c>
      <c r="E45" s="412"/>
      <c r="F45" s="412"/>
      <c r="G45" s="412"/>
      <c r="H45" s="2705">
        <v>82679</v>
      </c>
      <c r="I45" s="2584">
        <v>78307</v>
      </c>
      <c r="J45" s="437"/>
      <c r="K45" s="438"/>
      <c r="L45" s="411">
        <v>17</v>
      </c>
      <c r="M45" s="413"/>
    </row>
    <row r="46" spans="1:18">
      <c r="A46" s="411">
        <v>18</v>
      </c>
      <c r="B46" s="433"/>
      <c r="C46" s="434"/>
      <c r="D46" s="412" t="s">
        <v>685</v>
      </c>
      <c r="E46" s="412"/>
      <c r="F46" s="412"/>
      <c r="G46" s="412"/>
      <c r="H46" s="2706"/>
      <c r="I46" s="2693"/>
      <c r="J46" s="437"/>
      <c r="K46" s="438"/>
      <c r="L46" s="411">
        <v>18</v>
      </c>
      <c r="M46" s="413"/>
    </row>
    <row r="47" spans="1:18">
      <c r="A47" s="411">
        <v>19</v>
      </c>
      <c r="B47" s="433"/>
      <c r="C47" s="434"/>
      <c r="D47" s="412" t="s">
        <v>686</v>
      </c>
      <c r="E47" s="412"/>
      <c r="F47" s="412"/>
      <c r="G47" s="412"/>
      <c r="H47" s="2705"/>
      <c r="I47" s="2584"/>
      <c r="J47" s="437"/>
      <c r="K47" s="438"/>
      <c r="L47" s="411">
        <v>19</v>
      </c>
      <c r="M47" s="413"/>
    </row>
    <row r="48" spans="1:18">
      <c r="A48" s="411">
        <v>20</v>
      </c>
      <c r="B48" s="433"/>
      <c r="C48" s="434"/>
      <c r="D48" s="412" t="s">
        <v>687</v>
      </c>
      <c r="E48" s="412"/>
      <c r="F48" s="412"/>
      <c r="G48" s="412"/>
      <c r="H48" s="2705">
        <v>309423</v>
      </c>
      <c r="I48" s="2584">
        <v>124631</v>
      </c>
      <c r="J48" s="437"/>
      <c r="K48" s="438"/>
      <c r="L48" s="411">
        <v>20</v>
      </c>
      <c r="M48" s="413"/>
    </row>
    <row r="49" spans="1:18">
      <c r="A49" s="411">
        <v>21</v>
      </c>
      <c r="B49" s="433"/>
      <c r="C49" s="434"/>
      <c r="D49" s="412" t="s">
        <v>688</v>
      </c>
      <c r="E49" s="412"/>
      <c r="F49" s="412"/>
      <c r="G49" s="412"/>
      <c r="H49" s="2705"/>
      <c r="I49" s="2584"/>
      <c r="J49" s="437"/>
      <c r="K49" s="438"/>
      <c r="L49" s="411">
        <v>21</v>
      </c>
      <c r="M49" s="413"/>
    </row>
    <row r="50" spans="1:18">
      <c r="A50" s="411">
        <v>22</v>
      </c>
      <c r="B50" s="433"/>
      <c r="C50" s="434"/>
      <c r="D50" s="412" t="s">
        <v>689</v>
      </c>
      <c r="E50" s="412"/>
      <c r="F50" s="412"/>
      <c r="G50" s="412"/>
      <c r="H50" s="2705"/>
      <c r="I50" s="2584"/>
      <c r="J50" s="437"/>
      <c r="K50" s="438"/>
      <c r="L50" s="411">
        <v>22</v>
      </c>
      <c r="M50" s="413"/>
    </row>
    <row r="51" spans="1:18">
      <c r="A51" s="411">
        <v>23</v>
      </c>
      <c r="B51" s="433"/>
      <c r="C51" s="434"/>
      <c r="D51" s="412" t="s">
        <v>690</v>
      </c>
      <c r="E51" s="412"/>
      <c r="F51" s="412"/>
      <c r="G51" s="412"/>
      <c r="H51" s="2706"/>
      <c r="I51" s="2693"/>
      <c r="J51" s="437"/>
      <c r="K51" s="438"/>
      <c r="L51" s="411">
        <v>23</v>
      </c>
      <c r="M51" s="413"/>
    </row>
    <row r="52" spans="1:18">
      <c r="A52" s="411">
        <v>24</v>
      </c>
      <c r="B52" s="433"/>
      <c r="C52" s="434"/>
      <c r="D52" s="412" t="s">
        <v>691</v>
      </c>
      <c r="E52" s="412"/>
      <c r="F52" s="412"/>
      <c r="G52" s="412"/>
      <c r="H52" s="2705">
        <v>155921</v>
      </c>
      <c r="I52" s="2584">
        <v>72927</v>
      </c>
      <c r="J52" s="437"/>
      <c r="K52" s="438"/>
      <c r="L52" s="411">
        <v>24</v>
      </c>
      <c r="M52" s="413"/>
    </row>
    <row r="53" spans="1:18">
      <c r="A53" s="411"/>
      <c r="B53" s="433"/>
      <c r="C53" s="434"/>
      <c r="D53" s="412"/>
      <c r="E53" s="412"/>
      <c r="F53" s="412" t="s">
        <v>692</v>
      </c>
      <c r="G53" s="412"/>
      <c r="H53" s="2705"/>
      <c r="I53" s="2584"/>
      <c r="J53" s="437"/>
      <c r="K53" s="438"/>
      <c r="L53" s="411"/>
      <c r="M53" s="413"/>
    </row>
    <row r="54" spans="1:18">
      <c r="A54" s="411">
        <v>25</v>
      </c>
      <c r="B54" s="433"/>
      <c r="C54" s="434"/>
      <c r="D54" s="412"/>
      <c r="E54" s="412"/>
      <c r="F54" s="412"/>
      <c r="G54" s="412" t="s">
        <v>693</v>
      </c>
      <c r="H54" s="2707"/>
      <c r="I54" s="2696"/>
      <c r="J54" s="437"/>
      <c r="K54" s="438"/>
      <c r="L54" s="411">
        <v>25</v>
      </c>
      <c r="M54" s="413"/>
    </row>
    <row r="55" spans="1:18">
      <c r="A55" s="411">
        <v>26</v>
      </c>
      <c r="B55" s="433"/>
      <c r="C55" s="434"/>
      <c r="D55" s="412"/>
      <c r="E55" s="412"/>
      <c r="F55" s="412"/>
      <c r="G55" s="412" t="s">
        <v>694</v>
      </c>
      <c r="H55" s="2705">
        <v>6</v>
      </c>
      <c r="I55" s="2584">
        <v>6</v>
      </c>
      <c r="J55" s="437"/>
      <c r="K55" s="438"/>
      <c r="L55" s="411">
        <v>26</v>
      </c>
      <c r="M55" s="413"/>
    </row>
    <row r="56" spans="1:18">
      <c r="A56" s="411">
        <v>27</v>
      </c>
      <c r="B56" s="433"/>
      <c r="C56" s="434"/>
      <c r="D56" s="412"/>
      <c r="E56" s="412"/>
      <c r="F56" s="412" t="s">
        <v>695</v>
      </c>
      <c r="G56" s="412"/>
      <c r="H56" s="2708">
        <v>554167</v>
      </c>
      <c r="I56" s="2697">
        <v>281167</v>
      </c>
      <c r="J56" s="437"/>
      <c r="K56" s="438"/>
      <c r="L56" s="411">
        <v>27</v>
      </c>
      <c r="M56" s="413"/>
      <c r="O56" s="436" t="s">
        <v>2148</v>
      </c>
      <c r="P56" s="337" t="b">
        <f>IF(SUM(H44:I55)=SUM(H56:I56),TRUE,FALSE)</f>
        <v>1</v>
      </c>
      <c r="Q56" s="337" t="s">
        <v>2933</v>
      </c>
      <c r="R56" s="337" t="b">
        <f>IF(SUM(H44:I55)=SUM(H56:I56),TRUE,FALSE)</f>
        <v>1</v>
      </c>
    </row>
    <row r="57" spans="1:18">
      <c r="A57" s="411">
        <v>28</v>
      </c>
      <c r="B57" s="433"/>
      <c r="C57" s="434"/>
      <c r="D57" s="412"/>
      <c r="E57" s="412"/>
      <c r="F57" s="412" t="s">
        <v>696</v>
      </c>
      <c r="G57" s="412"/>
      <c r="H57" s="2704">
        <v>3947899</v>
      </c>
      <c r="I57" s="2695">
        <v>3459781</v>
      </c>
      <c r="J57" s="437"/>
      <c r="K57" s="438"/>
      <c r="L57" s="411">
        <v>28</v>
      </c>
      <c r="M57" s="413"/>
      <c r="O57" s="436" t="s">
        <v>2148</v>
      </c>
      <c r="P57" s="337" t="b">
        <f>IF(SUM(H42:I42)+SUM(H56:I56)=SUM(H57:I57),TRUE,FALSE)</f>
        <v>1</v>
      </c>
      <c r="Q57" s="337" t="s">
        <v>2934</v>
      </c>
      <c r="R57" s="337" t="b">
        <f>IF(SUM(H42:I42)+SUM(H56:I56)=SUM(H57:I57),TRUE,FALSE)</f>
        <v>1</v>
      </c>
    </row>
    <row r="58" spans="1:18">
      <c r="A58" s="411"/>
      <c r="B58" s="433"/>
      <c r="C58" s="434"/>
      <c r="D58" s="412"/>
      <c r="E58" s="412" t="s">
        <v>697</v>
      </c>
      <c r="F58" s="412"/>
      <c r="G58" s="412"/>
      <c r="H58" s="2700"/>
      <c r="I58" s="2692"/>
      <c r="J58" s="437"/>
      <c r="K58" s="438"/>
      <c r="L58" s="411"/>
      <c r="M58" s="413"/>
    </row>
    <row r="59" spans="1:18">
      <c r="A59" s="411">
        <v>29</v>
      </c>
      <c r="B59" s="433"/>
      <c r="C59" s="434"/>
      <c r="D59" s="412" t="s">
        <v>698</v>
      </c>
      <c r="E59" s="412"/>
      <c r="F59" s="412"/>
      <c r="G59" s="412"/>
      <c r="H59" s="2700">
        <v>22184</v>
      </c>
      <c r="I59" s="2584">
        <v>20921</v>
      </c>
      <c r="J59" s="437"/>
      <c r="K59" s="438"/>
      <c r="L59" s="411">
        <v>29</v>
      </c>
      <c r="M59" s="413"/>
    </row>
    <row r="60" spans="1:18">
      <c r="A60" s="411">
        <v>30</v>
      </c>
      <c r="B60" s="433"/>
      <c r="C60" s="434"/>
      <c r="D60" s="412" t="s">
        <v>699</v>
      </c>
      <c r="E60" s="412"/>
      <c r="F60" s="412"/>
      <c r="G60" s="412"/>
      <c r="H60" s="2701"/>
      <c r="I60" s="2693"/>
      <c r="J60" s="439"/>
      <c r="K60" s="440"/>
      <c r="L60" s="411">
        <v>30</v>
      </c>
      <c r="M60" s="413"/>
    </row>
    <row r="61" spans="1:18">
      <c r="A61" s="411">
        <v>31</v>
      </c>
      <c r="B61" s="433"/>
      <c r="C61" s="434"/>
      <c r="D61" s="412" t="s">
        <v>700</v>
      </c>
      <c r="E61" s="412"/>
      <c r="F61" s="412"/>
      <c r="G61" s="412"/>
      <c r="H61" s="2701"/>
      <c r="I61" s="2693"/>
      <c r="J61" s="439"/>
      <c r="K61" s="440"/>
      <c r="L61" s="411">
        <v>31</v>
      </c>
      <c r="M61" s="413"/>
    </row>
    <row r="62" spans="1:18">
      <c r="A62" s="411">
        <v>32</v>
      </c>
      <c r="B62" s="433"/>
      <c r="C62" s="434"/>
      <c r="D62" s="412" t="s">
        <v>701</v>
      </c>
      <c r="E62" s="412"/>
      <c r="F62" s="412"/>
      <c r="G62" s="412"/>
      <c r="H62" s="2701"/>
      <c r="I62" s="2693"/>
      <c r="J62" s="439"/>
      <c r="K62" s="440"/>
      <c r="L62" s="411">
        <v>32</v>
      </c>
      <c r="M62" s="413"/>
      <c r="O62" s="337" t="s">
        <v>3086</v>
      </c>
    </row>
    <row r="63" spans="1:18">
      <c r="A63" s="411">
        <v>33</v>
      </c>
      <c r="B63" s="433"/>
      <c r="C63" s="434"/>
      <c r="D63" s="412" t="s">
        <v>702</v>
      </c>
      <c r="E63" s="412"/>
      <c r="F63" s="412"/>
      <c r="G63" s="412"/>
      <c r="H63" s="2701"/>
      <c r="I63" s="2693"/>
      <c r="J63" s="439"/>
      <c r="K63" s="440"/>
      <c r="L63" s="411">
        <v>33</v>
      </c>
      <c r="M63" s="413"/>
    </row>
    <row r="64" spans="1:18">
      <c r="A64" s="411">
        <v>34</v>
      </c>
      <c r="B64" s="433"/>
      <c r="C64" s="434"/>
      <c r="D64" s="412" t="s">
        <v>703</v>
      </c>
      <c r="E64" s="412"/>
      <c r="F64" s="412"/>
      <c r="G64" s="412"/>
      <c r="H64" s="2700">
        <v>-28316</v>
      </c>
      <c r="I64" s="2584">
        <v>26515</v>
      </c>
      <c r="J64" s="439"/>
      <c r="K64" s="440"/>
      <c r="L64" s="411">
        <v>34</v>
      </c>
      <c r="M64" s="413"/>
    </row>
    <row r="65" spans="1:18">
      <c r="A65" s="411">
        <v>35</v>
      </c>
      <c r="B65" s="433"/>
      <c r="C65" s="434"/>
      <c r="D65" s="412" t="s">
        <v>704</v>
      </c>
      <c r="E65" s="412"/>
      <c r="F65" s="412"/>
      <c r="G65" s="412"/>
      <c r="H65" s="2701"/>
      <c r="I65" s="2694"/>
      <c r="J65" s="439"/>
      <c r="K65" s="440"/>
      <c r="L65" s="411">
        <v>35</v>
      </c>
      <c r="M65" s="413"/>
    </row>
    <row r="66" spans="1:18">
      <c r="A66" s="411">
        <v>36</v>
      </c>
      <c r="B66" s="433"/>
      <c r="C66" s="434"/>
      <c r="D66" s="412"/>
      <c r="E66" s="412"/>
      <c r="F66" s="412" t="s">
        <v>705</v>
      </c>
      <c r="G66" s="412"/>
      <c r="H66" s="2708">
        <v>-6132</v>
      </c>
      <c r="I66" s="2697">
        <v>47436</v>
      </c>
      <c r="J66" s="439"/>
      <c r="K66" s="440"/>
      <c r="L66" s="411">
        <v>36</v>
      </c>
      <c r="M66" s="413"/>
      <c r="O66" s="436" t="s">
        <v>2148</v>
      </c>
      <c r="P66" s="337" t="b">
        <f>IF(SUM(H59:I65)=SUM(H66:I66),TRUE,FALSE)</f>
        <v>1</v>
      </c>
      <c r="Q66" s="337" t="s">
        <v>2935</v>
      </c>
      <c r="R66" s="337" t="b">
        <f>IF(SUM(H59:I65)=SUM(H66:I66),TRUE,FALSE)</f>
        <v>1</v>
      </c>
    </row>
    <row r="67" spans="1:18" ht="13.5" thickBot="1">
      <c r="A67" s="415">
        <v>37</v>
      </c>
      <c r="B67" s="441"/>
      <c r="C67" s="442"/>
      <c r="D67" s="403"/>
      <c r="E67" s="403"/>
      <c r="F67" s="403" t="s">
        <v>706</v>
      </c>
      <c r="G67" s="403"/>
      <c r="H67" s="2709">
        <v>3954031</v>
      </c>
      <c r="I67" s="2695">
        <v>3412345</v>
      </c>
      <c r="J67" s="443"/>
      <c r="K67" s="444"/>
      <c r="L67" s="415">
        <v>37</v>
      </c>
      <c r="M67" s="416"/>
      <c r="O67" s="436" t="s">
        <v>2148</v>
      </c>
      <c r="P67" s="337" t="b">
        <f>IF(SUM(H57:I57)-SUM(H66:I66)=SUM(H67:I67),TRUE,FALSE)</f>
        <v>1</v>
      </c>
      <c r="Q67" s="337" t="s">
        <v>2936</v>
      </c>
      <c r="R67" s="337" t="b">
        <f>IF(SUM(H57:I57)-SUM(H66:I66)=SUM(H67:I67),TRUE,FALSE)</f>
        <v>1</v>
      </c>
    </row>
    <row r="68" spans="1:18">
      <c r="A68" s="412"/>
      <c r="B68" s="412"/>
      <c r="C68" s="412"/>
      <c r="D68" s="412"/>
      <c r="E68" s="412"/>
      <c r="F68" s="412"/>
      <c r="G68" s="412"/>
      <c r="H68" s="445"/>
      <c r="I68" s="445"/>
      <c r="K68" s="412"/>
      <c r="L68" s="412"/>
      <c r="M68" s="446" t="s">
        <v>707</v>
      </c>
    </row>
  </sheetData>
  <customSheetViews>
    <customSheetView guid="{A617E113-81C5-40F4-A596-A12F4B219BD2}" showPageBreaks="1" fitToPage="1" printArea="1">
      <selection activeCell="H36" sqref="H36"/>
      <pageMargins left="0.5" right="0.5" top="0.5" bottom="0.25" header="0.5" footer="0.25"/>
      <printOptions horizontalCentered="1" verticalCentered="1"/>
      <pageSetup scale="81" orientation="portrait" r:id="rId1"/>
      <headerFooter alignWithMargins="0"/>
    </customSheetView>
    <customSheetView guid="{D099E5BD-69C3-4A36-A01A-AB9127CD02AF}" showPageBreaks="1" fitToPage="1" printArea="1" view="pageBreakPreview" topLeftCell="A36">
      <selection activeCell="H54" sqref="H54"/>
      <pageMargins left="0.5" right="0.5" top="0.5" bottom="0.25" header="0.5" footer="0.25"/>
      <printOptions horizontalCentered="1" verticalCentered="1"/>
      <pageSetup scale="81" orientation="portrait" r:id="rId2"/>
      <headerFooter alignWithMargins="0"/>
    </customSheetView>
    <customSheetView guid="{0E34144A-D82F-4DF0-B720-F9C800B122C6}" showPageBreaks="1" fitToPage="1" printArea="1" view="pageBreakPreview" topLeftCell="A41">
      <selection activeCell="F55" sqref="F55"/>
      <pageMargins left="0.5" right="0.5" top="0.5" bottom="0.25" header="0.5" footer="0.25"/>
      <printOptions horizontalCentered="1" verticalCentered="1"/>
      <pageSetup scale="81" orientation="portrait" r:id="rId3"/>
      <headerFooter alignWithMargins="0"/>
    </customSheetView>
    <customSheetView guid="{97EB090E-DA8A-4035-9EB7-8F192FB9238E}" scale="82" showPageBreaks="1" fitToPage="1" printArea="1" view="pageBreakPreview" topLeftCell="B22">
      <selection activeCell="H55" sqref="H55"/>
      <pageMargins left="0.5" right="0.5" top="0.5" bottom="0.25" header="0.5" footer="0.25"/>
      <printOptions horizontalCentered="1" verticalCentered="1"/>
      <pageSetup scale="81" orientation="portrait" r:id="rId4"/>
      <headerFooter alignWithMargins="0"/>
    </customSheetView>
    <customSheetView guid="{73D6C540-FA77-496F-80D5-378BCDB5D7D3}" fitToPage="1">
      <selection activeCell="Q35" sqref="Q35"/>
      <pageMargins left="0.5" right="0.5" top="0.5" bottom="0.25" header="0.5" footer="0.25"/>
      <printOptions horizontalCentered="1" verticalCentered="1"/>
      <pageSetup scale="81" orientation="portrait" r:id="rId5"/>
      <headerFooter alignWithMargins="0"/>
    </customSheetView>
    <customSheetView guid="{697F93CE-5800-4A2B-B48E-6915F0D86AE1}" showPageBreaks="1" fitToPage="1" printArea="1" topLeftCell="A40">
      <selection activeCell="H25" sqref="H25:I67"/>
      <pageMargins left="0.5" right="0.5" top="0.5" bottom="0.25" header="0.5" footer="0.25"/>
      <printOptions horizontalCentered="1" verticalCentered="1"/>
      <pageSetup scale="81" orientation="portrait" r:id="rId6"/>
      <headerFooter alignWithMargins="0"/>
    </customSheetView>
    <customSheetView guid="{997430AA-34EF-430A-83C0-572B50415120}" showPageBreaks="1" fitToPage="1" printArea="1">
      <selection activeCell="I42" sqref="I42:J42"/>
      <pageMargins left="0.5" right="0.5" top="0.5" bottom="0.25" header="0.5" footer="0.25"/>
      <printOptions horizontalCentered="1" verticalCentered="1"/>
      <pageSetup scale="81" orientation="portrait" r:id="rId7"/>
      <headerFooter alignWithMargins="0"/>
    </customSheetView>
    <customSheetView guid="{FB280501-19AF-4ABE-91A9-026A574F2BAA}" showPageBreaks="1" fitToPage="1" printArea="1">
      <selection activeCell="H25" sqref="H25"/>
      <pageMargins left="0.5" right="0.5" top="0.5" bottom="0.25" header="0.5" footer="0.25"/>
      <printOptions horizontalCentered="1" verticalCentered="1"/>
      <pageSetup scale="81" orientation="portrait" r:id="rId8"/>
      <headerFooter alignWithMargins="0"/>
    </customSheetView>
    <customSheetView guid="{418B4607-7369-4E2A-893E-78E4A5AA0442}" fitToPage="1">
      <selection activeCell="H25" sqref="H25"/>
      <pageMargins left="0.5" right="0.5" top="0.5" bottom="0.25" header="0.5" footer="0.25"/>
      <printOptions horizontalCentered="1" verticalCentered="1"/>
      <pageSetup scale="81" orientation="portrait" r:id="rId9"/>
      <headerFooter alignWithMargins="0"/>
    </customSheetView>
    <customSheetView guid="{BD2992A8-0B6E-4822-8FD2-4601D1328A70}" showPageBreaks="1" fitToPage="1" printArea="1">
      <pageMargins left="0.5" right="0.5" top="0.5" bottom="0.25" header="0.5" footer="0.25"/>
      <printOptions horizontalCentered="1" verticalCentered="1"/>
      <pageSetup scale="81" orientation="portrait" r:id="rId10"/>
      <headerFooter alignWithMargins="0"/>
    </customSheetView>
    <customSheetView guid="{77A0B38E-93E4-4AC7-ACE6-46928E3770F0}" showPageBreaks="1" fitToPage="1" printArea="1" topLeftCell="A40">
      <selection activeCell="H25" sqref="H25:I67"/>
      <pageMargins left="0.5" right="0.5" top="0.5" bottom="0.25" header="0.5" footer="0.25"/>
      <printOptions horizontalCentered="1" verticalCentered="1"/>
      <pageSetup scale="81" orientation="portrait" r:id="rId11"/>
      <headerFooter alignWithMargins="0"/>
    </customSheetView>
    <customSheetView guid="{11C83B39-CE16-4BB9-AED1-82A65A48CAAD}" fitToPage="1">
      <selection activeCell="H25" sqref="H25"/>
      <pageMargins left="0.5" right="0.5" top="0.5" bottom="0.25" header="0.5" footer="0.25"/>
      <printOptions horizontalCentered="1" verticalCentered="1"/>
      <pageSetup scale="81" orientation="portrait" r:id="rId12"/>
      <headerFooter alignWithMargins="0"/>
    </customSheetView>
    <customSheetView guid="{DB71B86F-317D-4AD6-8462-223811F201EC}" showPageBreaks="1" fitToPage="1" printArea="1" topLeftCell="A49">
      <selection activeCell="J43" sqref="J43"/>
      <pageMargins left="0.5" right="0.5" top="0.5" bottom="0.25" header="0.5" footer="0.25"/>
      <printOptions horizontalCentered="1" verticalCentered="1"/>
      <pageSetup scale="81" orientation="portrait" r:id="rId13"/>
      <headerFooter alignWithMargins="0"/>
    </customSheetView>
    <customSheetView guid="{DC2F833C-E952-4F6A-AFD3-F16D8619A19E}" showPageBreaks="1" fitToPage="1" printArea="1">
      <selection activeCell="H25" sqref="H25"/>
      <pageMargins left="0.5" right="0.5" top="0.5" bottom="0.25" header="0.5" footer="0.25"/>
      <printOptions horizontalCentered="1" verticalCentered="1"/>
      <pageSetup scale="81" orientation="portrait" r:id="rId14"/>
      <headerFooter alignWithMargins="0"/>
    </customSheetView>
    <customSheetView guid="{B1B2D874-36F7-4A51-91A3-0B03D16C5B39}" fitToPage="1" printArea="1">
      <selection activeCell="H25" sqref="H25:I67"/>
      <pageMargins left="0.5" right="0.5" top="0.5" bottom="0.25" header="0.5" footer="0.25"/>
      <printOptions horizontalCentered="1" verticalCentered="1"/>
      <pageSetup scale="81" orientation="portrait" r:id="rId15"/>
      <headerFooter alignWithMargins="0"/>
    </customSheetView>
    <customSheetView guid="{24512037-1A2E-4B61-A9D8-6B6EE1FBAC07}" showPageBreaks="1" fitToPage="1" printArea="1" topLeftCell="A40">
      <selection activeCell="H25" sqref="H25:I67"/>
      <pageMargins left="0.5" right="0.5" top="0.5" bottom="0.25" header="0.5" footer="0.25"/>
      <printOptions horizontalCentered="1" verticalCentered="1"/>
      <pageSetup scale="81" orientation="portrait" r:id="rId16"/>
      <headerFooter alignWithMargins="0"/>
    </customSheetView>
    <customSheetView guid="{FF7CE3F6-64D4-4414-9A0A-27EA1DA5FCEA}" showPageBreaks="1" fitToPage="1" printArea="1" topLeftCell="A40">
      <selection activeCell="H25" sqref="H25:I67"/>
      <pageMargins left="0.5" right="0.5" top="0.5" bottom="0.25" header="0.5" footer="0.25"/>
      <printOptions horizontalCentered="1" verticalCentered="1"/>
      <pageSetup scale="81" orientation="portrait" r:id="rId17"/>
      <headerFooter alignWithMargins="0"/>
    </customSheetView>
    <customSheetView guid="{68CA22E9-CC9D-4C8A-A060-049B87D0AB3E}" scale="60" showPageBreaks="1" fitToPage="1" printArea="1" view="pageBreakPreview" topLeftCell="A13">
      <selection activeCell="H22" sqref="H22"/>
      <pageMargins left="0.5" right="0.5" top="0.5" bottom="0.25" header="0.5" footer="0.25"/>
      <printOptions horizontalCentered="1" verticalCentered="1"/>
      <pageSetup scale="81" orientation="portrait" r:id="rId18"/>
      <headerFooter alignWithMargins="0"/>
    </customSheetView>
    <customSheetView guid="{76EF22F2-41FD-4690-8612-D013472E0134}" showPageBreaks="1" fitToPage="1" printArea="1" topLeftCell="A55">
      <selection activeCell="H36" sqref="H36"/>
      <pageMargins left="0.5" right="0.5" top="0.5" bottom="0.25" header="0.5" footer="0.25"/>
      <printOptions horizontalCentered="1" verticalCentered="1"/>
      <pageSetup scale="81" orientation="portrait" r:id="rId19"/>
      <headerFooter alignWithMargins="0"/>
    </customSheetView>
  </customSheetViews>
  <printOptions horizontalCentered="1" verticalCentered="1"/>
  <pageMargins left="0.5" right="0.5" top="0.5" bottom="0.25" header="0.5" footer="0.25"/>
  <pageSetup scale="81" orientation="portrait" r:id="rId20"/>
  <headerFooter alignWithMargins="0"/>
  <legacyDrawing r:id="rId2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O70"/>
  <sheetViews>
    <sheetView zoomScaleNormal="100" workbookViewId="0">
      <selection activeCell="H61" sqref="H61"/>
    </sheetView>
  </sheetViews>
  <sheetFormatPr defaultColWidth="11.42578125" defaultRowHeight="12.75"/>
  <cols>
    <col min="1" max="1" width="3.5703125" style="337" customWidth="1"/>
    <col min="2" max="2" width="0.7109375" style="337" customWidth="1"/>
    <col min="3" max="3" width="5.85546875" style="337" customWidth="1"/>
    <col min="4" max="4" width="4.28515625" style="337" customWidth="1"/>
    <col min="5" max="5" width="1.7109375" style="337" customWidth="1"/>
    <col min="6" max="6" width="49.42578125" style="337" customWidth="1"/>
    <col min="7" max="8" width="12.7109375" style="337" customWidth="1"/>
    <col min="9" max="10" width="13" style="435" customWidth="1"/>
    <col min="11" max="11" width="3.5703125" style="337" customWidth="1"/>
    <col min="12" max="12" width="3" style="337" customWidth="1"/>
    <col min="13" max="13" width="11.42578125" style="337"/>
    <col min="14" max="14" width="49.28515625" style="337" bestFit="1" customWidth="1"/>
    <col min="15" max="15" width="10.140625" style="337" bestFit="1" customWidth="1"/>
    <col min="16" max="16" width="11.42578125" style="337"/>
    <col min="17" max="17" width="11.42578125" style="337" customWidth="1"/>
    <col min="18" max="26" width="11.42578125" style="337"/>
    <col min="27" max="27" width="11.42578125" style="337" customWidth="1"/>
    <col min="28" max="16384" width="11.42578125" style="337"/>
  </cols>
  <sheetData>
    <row r="1" spans="1:15">
      <c r="A1" s="3045" t="s">
        <v>3394</v>
      </c>
      <c r="B1" s="3045"/>
      <c r="C1" s="3045"/>
      <c r="D1" s="3045"/>
      <c r="E1" s="3045"/>
      <c r="F1" s="3045"/>
      <c r="G1" s="3045"/>
      <c r="H1" s="3045"/>
      <c r="I1" s="3046"/>
      <c r="J1" s="3046"/>
      <c r="K1" s="3050">
        <v>17</v>
      </c>
      <c r="L1" s="446"/>
    </row>
    <row r="2" spans="1:15">
      <c r="A2" s="3238" t="s">
        <v>708</v>
      </c>
      <c r="B2" s="3239"/>
      <c r="C2" s="3239"/>
      <c r="D2" s="3239"/>
      <c r="E2" s="3239"/>
      <c r="F2" s="3239"/>
      <c r="G2" s="3239"/>
      <c r="H2" s="3239"/>
      <c r="I2" s="3239"/>
      <c r="J2" s="3239"/>
      <c r="K2" s="3240"/>
      <c r="L2" s="3049"/>
    </row>
    <row r="3" spans="1:15">
      <c r="A3" s="3235" t="s">
        <v>294</v>
      </c>
      <c r="B3" s="3236"/>
      <c r="C3" s="3236"/>
      <c r="D3" s="3236"/>
      <c r="E3" s="3236"/>
      <c r="F3" s="3236"/>
      <c r="G3" s="3236"/>
      <c r="H3" s="3236"/>
      <c r="I3" s="3236"/>
      <c r="J3" s="3236"/>
      <c r="K3" s="3237"/>
      <c r="L3" s="3049"/>
    </row>
    <row r="4" spans="1:15">
      <c r="A4" s="3047"/>
      <c r="B4" s="409"/>
      <c r="C4" s="409"/>
      <c r="D4" s="409"/>
      <c r="E4" s="409"/>
      <c r="F4" s="409"/>
      <c r="G4" s="409"/>
      <c r="H4" s="409"/>
      <c r="I4" s="447"/>
      <c r="J4" s="447"/>
      <c r="K4" s="409"/>
      <c r="L4" s="3049"/>
    </row>
    <row r="5" spans="1:15">
      <c r="A5" s="3040"/>
      <c r="B5" s="3045"/>
      <c r="C5" s="3045"/>
      <c r="D5" s="3045"/>
      <c r="E5" s="3045"/>
      <c r="F5" s="3045"/>
      <c r="G5" s="3045"/>
      <c r="H5" s="3045"/>
      <c r="I5" s="3046"/>
      <c r="J5" s="3046"/>
      <c r="K5" s="3045"/>
      <c r="L5" s="3038"/>
    </row>
    <row r="6" spans="1:15">
      <c r="A6" s="3036" t="s">
        <v>7</v>
      </c>
      <c r="B6" s="3037"/>
      <c r="C6" s="419" t="s">
        <v>70</v>
      </c>
      <c r="D6" s="3229" t="s">
        <v>748</v>
      </c>
      <c r="E6" s="3230"/>
      <c r="F6" s="3230"/>
      <c r="G6" s="3230"/>
      <c r="H6" s="3231"/>
      <c r="I6" s="448" t="s">
        <v>653</v>
      </c>
      <c r="J6" s="448" t="s">
        <v>653</v>
      </c>
      <c r="K6" s="3036" t="s">
        <v>7</v>
      </c>
      <c r="L6" s="3038"/>
    </row>
    <row r="7" spans="1:15">
      <c r="A7" s="3039" t="s">
        <v>17</v>
      </c>
      <c r="B7" s="424"/>
      <c r="C7" s="2698" t="s">
        <v>78</v>
      </c>
      <c r="D7" s="412"/>
      <c r="E7" s="412"/>
      <c r="F7" s="426"/>
      <c r="G7" s="426"/>
      <c r="H7" s="426"/>
      <c r="I7" s="2732" t="s">
        <v>656</v>
      </c>
      <c r="J7" s="2732" t="s">
        <v>657</v>
      </c>
      <c r="K7" s="3039" t="s">
        <v>17</v>
      </c>
      <c r="L7" s="3038"/>
    </row>
    <row r="8" spans="1:15" ht="13.5" thickBot="1">
      <c r="A8" s="3040"/>
      <c r="B8" s="3041"/>
      <c r="C8" s="3042"/>
      <c r="D8" s="3232" t="s">
        <v>24</v>
      </c>
      <c r="E8" s="3233"/>
      <c r="F8" s="3233"/>
      <c r="G8" s="3233"/>
      <c r="H8" s="3234"/>
      <c r="I8" s="2732" t="s">
        <v>25</v>
      </c>
      <c r="J8" s="3043" t="s">
        <v>26</v>
      </c>
      <c r="K8" s="3040"/>
      <c r="L8" s="3038"/>
      <c r="M8" s="154"/>
      <c r="N8" s="154"/>
      <c r="O8" s="154"/>
    </row>
    <row r="9" spans="1:15">
      <c r="A9" s="3035"/>
      <c r="B9" s="433"/>
      <c r="C9" s="3044"/>
      <c r="D9" s="412"/>
      <c r="E9" s="412"/>
      <c r="F9" s="412"/>
      <c r="G9" s="412"/>
      <c r="H9" s="412"/>
      <c r="I9" s="2733"/>
      <c r="J9" s="2692"/>
      <c r="K9" s="3035"/>
      <c r="L9" s="3038"/>
    </row>
    <row r="10" spans="1:15">
      <c r="A10" s="3035"/>
      <c r="B10" s="433"/>
      <c r="C10" s="3044"/>
      <c r="D10" s="412"/>
      <c r="E10" s="412"/>
      <c r="F10" s="412" t="s">
        <v>709</v>
      </c>
      <c r="G10" s="412"/>
      <c r="H10" s="412"/>
      <c r="I10" s="2700"/>
      <c r="J10" s="2692"/>
      <c r="K10" s="3035"/>
      <c r="L10" s="3038"/>
    </row>
    <row r="11" spans="1:15">
      <c r="A11" s="3035"/>
      <c r="B11" s="433"/>
      <c r="C11" s="3044"/>
      <c r="D11" s="412" t="s">
        <v>710</v>
      </c>
      <c r="E11" s="412"/>
      <c r="F11" s="412"/>
      <c r="G11" s="412"/>
      <c r="H11" s="412"/>
      <c r="I11" s="2700"/>
      <c r="J11" s="2692"/>
      <c r="K11" s="3035"/>
      <c r="L11" s="3038"/>
    </row>
    <row r="12" spans="1:15">
      <c r="A12" s="3035">
        <v>38</v>
      </c>
      <c r="B12" s="433"/>
      <c r="C12" s="3044"/>
      <c r="D12" s="412"/>
      <c r="E12" s="412" t="s">
        <v>711</v>
      </c>
      <c r="F12" s="412"/>
      <c r="G12" s="412"/>
      <c r="H12" s="412"/>
      <c r="I12" s="2700">
        <v>269029</v>
      </c>
      <c r="J12" s="2692">
        <v>211072</v>
      </c>
      <c r="K12" s="3035">
        <v>38</v>
      </c>
      <c r="L12" s="3038"/>
    </row>
    <row r="13" spans="1:15">
      <c r="A13" s="3035">
        <v>39</v>
      </c>
      <c r="B13" s="433"/>
      <c r="C13" s="3044"/>
      <c r="D13" s="412"/>
      <c r="E13" s="412" t="s">
        <v>712</v>
      </c>
      <c r="F13" s="412"/>
      <c r="G13" s="412"/>
      <c r="H13" s="412"/>
      <c r="I13" s="2701"/>
      <c r="J13" s="2694"/>
      <c r="K13" s="3035">
        <v>39</v>
      </c>
      <c r="L13" s="3038"/>
    </row>
    <row r="14" spans="1:15">
      <c r="A14" s="3035">
        <v>40</v>
      </c>
      <c r="B14" s="433"/>
      <c r="C14" s="3044"/>
      <c r="D14" s="412" t="s">
        <v>713</v>
      </c>
      <c r="E14" s="412"/>
      <c r="F14" s="412"/>
      <c r="G14" s="412"/>
      <c r="H14" s="412"/>
      <c r="I14" s="2700">
        <v>54977</v>
      </c>
      <c r="J14" s="2692">
        <v>43006</v>
      </c>
      <c r="K14" s="3035">
        <v>40</v>
      </c>
      <c r="L14" s="3038"/>
    </row>
    <row r="15" spans="1:15">
      <c r="A15" s="3035">
        <v>41</v>
      </c>
      <c r="B15" s="433"/>
      <c r="C15" s="3044"/>
      <c r="D15" s="412" t="s">
        <v>714</v>
      </c>
      <c r="E15" s="412"/>
      <c r="F15" s="412"/>
      <c r="G15" s="412"/>
      <c r="H15" s="412"/>
      <c r="I15" s="2700"/>
      <c r="J15" s="2692"/>
      <c r="K15" s="3035">
        <v>41</v>
      </c>
      <c r="L15" s="3038"/>
    </row>
    <row r="16" spans="1:15" ht="15.75">
      <c r="A16" s="3035">
        <v>42</v>
      </c>
      <c r="B16" s="433"/>
      <c r="C16" s="3044"/>
      <c r="D16" s="412"/>
      <c r="E16" s="412" t="s">
        <v>715</v>
      </c>
      <c r="F16" s="412"/>
      <c r="G16" s="412"/>
      <c r="H16" s="412"/>
      <c r="I16" s="2734">
        <v>324006</v>
      </c>
      <c r="J16" s="2589">
        <v>254078</v>
      </c>
      <c r="K16" s="3035">
        <v>42</v>
      </c>
      <c r="L16" s="3038"/>
      <c r="M16" s="337" t="b">
        <f>IF(SUM(G12:H15)=SUM(G16:H16),TRUE,FALSE)</f>
        <v>1</v>
      </c>
      <c r="N16" s="2358" t="s">
        <v>3087</v>
      </c>
      <c r="O16" s="337" t="b">
        <f>IF(SUM(G12:H15)=SUM(G16:H16),TRUE,FALSE)</f>
        <v>1</v>
      </c>
    </row>
    <row r="17" spans="1:12">
      <c r="A17" s="3035">
        <v>43</v>
      </c>
      <c r="B17" s="433"/>
      <c r="C17" s="3044"/>
      <c r="D17" s="412"/>
      <c r="E17" s="412"/>
      <c r="F17" s="412" t="s">
        <v>3317</v>
      </c>
      <c r="G17" s="412"/>
      <c r="H17" s="412"/>
      <c r="I17" s="2705">
        <v>3630025</v>
      </c>
      <c r="J17" s="2584">
        <v>3158267</v>
      </c>
      <c r="K17" s="3035">
        <v>43</v>
      </c>
      <c r="L17" s="3038"/>
    </row>
    <row r="18" spans="1:12">
      <c r="A18" s="3035"/>
      <c r="B18" s="433"/>
      <c r="C18" s="3044"/>
      <c r="D18" s="412"/>
      <c r="E18" s="412"/>
      <c r="F18" s="412" t="s">
        <v>716</v>
      </c>
      <c r="G18" s="412"/>
      <c r="H18" s="412"/>
      <c r="I18" s="2700"/>
      <c r="J18" s="2692"/>
      <c r="K18" s="3035"/>
      <c r="L18" s="3038"/>
    </row>
    <row r="19" spans="1:12">
      <c r="A19" s="3035"/>
      <c r="B19" s="433"/>
      <c r="C19" s="3044"/>
      <c r="D19" s="412" t="s">
        <v>710</v>
      </c>
      <c r="E19" s="412"/>
      <c r="F19" s="412"/>
      <c r="G19" s="412"/>
      <c r="H19" s="412"/>
      <c r="I19" s="2700"/>
      <c r="J19" s="2692"/>
      <c r="K19" s="3035"/>
      <c r="L19" s="3038"/>
    </row>
    <row r="20" spans="1:12">
      <c r="A20" s="3035">
        <v>44</v>
      </c>
      <c r="B20" s="433"/>
      <c r="C20" s="3044"/>
      <c r="D20" s="412"/>
      <c r="E20" s="412" t="s">
        <v>717</v>
      </c>
      <c r="F20" s="412"/>
      <c r="G20" s="412"/>
      <c r="H20" s="412"/>
      <c r="I20" s="2700"/>
      <c r="J20" s="2692"/>
      <c r="K20" s="3035">
        <v>44</v>
      </c>
      <c r="L20" s="3038"/>
    </row>
    <row r="21" spans="1:12">
      <c r="A21" s="3035"/>
      <c r="B21" s="433"/>
      <c r="C21" s="3044"/>
      <c r="D21" s="412"/>
      <c r="E21" s="412"/>
      <c r="F21" s="412" t="s">
        <v>718</v>
      </c>
      <c r="G21" s="412"/>
      <c r="H21" s="412"/>
      <c r="I21" s="2700"/>
      <c r="J21" s="2692"/>
      <c r="K21" s="3035"/>
      <c r="L21" s="3038"/>
    </row>
    <row r="22" spans="1:12">
      <c r="A22" s="3035">
        <v>45</v>
      </c>
      <c r="B22" s="433"/>
      <c r="C22" s="3044"/>
      <c r="D22" s="412" t="s">
        <v>719</v>
      </c>
      <c r="E22" s="412"/>
      <c r="F22" s="412"/>
      <c r="G22" s="412"/>
      <c r="H22" s="412"/>
      <c r="I22" s="2701"/>
      <c r="J22" s="2694"/>
      <c r="K22" s="3035">
        <v>45</v>
      </c>
      <c r="L22" s="3038"/>
    </row>
    <row r="23" spans="1:12">
      <c r="A23" s="3035">
        <v>46</v>
      </c>
      <c r="B23" s="433"/>
      <c r="C23" s="3044"/>
      <c r="D23" s="412"/>
      <c r="E23" s="412"/>
      <c r="F23" s="412" t="s">
        <v>720</v>
      </c>
      <c r="G23" s="412"/>
      <c r="H23" s="412"/>
      <c r="I23" s="2735">
        <v>3630025</v>
      </c>
      <c r="J23" s="2728">
        <v>3158267</v>
      </c>
      <c r="K23" s="3035">
        <v>46</v>
      </c>
      <c r="L23" s="3038"/>
    </row>
    <row r="24" spans="1:12">
      <c r="A24" s="3035"/>
      <c r="B24" s="433"/>
      <c r="C24" s="3044"/>
      <c r="D24" s="412"/>
      <c r="E24" s="412"/>
      <c r="F24" s="412" t="s">
        <v>721</v>
      </c>
      <c r="G24" s="412"/>
      <c r="H24" s="412"/>
      <c r="I24" s="2700"/>
      <c r="J24" s="2692"/>
      <c r="K24" s="3035"/>
      <c r="L24" s="3038"/>
    </row>
    <row r="25" spans="1:12">
      <c r="A25" s="3035"/>
      <c r="B25" s="433"/>
      <c r="C25" s="3044"/>
      <c r="D25" s="412" t="s">
        <v>722</v>
      </c>
      <c r="E25" s="412"/>
      <c r="F25" s="412"/>
      <c r="G25" s="412"/>
      <c r="H25" s="412"/>
      <c r="I25" s="2700"/>
      <c r="J25" s="2692"/>
      <c r="K25" s="3035"/>
      <c r="L25" s="3038"/>
    </row>
    <row r="26" spans="1:12">
      <c r="A26" s="3035">
        <v>47</v>
      </c>
      <c r="B26" s="433"/>
      <c r="C26" s="2698" t="s">
        <v>97</v>
      </c>
      <c r="D26" s="412"/>
      <c r="E26" s="412" t="s">
        <v>723</v>
      </c>
      <c r="F26" s="412"/>
      <c r="G26" s="412"/>
      <c r="H26" s="412"/>
      <c r="I26" s="2700">
        <v>533909</v>
      </c>
      <c r="J26" s="2692">
        <v>745580</v>
      </c>
      <c r="K26" s="3035">
        <v>47</v>
      </c>
      <c r="L26" s="3038"/>
    </row>
    <row r="27" spans="1:12">
      <c r="A27" s="3035">
        <v>48</v>
      </c>
      <c r="B27" s="433"/>
      <c r="C27" s="2698" t="s">
        <v>97</v>
      </c>
      <c r="D27" s="412"/>
      <c r="E27" s="412" t="s">
        <v>724</v>
      </c>
      <c r="F27" s="412"/>
      <c r="G27" s="412"/>
      <c r="H27" s="412"/>
      <c r="I27" s="2700">
        <v>124360</v>
      </c>
      <c r="J27" s="2692">
        <v>81359</v>
      </c>
      <c r="K27" s="3035">
        <v>48</v>
      </c>
      <c r="L27" s="3038"/>
    </row>
    <row r="28" spans="1:12">
      <c r="A28" s="3035">
        <v>49</v>
      </c>
      <c r="B28" s="433"/>
      <c r="C28" s="2698" t="s">
        <v>97</v>
      </c>
      <c r="D28" s="412"/>
      <c r="E28" s="412" t="s">
        <v>725</v>
      </c>
      <c r="F28" s="412"/>
      <c r="G28" s="412"/>
      <c r="H28" s="412"/>
      <c r="I28" s="2701"/>
      <c r="J28" s="2694"/>
      <c r="K28" s="3035">
        <v>49</v>
      </c>
      <c r="L28" s="3038"/>
    </row>
    <row r="29" spans="1:12">
      <c r="A29" s="3035">
        <v>50</v>
      </c>
      <c r="B29" s="433"/>
      <c r="C29" s="2698" t="s">
        <v>97</v>
      </c>
      <c r="D29" s="412" t="s">
        <v>726</v>
      </c>
      <c r="E29" s="412"/>
      <c r="F29" s="412"/>
      <c r="G29" s="412"/>
      <c r="H29" s="412"/>
      <c r="I29" s="2700">
        <v>199088</v>
      </c>
      <c r="J29" s="2692">
        <v>-2960013</v>
      </c>
      <c r="K29" s="3035">
        <v>50</v>
      </c>
      <c r="L29" s="3038"/>
    </row>
    <row r="30" spans="1:12">
      <c r="A30" s="3035">
        <v>51</v>
      </c>
      <c r="B30" s="433"/>
      <c r="C30" s="3044"/>
      <c r="D30" s="412"/>
      <c r="E30" s="412" t="s">
        <v>727</v>
      </c>
      <c r="F30" s="412"/>
      <c r="G30" s="412"/>
      <c r="H30" s="412"/>
      <c r="I30" s="2734">
        <v>857357</v>
      </c>
      <c r="J30" s="2589">
        <v>-2133074</v>
      </c>
      <c r="K30" s="3035">
        <v>51</v>
      </c>
      <c r="L30" s="3038"/>
    </row>
    <row r="31" spans="1:12">
      <c r="A31" s="3035">
        <v>52</v>
      </c>
      <c r="B31" s="433"/>
      <c r="C31" s="3044"/>
      <c r="D31" s="412"/>
      <c r="E31" s="412"/>
      <c r="F31" s="412" t="s">
        <v>3316</v>
      </c>
      <c r="G31" s="412"/>
      <c r="H31" s="412"/>
      <c r="I31" s="2705">
        <v>2772668</v>
      </c>
      <c r="J31" s="2584">
        <v>5291341</v>
      </c>
      <c r="K31" s="3035">
        <v>52</v>
      </c>
      <c r="L31" s="3038"/>
    </row>
    <row r="32" spans="1:12">
      <c r="A32" s="3035"/>
      <c r="B32" s="433"/>
      <c r="C32" s="3044"/>
      <c r="D32" s="412"/>
      <c r="E32" s="412"/>
      <c r="F32" s="412" t="s">
        <v>728</v>
      </c>
      <c r="G32" s="412"/>
      <c r="H32" s="412"/>
      <c r="I32" s="2705"/>
      <c r="J32" s="2584"/>
      <c r="K32" s="3035"/>
      <c r="L32" s="3038"/>
    </row>
    <row r="33" spans="1:12">
      <c r="A33" s="3035">
        <v>53</v>
      </c>
      <c r="B33" s="433"/>
      <c r="C33" s="3044"/>
      <c r="D33" s="412" t="s">
        <v>729</v>
      </c>
      <c r="E33" s="412"/>
      <c r="F33" s="412"/>
      <c r="G33" s="412"/>
      <c r="H33" s="412"/>
      <c r="I33" s="2706"/>
      <c r="J33" s="2693"/>
      <c r="K33" s="3035">
        <v>53</v>
      </c>
      <c r="L33" s="3038"/>
    </row>
    <row r="34" spans="1:12">
      <c r="A34" s="3035">
        <v>54</v>
      </c>
      <c r="B34" s="433"/>
      <c r="C34" s="3044"/>
      <c r="D34" s="412" t="s">
        <v>730</v>
      </c>
      <c r="E34" s="412"/>
      <c r="F34" s="412"/>
      <c r="G34" s="412"/>
      <c r="H34" s="412"/>
      <c r="I34" s="2706"/>
      <c r="J34" s="2693"/>
      <c r="K34" s="3035">
        <v>54</v>
      </c>
      <c r="L34" s="3038"/>
    </row>
    <row r="35" spans="1:12">
      <c r="A35" s="3035">
        <v>55</v>
      </c>
      <c r="B35" s="433"/>
      <c r="C35" s="3044"/>
      <c r="D35" s="412"/>
      <c r="E35" s="412"/>
      <c r="F35" s="412" t="s">
        <v>731</v>
      </c>
      <c r="G35" s="412"/>
      <c r="H35" s="412"/>
      <c r="I35" s="2735">
        <v>2772668</v>
      </c>
      <c r="J35" s="2728">
        <v>5291341</v>
      </c>
      <c r="K35" s="3035">
        <v>55</v>
      </c>
      <c r="L35" s="3038"/>
    </row>
    <row r="36" spans="1:12">
      <c r="A36" s="3035"/>
      <c r="B36" s="433"/>
      <c r="C36" s="3044"/>
      <c r="D36" s="412"/>
      <c r="E36" s="412"/>
      <c r="F36" s="412" t="s">
        <v>732</v>
      </c>
      <c r="G36" s="412"/>
      <c r="H36" s="412"/>
      <c r="I36" s="2705"/>
      <c r="J36" s="2584"/>
      <c r="K36" s="3035"/>
      <c r="L36" s="3038"/>
    </row>
    <row r="37" spans="1:12">
      <c r="A37" s="3035">
        <v>56</v>
      </c>
      <c r="B37" s="433"/>
      <c r="C37" s="3044"/>
      <c r="D37" s="412" t="s">
        <v>733</v>
      </c>
      <c r="E37" s="412"/>
      <c r="F37" s="412"/>
      <c r="G37" s="412"/>
      <c r="H37" s="412"/>
      <c r="I37" s="2706"/>
      <c r="J37" s="2693"/>
      <c r="K37" s="3035">
        <v>56</v>
      </c>
      <c r="L37" s="3038"/>
    </row>
    <row r="38" spans="1:12">
      <c r="A38" s="3035">
        <v>57</v>
      </c>
      <c r="B38" s="433"/>
      <c r="C38" s="3044"/>
      <c r="D38" s="412" t="s">
        <v>734</v>
      </c>
      <c r="E38" s="412"/>
      <c r="F38" s="412"/>
      <c r="G38" s="412"/>
      <c r="H38" s="412"/>
      <c r="I38" s="2706"/>
      <c r="J38" s="2693"/>
      <c r="K38" s="3035">
        <v>57</v>
      </c>
      <c r="L38" s="3038"/>
    </row>
    <row r="39" spans="1:12">
      <c r="A39" s="3035">
        <v>58</v>
      </c>
      <c r="B39" s="433"/>
      <c r="C39" s="3044"/>
      <c r="D39" s="412" t="s">
        <v>735</v>
      </c>
      <c r="E39" s="412"/>
      <c r="F39" s="412"/>
      <c r="G39" s="412"/>
      <c r="H39" s="412"/>
      <c r="I39" s="2706"/>
      <c r="J39" s="2693"/>
      <c r="K39" s="3035">
        <v>58</v>
      </c>
      <c r="L39" s="3038"/>
    </row>
    <row r="40" spans="1:12">
      <c r="A40" s="3035">
        <v>59</v>
      </c>
      <c r="B40" s="433"/>
      <c r="C40" s="3044"/>
      <c r="D40" s="412"/>
      <c r="E40" s="412" t="s">
        <v>736</v>
      </c>
      <c r="F40" s="412"/>
      <c r="G40" s="412"/>
      <c r="H40" s="412"/>
      <c r="I40" s="2706"/>
      <c r="J40" s="2693"/>
      <c r="K40" s="3035">
        <v>59</v>
      </c>
      <c r="L40" s="3038"/>
    </row>
    <row r="41" spans="1:12">
      <c r="A41" s="3035">
        <v>60</v>
      </c>
      <c r="B41" s="433"/>
      <c r="C41" s="3044"/>
      <c r="D41" s="412" t="s">
        <v>737</v>
      </c>
      <c r="E41" s="412"/>
      <c r="F41" s="412"/>
      <c r="G41" s="412"/>
      <c r="H41" s="412"/>
      <c r="I41" s="2736"/>
      <c r="J41" s="2585"/>
      <c r="K41" s="3035">
        <v>60</v>
      </c>
      <c r="L41" s="3038"/>
    </row>
    <row r="42" spans="1:12">
      <c r="A42" s="3035">
        <v>61</v>
      </c>
      <c r="B42" s="433"/>
      <c r="C42" s="2698" t="s">
        <v>97</v>
      </c>
      <c r="D42" s="412"/>
      <c r="E42" s="412"/>
      <c r="F42" s="412" t="s">
        <v>738</v>
      </c>
      <c r="G42" s="412"/>
      <c r="H42" s="412"/>
      <c r="I42" s="2734">
        <v>2772668</v>
      </c>
      <c r="J42" s="2589">
        <v>5291341</v>
      </c>
      <c r="K42" s="412">
        <v>61</v>
      </c>
      <c r="L42" s="3038"/>
    </row>
    <row r="43" spans="1:12">
      <c r="A43" s="3035">
        <v>62</v>
      </c>
      <c r="B43" s="433"/>
      <c r="C43" s="3044"/>
      <c r="D43" s="412" t="s">
        <v>3185</v>
      </c>
      <c r="E43" s="412"/>
      <c r="F43" s="412"/>
      <c r="G43" s="412"/>
      <c r="H43" s="412"/>
      <c r="I43" s="2736"/>
      <c r="J43" s="2585"/>
      <c r="K43" s="412">
        <v>62</v>
      </c>
      <c r="L43" s="3038"/>
    </row>
    <row r="44" spans="1:12" ht="13.5" thickBot="1">
      <c r="A44" s="3035">
        <v>63</v>
      </c>
      <c r="B44" s="433"/>
      <c r="C44" s="3044"/>
      <c r="D44" s="412" t="s">
        <v>3186</v>
      </c>
      <c r="E44" s="412"/>
      <c r="F44" s="412"/>
      <c r="G44" s="412"/>
      <c r="H44" s="412"/>
      <c r="I44" s="2737">
        <v>2772668</v>
      </c>
      <c r="J44" s="2729">
        <v>5291341</v>
      </c>
      <c r="K44" s="3035">
        <v>63</v>
      </c>
      <c r="L44" s="3038"/>
    </row>
    <row r="45" spans="1:12" ht="13.5" thickTop="1">
      <c r="A45" s="3035">
        <v>64</v>
      </c>
      <c r="B45" s="433"/>
      <c r="C45" s="3044"/>
      <c r="D45" s="412" t="s">
        <v>3187</v>
      </c>
      <c r="E45" s="412"/>
      <c r="F45" s="412"/>
      <c r="G45" s="412"/>
      <c r="H45" s="412"/>
      <c r="I45" s="2738">
        <v>166.33684691750796</v>
      </c>
      <c r="J45" s="2730">
        <v>317.44</v>
      </c>
      <c r="K45" s="3035">
        <v>64</v>
      </c>
      <c r="L45" s="3038"/>
    </row>
    <row r="46" spans="1:12">
      <c r="A46" s="3035">
        <v>65</v>
      </c>
      <c r="B46" s="433"/>
      <c r="C46" s="3044"/>
      <c r="D46" s="412" t="s">
        <v>3188</v>
      </c>
      <c r="E46" s="412"/>
      <c r="F46" s="412"/>
      <c r="G46" s="412"/>
      <c r="H46" s="412"/>
      <c r="I46" s="2738">
        <v>166.33684691750796</v>
      </c>
      <c r="J46" s="2730">
        <v>317.44</v>
      </c>
      <c r="K46" s="3035">
        <v>65</v>
      </c>
      <c r="L46" s="3038"/>
    </row>
    <row r="47" spans="1:12">
      <c r="A47" s="3035"/>
      <c r="B47" s="433"/>
      <c r="C47" s="3044"/>
      <c r="D47" s="412" t="s">
        <v>3189</v>
      </c>
      <c r="E47" s="412"/>
      <c r="F47" s="412"/>
      <c r="G47" s="412"/>
      <c r="H47" s="412"/>
      <c r="I47" s="2736"/>
      <c r="J47" s="2585"/>
      <c r="K47" s="3035"/>
      <c r="L47" s="3038"/>
    </row>
    <row r="48" spans="1:12">
      <c r="A48" s="3035">
        <v>66</v>
      </c>
      <c r="B48" s="433"/>
      <c r="C48" s="2698" t="s">
        <v>97</v>
      </c>
      <c r="D48" s="412" t="s">
        <v>3190</v>
      </c>
      <c r="E48" s="412"/>
      <c r="F48" s="412"/>
      <c r="G48" s="412"/>
      <c r="H48" s="412"/>
      <c r="I48" s="2736">
        <v>3393732</v>
      </c>
      <c r="J48" s="2585">
        <v>3178614</v>
      </c>
      <c r="K48" s="3035">
        <v>66</v>
      </c>
      <c r="L48" s="3038"/>
    </row>
    <row r="49" spans="1:13">
      <c r="A49" s="3035">
        <f>A48+1</f>
        <v>67</v>
      </c>
      <c r="B49" s="433"/>
      <c r="C49" s="2698" t="s">
        <v>97</v>
      </c>
      <c r="D49" s="412" t="s">
        <v>3191</v>
      </c>
      <c r="E49" s="412"/>
      <c r="F49" s="412"/>
      <c r="G49" s="412"/>
      <c r="H49" s="412"/>
      <c r="I49" s="2736">
        <v>-658269</v>
      </c>
      <c r="J49" s="2585">
        <v>-826939</v>
      </c>
      <c r="K49" s="3035">
        <f>K48+1</f>
        <v>67</v>
      </c>
      <c r="L49" s="3038"/>
      <c r="M49" s="435"/>
    </row>
    <row r="50" spans="1:13">
      <c r="A50" s="3035">
        <f>A49+1</f>
        <v>68</v>
      </c>
      <c r="B50" s="433"/>
      <c r="C50" s="2698" t="s">
        <v>97</v>
      </c>
      <c r="D50" s="412" t="s">
        <v>3192</v>
      </c>
      <c r="E50" s="412"/>
      <c r="F50" s="412"/>
      <c r="G50" s="412"/>
      <c r="H50" s="412"/>
      <c r="I50" s="2736">
        <v>-199088</v>
      </c>
      <c r="J50" s="2585">
        <v>2960013</v>
      </c>
      <c r="K50" s="3035">
        <f>K49+1</f>
        <v>68</v>
      </c>
      <c r="L50" s="3038"/>
    </row>
    <row r="51" spans="1:13">
      <c r="A51" s="3035">
        <f>A50+1</f>
        <v>69</v>
      </c>
      <c r="B51" s="433"/>
      <c r="C51" s="3044"/>
      <c r="D51" s="412" t="s">
        <v>3193</v>
      </c>
      <c r="E51" s="412"/>
      <c r="F51" s="412"/>
      <c r="G51" s="412"/>
      <c r="H51" s="412"/>
      <c r="I51" s="2736">
        <v>-10286</v>
      </c>
      <c r="J51" s="2585">
        <v>-10081</v>
      </c>
      <c r="K51" s="3035">
        <f>K50+1</f>
        <v>69</v>
      </c>
      <c r="L51" s="3038"/>
    </row>
    <row r="52" spans="1:13">
      <c r="A52" s="3035">
        <f>A51+1</f>
        <v>70</v>
      </c>
      <c r="B52" s="433"/>
      <c r="C52" s="3044"/>
      <c r="D52" s="412" t="s">
        <v>3194</v>
      </c>
      <c r="E52" s="412"/>
      <c r="F52" s="412"/>
      <c r="G52" s="412"/>
      <c r="H52" s="412"/>
      <c r="I52" s="2739">
        <v>24713</v>
      </c>
      <c r="J52" s="2731">
        <v>24348</v>
      </c>
      <c r="K52" s="3035">
        <f>K51+1</f>
        <v>70</v>
      </c>
      <c r="L52" s="3038"/>
    </row>
    <row r="53" spans="1:13" ht="13.5" thickBot="1">
      <c r="A53" s="3040">
        <f>A52+1</f>
        <v>71</v>
      </c>
      <c r="B53" s="3041"/>
      <c r="C53" s="3042"/>
      <c r="D53" s="3045" t="s">
        <v>3195</v>
      </c>
      <c r="E53" s="3045"/>
      <c r="F53" s="3045"/>
      <c r="G53" s="3045"/>
      <c r="H53" s="3048"/>
      <c r="I53" s="2740">
        <v>2550802</v>
      </c>
      <c r="J53" s="2731">
        <v>5325955</v>
      </c>
      <c r="K53" s="3040">
        <f>K52+1</f>
        <v>71</v>
      </c>
      <c r="L53" s="3038"/>
    </row>
    <row r="54" spans="1:13">
      <c r="A54" s="3035"/>
      <c r="B54" s="412"/>
      <c r="C54" s="412"/>
      <c r="D54" s="412"/>
      <c r="E54" s="412"/>
      <c r="F54" s="412"/>
      <c r="G54" s="412"/>
      <c r="H54" s="412"/>
      <c r="I54" s="445"/>
      <c r="J54" s="445"/>
      <c r="K54" s="412"/>
      <c r="L54" s="3038"/>
    </row>
    <row r="55" spans="1:13">
      <c r="A55" s="3035"/>
      <c r="B55" s="412"/>
      <c r="C55" s="412"/>
      <c r="D55" s="412"/>
      <c r="E55" s="412"/>
      <c r="F55" s="412"/>
      <c r="G55" s="412"/>
      <c r="H55" s="412"/>
      <c r="I55" s="445"/>
      <c r="J55" s="445"/>
      <c r="K55" s="412"/>
      <c r="L55" s="3038"/>
    </row>
    <row r="56" spans="1:13" ht="76.349999999999994" customHeight="1">
      <c r="A56" s="3038"/>
      <c r="B56" s="3241" t="s">
        <v>3512</v>
      </c>
      <c r="C56" s="3241"/>
      <c r="D56" s="3241"/>
      <c r="E56" s="3241"/>
      <c r="F56" s="3241"/>
      <c r="G56" s="3241"/>
      <c r="H56" s="3241"/>
      <c r="I56" s="3241"/>
      <c r="J56" s="3241"/>
      <c r="K56" s="3199"/>
      <c r="L56" s="3034"/>
    </row>
    <row r="57" spans="1:13">
      <c r="A57" s="3035"/>
      <c r="B57" s="412"/>
      <c r="C57" s="412"/>
      <c r="D57" s="412"/>
      <c r="E57" s="412"/>
      <c r="F57" s="412"/>
      <c r="G57" s="412"/>
      <c r="H57" s="412"/>
      <c r="I57" s="445"/>
      <c r="J57" s="445"/>
      <c r="K57" s="412"/>
      <c r="L57" s="3038"/>
    </row>
    <row r="58" spans="1:13" ht="15">
      <c r="A58" s="3039"/>
      <c r="B58" s="426"/>
      <c r="C58" s="424"/>
      <c r="D58" s="3229" t="s">
        <v>748</v>
      </c>
      <c r="E58" s="3230"/>
      <c r="F58" s="3231"/>
      <c r="G58" s="3069" t="s">
        <v>3382</v>
      </c>
      <c r="H58" s="3069"/>
      <c r="I58" s="3079" t="s">
        <v>3383</v>
      </c>
      <c r="J58" s="3086"/>
      <c r="K58" s="3085"/>
      <c r="L58" s="3038"/>
    </row>
    <row r="59" spans="1:13" ht="15">
      <c r="A59" s="3038"/>
      <c r="C59" s="413"/>
      <c r="D59" s="412"/>
      <c r="E59" s="412"/>
      <c r="F59" s="413"/>
      <c r="G59" s="3070" t="s">
        <v>653</v>
      </c>
      <c r="H59" s="3070" t="s">
        <v>3514</v>
      </c>
      <c r="I59" s="3080" t="s">
        <v>653</v>
      </c>
      <c r="J59" s="3086"/>
      <c r="K59" s="426"/>
      <c r="L59" s="3038"/>
    </row>
    <row r="60" spans="1:13" ht="15">
      <c r="A60" s="3039"/>
      <c r="B60" s="426"/>
      <c r="C60" s="424"/>
      <c r="D60" s="412"/>
      <c r="E60" s="412"/>
      <c r="F60" s="424"/>
      <c r="G60" s="2732" t="s">
        <v>657</v>
      </c>
      <c r="H60" s="3070" t="s">
        <v>3513</v>
      </c>
      <c r="I60" s="3081" t="s">
        <v>657</v>
      </c>
      <c r="J60" s="3086"/>
      <c r="K60" s="426"/>
      <c r="L60" s="3038"/>
    </row>
    <row r="61" spans="1:13" ht="15">
      <c r="A61" s="3035"/>
      <c r="B61" s="412"/>
      <c r="C61" s="433"/>
      <c r="D61" s="3232" t="s">
        <v>24</v>
      </c>
      <c r="E61" s="3233"/>
      <c r="F61" s="3234"/>
      <c r="G61" s="3070" t="s">
        <v>26</v>
      </c>
      <c r="H61" s="3071"/>
      <c r="I61" s="3082" t="s">
        <v>26</v>
      </c>
      <c r="J61" s="3086"/>
      <c r="K61" s="412"/>
      <c r="L61" s="3038"/>
    </row>
    <row r="62" spans="1:13" ht="15">
      <c r="A62" s="3035"/>
      <c r="B62" s="412"/>
      <c r="C62" s="433"/>
      <c r="D62" s="3072" t="s">
        <v>3190</v>
      </c>
      <c r="E62" s="3073"/>
      <c r="F62" s="3074"/>
      <c r="G62" s="3075">
        <v>3178614</v>
      </c>
      <c r="H62" s="3075">
        <v>-118000</v>
      </c>
      <c r="I62" s="3083">
        <f>+G62+H62</f>
        <v>3060614</v>
      </c>
      <c r="J62" s="3086"/>
      <c r="K62" s="3085"/>
      <c r="L62" s="3038"/>
    </row>
    <row r="63" spans="1:13" ht="15">
      <c r="A63" s="3035"/>
      <c r="B63" s="412"/>
      <c r="C63" s="433"/>
      <c r="D63" s="3035" t="s">
        <v>3191</v>
      </c>
      <c r="E63" s="412"/>
      <c r="F63" s="433"/>
      <c r="G63" s="3076">
        <v>-826939</v>
      </c>
      <c r="H63" s="3076">
        <v>4738</v>
      </c>
      <c r="I63" s="3084">
        <f>+G63+H63</f>
        <v>-822201</v>
      </c>
      <c r="J63" s="3086"/>
      <c r="K63" s="412"/>
      <c r="L63" s="3038"/>
    </row>
    <row r="64" spans="1:13" ht="15">
      <c r="A64" s="3035"/>
      <c r="B64" s="412"/>
      <c r="C64" s="433"/>
      <c r="D64" s="3035" t="s">
        <v>3192</v>
      </c>
      <c r="E64" s="412"/>
      <c r="F64" s="433"/>
      <c r="G64" s="3076">
        <v>2960013</v>
      </c>
      <c r="H64" s="3076">
        <v>-3278895</v>
      </c>
      <c r="I64" s="3084">
        <f>+G64+H64</f>
        <v>-318882</v>
      </c>
      <c r="J64" s="3086"/>
      <c r="K64" s="412"/>
      <c r="L64" s="3038"/>
    </row>
    <row r="65" spans="1:12" ht="15">
      <c r="A65" s="3035"/>
      <c r="B65" s="412"/>
      <c r="C65" s="433"/>
      <c r="D65" s="3035" t="s">
        <v>3193</v>
      </c>
      <c r="E65" s="412"/>
      <c r="F65" s="433"/>
      <c r="G65" s="3076">
        <v>-10081</v>
      </c>
      <c r="H65" s="412"/>
      <c r="I65" s="3084">
        <f>+G65+H65</f>
        <v>-10081</v>
      </c>
      <c r="J65" s="3086"/>
      <c r="K65" s="412"/>
      <c r="L65" s="3038"/>
    </row>
    <row r="66" spans="1:12" ht="15">
      <c r="A66" s="3035"/>
      <c r="B66" s="412"/>
      <c r="C66" s="433"/>
      <c r="D66" s="3035" t="s">
        <v>3194</v>
      </c>
      <c r="E66" s="412"/>
      <c r="F66" s="433"/>
      <c r="G66" s="3076">
        <v>24348</v>
      </c>
      <c r="H66" s="3045"/>
      <c r="I66" s="3084">
        <f>+G66+H66</f>
        <v>24348</v>
      </c>
      <c r="J66" s="3086"/>
      <c r="K66" s="412"/>
      <c r="L66" s="3038"/>
    </row>
    <row r="67" spans="1:12" ht="15">
      <c r="A67" s="3035"/>
      <c r="B67" s="412"/>
      <c r="C67" s="433"/>
      <c r="D67" s="3040" t="s">
        <v>3195</v>
      </c>
      <c r="E67" s="3045"/>
      <c r="F67" s="3041"/>
      <c r="G67" s="3077">
        <f>SUM(G62:G66)</f>
        <v>5325955</v>
      </c>
      <c r="H67" s="3078">
        <f>SUM(H62:H66)</f>
        <v>-3392157</v>
      </c>
      <c r="I67" s="3078">
        <f>SUM(I62:I66)</f>
        <v>1933798</v>
      </c>
      <c r="J67" s="3086"/>
      <c r="K67" s="412"/>
      <c r="L67" s="3038"/>
    </row>
    <row r="68" spans="1:12">
      <c r="A68" s="3035"/>
      <c r="B68" s="412"/>
      <c r="C68" s="412"/>
      <c r="D68" s="412"/>
      <c r="E68" s="412"/>
      <c r="F68" s="412"/>
      <c r="G68" s="412"/>
      <c r="H68" s="412"/>
      <c r="I68" s="445"/>
      <c r="J68" s="445"/>
      <c r="K68" s="433"/>
      <c r="L68" s="3038"/>
    </row>
    <row r="69" spans="1:12">
      <c r="A69" s="3040"/>
      <c r="B69" s="3045"/>
      <c r="C69" s="3045"/>
      <c r="D69" s="3045"/>
      <c r="E69" s="3045"/>
      <c r="F69" s="3045"/>
      <c r="G69" s="3045"/>
      <c r="H69" s="3045"/>
      <c r="I69" s="3046"/>
      <c r="J69" s="3046"/>
      <c r="K69" s="3045"/>
      <c r="L69" s="3038"/>
    </row>
    <row r="70" spans="1:12">
      <c r="A70" s="412" t="s">
        <v>386</v>
      </c>
      <c r="B70" s="412"/>
      <c r="C70" s="412"/>
      <c r="D70" s="412"/>
      <c r="E70" s="412"/>
      <c r="F70" s="412"/>
      <c r="G70" s="412"/>
      <c r="H70" s="412"/>
      <c r="I70" s="445"/>
      <c r="J70" s="445"/>
      <c r="K70" s="412"/>
    </row>
  </sheetData>
  <customSheetViews>
    <customSheetView guid="{A617E113-81C5-40F4-A596-A12F4B219BD2}" showPageBreaks="1" fitToPage="1" printArea="1" topLeftCell="A10">
      <selection activeCell="H36" sqref="H36"/>
      <pageMargins left="0.5" right="0.5" top="0.5" bottom="0.25" header="0.5" footer="0.25"/>
      <printOptions horizontalCentered="1" verticalCentered="1"/>
      <pageSetup scale="75" orientation="portrait" r:id="rId1"/>
      <headerFooter alignWithMargins="0"/>
    </customSheetView>
    <customSheetView guid="{D099E5BD-69C3-4A36-A01A-AB9127CD02AF}" showPageBreaks="1" fitToPage="1" printArea="1" topLeftCell="A51">
      <selection activeCell="A56" sqref="A56:K56"/>
      <pageMargins left="0.5" right="0.5" top="0.5" bottom="0.25" header="0.5" footer="0.25"/>
      <printOptions horizontalCentered="1" verticalCentered="1"/>
      <pageSetup scale="74" orientation="portrait" r:id="rId2"/>
      <headerFooter alignWithMargins="0"/>
    </customSheetView>
    <customSheetView guid="{0E34144A-D82F-4DF0-B720-F9C800B122C6}" fitToPage="1">
      <selection activeCell="F55" sqref="F55"/>
      <pageMargins left="0.5" right="0.5" top="0.5" bottom="0.25" header="0.5" footer="0.25"/>
      <printOptions horizontalCentered="1" verticalCentered="1"/>
      <pageSetup scale="74" orientation="portrait" r:id="rId3"/>
      <headerFooter alignWithMargins="0"/>
    </customSheetView>
    <customSheetView guid="{97EB090E-DA8A-4035-9EB7-8F192FB9238E}" fitToPage="1" topLeftCell="A59">
      <selection activeCell="A56" sqref="A56:K56"/>
      <pageMargins left="0.5" right="0.5" top="0.5" bottom="0.25" header="0.5" footer="0.25"/>
      <printOptions horizontalCentered="1" verticalCentered="1"/>
      <pageSetup scale="77" orientation="portrait" r:id="rId4"/>
      <headerFooter alignWithMargins="0"/>
    </customSheetView>
    <customSheetView guid="{73D6C540-FA77-496F-80D5-378BCDB5D7D3}" fitToPage="1">
      <selection activeCell="N16" sqref="N16"/>
      <pageMargins left="0.5" right="0.5" top="0.5" bottom="0.25" header="0.5" footer="0.25"/>
      <printOptions horizontalCentered="1" verticalCentered="1"/>
      <pageSetup scale="76" orientation="portrait" r:id="rId5"/>
      <headerFooter alignWithMargins="0"/>
    </customSheetView>
    <customSheetView guid="{697F93CE-5800-4A2B-B48E-6915F0D86AE1}" showPageBreaks="1" fitToPage="1" printArea="1">
      <selection activeCell="N47" sqref="N47"/>
      <pageMargins left="0.5" right="0.5" top="0.5" bottom="0.25" header="0.5" footer="0.25"/>
      <printOptions horizontalCentered="1" verticalCentered="1"/>
      <pageSetup scale="80" orientation="portrait" r:id="rId6"/>
      <headerFooter alignWithMargins="0"/>
    </customSheetView>
    <customSheetView guid="{997430AA-34EF-430A-83C0-572B50415120}" showPageBreaks="1" fitToPage="1" printArea="1">
      <selection activeCell="F4" sqref="F4"/>
      <pageMargins left="0.5" right="0.5" top="0.5" bottom="0.25" header="0.5" footer="0.25"/>
      <printOptions horizontalCentered="1" verticalCentered="1"/>
      <pageSetup scale="80" orientation="portrait" r:id="rId7"/>
      <headerFooter alignWithMargins="0"/>
    </customSheetView>
    <customSheetView guid="{FB280501-19AF-4ABE-91A9-026A574F2BAA}" showPageBreaks="1" fitToPage="1" printArea="1">
      <selection activeCell="F4" sqref="F4"/>
      <pageMargins left="0.5" right="0.5" top="0.5" bottom="0.25" header="0.5" footer="0.25"/>
      <printOptions horizontalCentered="1" verticalCentered="1"/>
      <pageSetup scale="80" orientation="portrait" r:id="rId8"/>
      <headerFooter alignWithMargins="0"/>
    </customSheetView>
    <customSheetView guid="{418B4607-7369-4E2A-893E-78E4A5AA0442}" fitToPage="1">
      <selection activeCell="F4" sqref="F4"/>
      <pageMargins left="0.5" right="0.5" top="0.5" bottom="0.25" header="0.5" footer="0.25"/>
      <printOptions horizontalCentered="1" verticalCentered="1"/>
      <pageSetup scale="80" orientation="portrait" r:id="rId9"/>
      <headerFooter alignWithMargins="0"/>
    </customSheetView>
    <customSheetView guid="{BD2992A8-0B6E-4822-8FD2-4601D1328A70}" showPageBreaks="1" fitToPage="1" printArea="1" topLeftCell="A4">
      <selection activeCell="F4" sqref="F4"/>
      <pageMargins left="0.5" right="0.5" top="0.5" bottom="0.25" header="0.5" footer="0.25"/>
      <printOptions horizontalCentered="1" verticalCentered="1"/>
      <pageSetup scale="80" orientation="portrait" r:id="rId10"/>
      <headerFooter alignWithMargins="0"/>
    </customSheetView>
    <customSheetView guid="{77A0B38E-93E4-4AC7-ACE6-46928E3770F0}" showPageBreaks="1" fitToPage="1" printArea="1">
      <selection activeCell="N47" sqref="N47"/>
      <pageMargins left="0.5" right="0.5" top="0.5" bottom="0.25" header="0.5" footer="0.25"/>
      <printOptions horizontalCentered="1" verticalCentered="1"/>
      <pageSetup scale="80" orientation="portrait" r:id="rId11"/>
      <headerFooter alignWithMargins="0"/>
    </customSheetView>
    <customSheetView guid="{11C83B39-CE16-4BB9-AED1-82A65A48CAAD}" fitToPage="1">
      <selection activeCell="F4" sqref="F4"/>
      <pageMargins left="0.5" right="0.5" top="0.5" bottom="0.25" header="0.5" footer="0.25"/>
      <printOptions horizontalCentered="1" verticalCentered="1"/>
      <pageSetup scale="80" orientation="portrait" r:id="rId12"/>
      <headerFooter alignWithMargins="0"/>
    </customSheetView>
    <customSheetView guid="{DB71B86F-317D-4AD6-8462-223811F201EC}" showPageBreaks="1" fitToPage="1" printArea="1">
      <selection activeCell="F4" sqref="F4"/>
      <pageMargins left="0.5" right="0.5" top="0.5" bottom="0.25" header="0.5" footer="0.25"/>
      <printOptions horizontalCentered="1" verticalCentered="1"/>
      <pageSetup scale="76" orientation="portrait" r:id="rId13"/>
      <headerFooter alignWithMargins="0"/>
    </customSheetView>
    <customSheetView guid="{DC2F833C-E952-4F6A-AFD3-F16D8619A19E}" showPageBreaks="1" fitToPage="1" printArea="1">
      <selection activeCell="F4" sqref="F4"/>
      <pageMargins left="0.5" right="0.5" top="0.5" bottom="0.25" header="0.5" footer="0.25"/>
      <printOptions horizontalCentered="1" verticalCentered="1"/>
      <pageSetup scale="80" orientation="portrait" r:id="rId14"/>
      <headerFooter alignWithMargins="0"/>
    </customSheetView>
    <customSheetView guid="{B1B2D874-36F7-4A51-91A3-0B03D16C5B39}" showPageBreaks="1" fitToPage="1" printArea="1">
      <selection activeCell="F4" sqref="F4"/>
      <pageMargins left="0.5" right="0.5" top="0.5" bottom="0.25" header="0.5" footer="0.25"/>
      <printOptions horizontalCentered="1" verticalCentered="1"/>
      <pageSetup scale="77" orientation="portrait" r:id="rId15"/>
      <headerFooter alignWithMargins="0"/>
    </customSheetView>
    <customSheetView guid="{24512037-1A2E-4B61-A9D8-6B6EE1FBAC07}" showPageBreaks="1" fitToPage="1" printArea="1">
      <selection activeCell="N47" sqref="N47"/>
      <pageMargins left="0.5" right="0.5" top="0.5" bottom="0.25" header="0.5" footer="0.25"/>
      <printOptions horizontalCentered="1" verticalCentered="1"/>
      <pageSetup scale="75" orientation="portrait" r:id="rId16"/>
      <headerFooter alignWithMargins="0"/>
    </customSheetView>
    <customSheetView guid="{FF7CE3F6-64D4-4414-9A0A-27EA1DA5FCEA}" showPageBreaks="1" fitToPage="1" printArea="1">
      <selection activeCell="N47" sqref="N47"/>
      <pageMargins left="0.5" right="0.5" top="0.5" bottom="0.25" header="0.5" footer="0.25"/>
      <printOptions horizontalCentered="1" verticalCentered="1"/>
      <pageSetup scale="75" orientation="portrait" r:id="rId17"/>
      <headerFooter alignWithMargins="0"/>
    </customSheetView>
    <customSheetView guid="{68CA22E9-CC9D-4C8A-A060-049B87D0AB3E}" showPageBreaks="1" fitToPage="1" printArea="1" topLeftCell="A41">
      <selection activeCell="A56" sqref="A56:K56"/>
      <pageMargins left="0.5" right="0.5" top="0.5" bottom="0.25" header="0.5" footer="0.25"/>
      <printOptions horizontalCentered="1" verticalCentered="1"/>
      <pageSetup scale="77" orientation="portrait" r:id="rId18"/>
      <headerFooter alignWithMargins="0"/>
    </customSheetView>
    <customSheetView guid="{76EF22F2-41FD-4690-8612-D013472E0134}" showPageBreaks="1" fitToPage="1" printArea="1" topLeftCell="A43">
      <selection activeCell="N52" sqref="N52"/>
      <pageMargins left="0.5" right="0.5" top="0.5" bottom="0.25" header="0.5" footer="0.25"/>
      <printOptions horizontalCentered="1" verticalCentered="1"/>
      <pageSetup scale="75" orientation="portrait" r:id="rId19"/>
      <headerFooter alignWithMargins="0"/>
    </customSheetView>
  </customSheetViews>
  <mergeCells count="7">
    <mergeCell ref="D58:F58"/>
    <mergeCell ref="D61:F61"/>
    <mergeCell ref="A3:K3"/>
    <mergeCell ref="A2:K2"/>
    <mergeCell ref="D6:H6"/>
    <mergeCell ref="D8:H8"/>
    <mergeCell ref="B56:J56"/>
  </mergeCells>
  <printOptions horizontalCentered="1" verticalCentered="1"/>
  <pageMargins left="0.5" right="0.5" top="0.5" bottom="0.25" header="0.5" footer="0.25"/>
  <pageSetup scale="73" orientation="portrait" r:id="rId20"/>
  <headerFooter alignWithMargins="0"/>
  <legacyDrawing r:id="rId2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I51"/>
  <sheetViews>
    <sheetView view="pageBreakPreview" zoomScale="60" zoomScaleNormal="100" workbookViewId="0">
      <selection activeCell="I1" sqref="I1"/>
    </sheetView>
  </sheetViews>
  <sheetFormatPr defaultColWidth="9.140625" defaultRowHeight="12.75"/>
  <cols>
    <col min="1" max="16384" width="9.140625" style="452"/>
  </cols>
  <sheetData>
    <row r="1" spans="1:9" s="450" customFormat="1" ht="12">
      <c r="A1" s="449">
        <v>18</v>
      </c>
      <c r="I1" s="451" t="s">
        <v>3394</v>
      </c>
    </row>
    <row r="2" spans="1:9">
      <c r="A2" s="3242" t="s">
        <v>3284</v>
      </c>
      <c r="B2" s="3243"/>
      <c r="C2" s="3243"/>
      <c r="D2" s="3243"/>
      <c r="E2" s="3243"/>
      <c r="F2" s="3243"/>
      <c r="G2" s="3243"/>
      <c r="H2" s="3243"/>
      <c r="I2" s="3244"/>
    </row>
    <row r="3" spans="1:9">
      <c r="A3" s="453"/>
      <c r="I3" s="454"/>
    </row>
    <row r="4" spans="1:9">
      <c r="A4" s="3245"/>
      <c r="B4" s="3246"/>
      <c r="C4" s="3246"/>
      <c r="D4" s="3246"/>
      <c r="E4" s="3246"/>
      <c r="F4" s="3246"/>
      <c r="G4" s="3246"/>
      <c r="H4" s="3246"/>
      <c r="I4" s="3247"/>
    </row>
    <row r="5" spans="1:9">
      <c r="A5" s="453"/>
      <c r="I5" s="454"/>
    </row>
    <row r="6" spans="1:9">
      <c r="A6" s="453"/>
      <c r="I6" s="454"/>
    </row>
    <row r="7" spans="1:9">
      <c r="A7" s="453"/>
      <c r="I7" s="454"/>
    </row>
    <row r="8" spans="1:9">
      <c r="A8" s="453"/>
      <c r="I8" s="454"/>
    </row>
    <row r="9" spans="1:9">
      <c r="A9" s="453"/>
      <c r="I9" s="454"/>
    </row>
    <row r="10" spans="1:9">
      <c r="A10" s="453"/>
      <c r="I10" s="454"/>
    </row>
    <row r="11" spans="1:9">
      <c r="A11" s="453"/>
      <c r="I11" s="454"/>
    </row>
    <row r="12" spans="1:9">
      <c r="A12" s="453"/>
      <c r="I12" s="454"/>
    </row>
    <row r="13" spans="1:9">
      <c r="A13" s="453"/>
      <c r="I13" s="454"/>
    </row>
    <row r="14" spans="1:9">
      <c r="A14" s="453"/>
      <c r="I14" s="454"/>
    </row>
    <row r="15" spans="1:9">
      <c r="A15" s="453"/>
      <c r="I15" s="454"/>
    </row>
    <row r="16" spans="1:9">
      <c r="A16" s="453"/>
      <c r="I16" s="454"/>
    </row>
    <row r="17" spans="1:9">
      <c r="A17" s="453"/>
      <c r="I17" s="454"/>
    </row>
    <row r="18" spans="1:9">
      <c r="A18" s="453"/>
      <c r="I18" s="454"/>
    </row>
    <row r="19" spans="1:9">
      <c r="A19" s="453"/>
      <c r="I19" s="454"/>
    </row>
    <row r="20" spans="1:9">
      <c r="A20" s="453"/>
      <c r="I20" s="454"/>
    </row>
    <row r="21" spans="1:9">
      <c r="A21" s="453"/>
      <c r="I21" s="454"/>
    </row>
    <row r="22" spans="1:9">
      <c r="A22" s="453"/>
      <c r="I22" s="454"/>
    </row>
    <row r="23" spans="1:9">
      <c r="A23" s="453"/>
      <c r="I23" s="454"/>
    </row>
    <row r="24" spans="1:9">
      <c r="A24" s="453"/>
      <c r="I24" s="454"/>
    </row>
    <row r="25" spans="1:9">
      <c r="A25" s="453"/>
      <c r="I25" s="454"/>
    </row>
    <row r="26" spans="1:9">
      <c r="A26" s="453"/>
      <c r="I26" s="454"/>
    </row>
    <row r="27" spans="1:9">
      <c r="A27" s="453"/>
      <c r="I27" s="454"/>
    </row>
    <row r="28" spans="1:9">
      <c r="A28" s="453"/>
      <c r="I28" s="454"/>
    </row>
    <row r="29" spans="1:9">
      <c r="A29" s="453"/>
      <c r="I29" s="454"/>
    </row>
    <row r="30" spans="1:9">
      <c r="A30" s="453"/>
      <c r="I30" s="454"/>
    </row>
    <row r="31" spans="1:9">
      <c r="A31" s="453"/>
      <c r="I31" s="454"/>
    </row>
    <row r="32" spans="1:9">
      <c r="A32" s="453"/>
      <c r="I32" s="454"/>
    </row>
    <row r="33" spans="1:9">
      <c r="A33" s="453"/>
      <c r="I33" s="454"/>
    </row>
    <row r="34" spans="1:9">
      <c r="A34" s="453"/>
      <c r="I34" s="454"/>
    </row>
    <row r="35" spans="1:9">
      <c r="A35" s="453"/>
      <c r="I35" s="454"/>
    </row>
    <row r="36" spans="1:9">
      <c r="A36" s="453"/>
      <c r="I36" s="454"/>
    </row>
    <row r="37" spans="1:9">
      <c r="A37" s="453"/>
      <c r="I37" s="454"/>
    </row>
    <row r="38" spans="1:9">
      <c r="A38" s="453"/>
      <c r="I38" s="454"/>
    </row>
    <row r="39" spans="1:9">
      <c r="A39" s="453"/>
      <c r="I39" s="454"/>
    </row>
    <row r="40" spans="1:9">
      <c r="A40" s="453"/>
      <c r="I40" s="454"/>
    </row>
    <row r="41" spans="1:9">
      <c r="A41" s="453"/>
      <c r="I41" s="454"/>
    </row>
    <row r="42" spans="1:9">
      <c r="A42" s="453"/>
      <c r="I42" s="454"/>
    </row>
    <row r="43" spans="1:9">
      <c r="A43" s="453"/>
      <c r="I43" s="454"/>
    </row>
    <row r="44" spans="1:9">
      <c r="A44" s="453"/>
      <c r="I44" s="454"/>
    </row>
    <row r="45" spans="1:9">
      <c r="A45" s="453"/>
      <c r="I45" s="454"/>
    </row>
    <row r="46" spans="1:9">
      <c r="A46" s="453"/>
      <c r="I46" s="454"/>
    </row>
    <row r="47" spans="1:9">
      <c r="A47" s="453"/>
      <c r="I47" s="454"/>
    </row>
    <row r="48" spans="1:9">
      <c r="A48" s="453"/>
      <c r="I48" s="454"/>
    </row>
    <row r="49" spans="1:9">
      <c r="A49" s="453"/>
      <c r="I49" s="454"/>
    </row>
    <row r="50" spans="1:9">
      <c r="A50" s="455"/>
      <c r="B50" s="456"/>
      <c r="C50" s="456"/>
      <c r="D50" s="456"/>
      <c r="E50" s="456"/>
      <c r="F50" s="456"/>
      <c r="G50" s="456"/>
      <c r="H50" s="456"/>
      <c r="I50" s="457"/>
    </row>
    <row r="51" spans="1:9" s="450" customFormat="1" ht="12">
      <c r="I51" s="451" t="s">
        <v>386</v>
      </c>
    </row>
  </sheetData>
  <customSheetViews>
    <customSheetView guid="{A617E113-81C5-40F4-A596-A12F4B219BD2}" fitToPage="1">
      <selection activeCell="I1" sqref="I1"/>
      <pageMargins left="0.5" right="0.5" top="0.5" bottom="0.25" header="0.5" footer="0.25"/>
      <printOptions horizontalCentered="1" verticalCentered="1"/>
      <pageSetup orientation="portrait" r:id="rId1"/>
      <headerFooter alignWithMargins="0"/>
    </customSheetView>
    <customSheetView guid="{D099E5BD-69C3-4A36-A01A-AB9127CD02AF}" scale="60" showPageBreaks="1" fitToPage="1" view="pageBreakPreview">
      <selection activeCell="I1" sqref="I1"/>
      <pageMargins left="0.5" right="0.5" top="0.5" bottom="0.25" header="0.5" footer="0.25"/>
      <printOptions horizontalCentered="1" verticalCentered="1"/>
      <pageSetup orientation="portrait" r:id="rId2"/>
      <headerFooter alignWithMargins="0"/>
    </customSheetView>
    <customSheetView guid="{0E34144A-D82F-4DF0-B720-F9C800B122C6}" scale="60" showPageBreaks="1" fitToPage="1" view="pageBreakPreview">
      <selection activeCell="I1" sqref="I1"/>
      <pageMargins left="0.5" right="0.5" top="0.5" bottom="0.25" header="0.5" footer="0.25"/>
      <printOptions horizontalCentered="1" verticalCentered="1"/>
      <pageSetup orientation="portrait" r:id="rId3"/>
      <headerFooter alignWithMargins="0"/>
    </customSheetView>
    <customSheetView guid="{97EB090E-DA8A-4035-9EB7-8F192FB9238E}" scale="60" showPageBreaks="1" fitToPage="1" view="pageBreakPreview">
      <selection activeCell="I1" sqref="I1"/>
      <pageMargins left="0.5" right="0.5" top="0.5" bottom="0.25" header="0.5" footer="0.25"/>
      <printOptions horizontalCentered="1" verticalCentered="1"/>
      <pageSetup orientation="portrait" r:id="rId4"/>
      <headerFooter alignWithMargins="0"/>
    </customSheetView>
    <customSheetView guid="{73D6C540-FA77-496F-80D5-378BCDB5D7D3}" fitToPage="1">
      <pageMargins left="0.5" right="0.5" top="0.5" bottom="0.25" header="0.5" footer="0.25"/>
      <printOptions horizontalCentered="1" verticalCentered="1"/>
      <pageSetup orientation="portrait" r:id="rId5"/>
      <headerFooter alignWithMargins="0"/>
    </customSheetView>
    <customSheetView guid="{697F93CE-5800-4A2B-B48E-6915F0D86AE1}" fitToPage="1">
      <pageMargins left="0.5" right="0.5" top="0.5" bottom="0.25" header="0.5" footer="0.25"/>
      <printOptions horizontalCentered="1" verticalCentered="1"/>
      <pageSetup orientation="portrait" r:id="rId6"/>
      <headerFooter alignWithMargins="0"/>
    </customSheetView>
    <customSheetView guid="{997430AA-34EF-430A-83C0-572B50415120}" fitToPage="1">
      <pageMargins left="0.5" right="0.5" top="0.5" bottom="0.25" header="0.5" footer="0.25"/>
      <printOptions horizontalCentered="1" verticalCentered="1"/>
      <pageSetup orientation="portrait" r:id="rId7"/>
      <headerFooter alignWithMargins="0"/>
    </customSheetView>
    <customSheetView guid="{FB280501-19AF-4ABE-91A9-026A574F2BAA}" fitToPage="1">
      <pageMargins left="0.5" right="0.5" top="0.5" bottom="0.25" header="0.5" footer="0.25"/>
      <printOptions horizontalCentered="1" verticalCentered="1"/>
      <pageSetup orientation="portrait" r:id="rId8"/>
      <headerFooter alignWithMargins="0"/>
    </customSheetView>
    <customSheetView guid="{418B4607-7369-4E2A-893E-78E4A5AA0442}" fitToPage="1">
      <pageMargins left="0.5" right="0.5" top="0.5" bottom="0.25" header="0.5" footer="0.25"/>
      <printOptions horizontalCentered="1" verticalCentered="1"/>
      <pageSetup orientation="portrait" r:id="rId9"/>
      <headerFooter alignWithMargins="0"/>
    </customSheetView>
    <customSheetView guid="{F56BCD39-3910-4701-BCCF-245589B07D98}">
      <selection activeCell="P11" sqref="P11"/>
      <pageMargins left="0.5" right="0.5" top="0.5" bottom="0.25" header="0.5" footer="0.25"/>
      <printOptions horizontalCentered="1" verticalCentered="1"/>
      <pageSetup orientation="portrait" r:id="rId10"/>
      <headerFooter alignWithMargins="0"/>
    </customSheetView>
    <customSheetView guid="{FB19BFAA-60BA-4CC2-92E5-E4C141AE804E}">
      <selection activeCell="P11" sqref="P11"/>
      <pageMargins left="0.5" right="0.5" top="0.5" bottom="0.25" header="0.5" footer="0.25"/>
      <printOptions horizontalCentered="1" verticalCentered="1"/>
      <pageSetup orientation="portrait" r:id="rId11"/>
      <headerFooter alignWithMargins="0"/>
    </customSheetView>
    <customSheetView guid="{74404EEC-CA6A-48B0-B168-B7933282EEB2}">
      <selection activeCell="P11" sqref="P11"/>
      <pageMargins left="0.5" right="0.5" top="0.5" bottom="0.25" header="0.5" footer="0.25"/>
      <printOptions horizontalCentered="1" verticalCentered="1"/>
      <pageSetup orientation="portrait" r:id="rId12"/>
      <headerFooter alignWithMargins="0"/>
    </customSheetView>
    <customSheetView guid="{A2494C54-8D9D-4A05-9F27-C858173D9692}">
      <selection activeCell="P11" sqref="P11"/>
      <pageMargins left="0.5" right="0.5" top="0.5" bottom="0.25" header="0.5" footer="0.25"/>
      <printOptions horizontalCentered="1" verticalCentered="1"/>
      <pageSetup orientation="portrait" r:id="rId13"/>
      <headerFooter alignWithMargins="0"/>
    </customSheetView>
    <customSheetView guid="{F228F194-B0FE-4A91-A927-06A4E89703F0}">
      <selection activeCell="P11" sqref="P11"/>
      <pageMargins left="0.5" right="0.5" top="0.5" bottom="0.25" header="0.5" footer="0.25"/>
      <printOptions horizontalCentered="1" verticalCentered="1"/>
      <pageSetup orientation="portrait" r:id="rId14"/>
      <headerFooter alignWithMargins="0"/>
    </customSheetView>
    <customSheetView guid="{49D366EC-C851-4932-854D-8EA887B298C5}">
      <selection activeCell="P11" sqref="P11"/>
      <pageMargins left="0.5" right="0.5" top="0.5" bottom="0.25" header="0.5" footer="0.25"/>
      <printOptions horizontalCentered="1" verticalCentered="1"/>
      <pageSetup orientation="portrait" r:id="rId15"/>
      <headerFooter alignWithMargins="0"/>
    </customSheetView>
    <customSheetView guid="{7390B031-6060-4327-BF01-8B9465EDB6D9}">
      <selection activeCell="P11" sqref="P11"/>
      <pageMargins left="0.5" right="0.5" top="0.5" bottom="0.25" header="0.5" footer="0.25"/>
      <printOptions horizontalCentered="1" verticalCentered="1"/>
      <pageSetup orientation="portrait" r:id="rId16"/>
      <headerFooter alignWithMargins="0"/>
    </customSheetView>
    <customSheetView guid="{26429A53-B624-4AA6-8C8D-667186B058B8}">
      <selection activeCell="P11" sqref="P11"/>
      <pageMargins left="0.5" right="0.5" top="0.5" bottom="0.25" header="0.5" footer="0.25"/>
      <printOptions horizontalCentered="1" verticalCentered="1"/>
      <pageSetup orientation="portrait" r:id="rId17"/>
      <headerFooter alignWithMargins="0"/>
    </customSheetView>
    <customSheetView guid="{9188604F-721B-4607-B5A7-F14601E34BB8}">
      <selection activeCell="P11" sqref="P11"/>
      <pageMargins left="0.5" right="0.5" top="0.5" bottom="0.25" header="0.5" footer="0.25"/>
      <printOptions horizontalCentered="1" verticalCentered="1"/>
      <pageSetup orientation="portrait" r:id="rId18"/>
      <headerFooter alignWithMargins="0"/>
    </customSheetView>
    <customSheetView guid="{0DB5BAD5-393A-4F38-9E8B-709DEA7858B1}">
      <selection activeCell="P11" sqref="P11"/>
      <pageMargins left="0.5" right="0.5" top="0.5" bottom="0.25" header="0.5" footer="0.25"/>
      <printOptions horizontalCentered="1" verticalCentered="1"/>
      <pageSetup orientation="portrait" r:id="rId19"/>
      <headerFooter alignWithMargins="0"/>
    </customSheetView>
    <customSheetView guid="{4E7A3D04-9F51-465C-A42B-3DF9B3E7D5B5}" showPageBreaks="1">
      <selection activeCell="P11" sqref="P11"/>
      <pageMargins left="0.5" right="0.5" top="0.5" bottom="0.25" header="0.5" footer="0.25"/>
      <printOptions horizontalCentered="1" verticalCentered="1"/>
      <pageSetup orientation="portrait" r:id="rId20"/>
      <headerFooter alignWithMargins="0"/>
    </customSheetView>
    <customSheetView guid="{BD2992A8-0B6E-4822-8FD2-4601D1328A70}" fitToPage="1">
      <pageMargins left="0.5" right="0.5" top="0.5" bottom="0.25" header="0.5" footer="0.25"/>
      <printOptions horizontalCentered="1" verticalCentered="1"/>
      <pageSetup orientation="portrait" r:id="rId21"/>
      <headerFooter alignWithMargins="0"/>
    </customSheetView>
    <customSheetView guid="{77A0B38E-93E4-4AC7-ACE6-46928E3770F0}" fitToPage="1">
      <pageMargins left="0.5" right="0.5" top="0.5" bottom="0.25" header="0.5" footer="0.25"/>
      <printOptions horizontalCentered="1" verticalCentered="1"/>
      <pageSetup orientation="portrait" r:id="rId22"/>
      <headerFooter alignWithMargins="0"/>
    </customSheetView>
    <customSheetView guid="{11C83B39-CE16-4BB9-AED1-82A65A48CAAD}" fitToPage="1">
      <pageMargins left="0.5" right="0.5" top="0.5" bottom="0.25" header="0.5" footer="0.25"/>
      <printOptions horizontalCentered="1" verticalCentered="1"/>
      <pageSetup orientation="portrait" r:id="rId23"/>
      <headerFooter alignWithMargins="0"/>
    </customSheetView>
    <customSheetView guid="{DB71B86F-317D-4AD6-8462-223811F201EC}" fitToPage="1">
      <pageMargins left="0.5" right="0.5" top="0.5" bottom="0.25" header="0.5" footer="0.25"/>
      <printOptions horizontalCentered="1" verticalCentered="1"/>
      <pageSetup orientation="portrait" r:id="rId24"/>
      <headerFooter alignWithMargins="0"/>
    </customSheetView>
    <customSheetView guid="{DC2F833C-E952-4F6A-AFD3-F16D8619A19E}" fitToPage="1">
      <pageMargins left="0.5" right="0.5" top="0.5" bottom="0.25" header="0.5" footer="0.25"/>
      <printOptions horizontalCentered="1" verticalCentered="1"/>
      <pageSetup orientation="portrait" r:id="rId25"/>
      <headerFooter alignWithMargins="0"/>
    </customSheetView>
    <customSheetView guid="{B1B2D874-36F7-4A51-91A3-0B03D16C5B39}" fitToPage="1">
      <selection activeCell="I1" sqref="I1"/>
      <pageMargins left="0.5" right="0.5" top="0.5" bottom="0.25" header="0.5" footer="0.25"/>
      <printOptions horizontalCentered="1" verticalCentered="1"/>
      <pageSetup orientation="portrait" r:id="rId26"/>
      <headerFooter alignWithMargins="0"/>
    </customSheetView>
    <customSheetView guid="{24512037-1A2E-4B61-A9D8-6B6EE1FBAC07}" fitToPage="1">
      <selection activeCell="I1" sqref="I1"/>
      <pageMargins left="0.5" right="0.5" top="0.5" bottom="0.25" header="0.5" footer="0.25"/>
      <printOptions horizontalCentered="1" verticalCentered="1"/>
      <pageSetup orientation="portrait" r:id="rId27"/>
      <headerFooter alignWithMargins="0"/>
    </customSheetView>
    <customSheetView guid="{FF7CE3F6-64D4-4414-9A0A-27EA1DA5FCEA}" fitToPage="1">
      <selection activeCell="I1" sqref="I1"/>
      <pageMargins left="0.5" right="0.5" top="0.5" bottom="0.25" header="0.5" footer="0.25"/>
      <printOptions horizontalCentered="1" verticalCentered="1"/>
      <pageSetup orientation="portrait" r:id="rId28"/>
      <headerFooter alignWithMargins="0"/>
    </customSheetView>
    <customSheetView guid="{68CA22E9-CC9D-4C8A-A060-049B87D0AB3E}" scale="60" showPageBreaks="1" fitToPage="1" view="pageBreakPreview">
      <selection activeCell="I1" sqref="I1"/>
      <pageMargins left="0.5" right="0.5" top="0.5" bottom="0.25" header="0.5" footer="0.25"/>
      <printOptions horizontalCentered="1" verticalCentered="1"/>
      <pageSetup orientation="portrait" r:id="rId29"/>
      <headerFooter alignWithMargins="0"/>
    </customSheetView>
    <customSheetView guid="{76EF22F2-41FD-4690-8612-D013472E0134}" fitToPage="1">
      <selection activeCell="I1" sqref="I1"/>
      <pageMargins left="0.5" right="0.5" top="0.5" bottom="0.25" header="0.5" footer="0.25"/>
      <printOptions horizontalCentered="1" verticalCentered="1"/>
      <pageSetup orientation="portrait" r:id="rId30"/>
      <headerFooter alignWithMargins="0"/>
    </customSheetView>
  </customSheetViews>
  <mergeCells count="2">
    <mergeCell ref="A2:I2"/>
    <mergeCell ref="A4:I4"/>
  </mergeCells>
  <printOptions horizontalCentered="1" verticalCentered="1"/>
  <pageMargins left="0.5" right="0.5" top="0.5" bottom="0.25" header="0.5" footer="0.25"/>
  <pageSetup orientation="portrait" r:id="rId3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H53"/>
  <sheetViews>
    <sheetView view="pageBreakPreview" zoomScale="130" zoomScaleNormal="100" zoomScaleSheetLayoutView="130" workbookViewId="0"/>
  </sheetViews>
  <sheetFormatPr defaultRowHeight="15"/>
  <cols>
    <col min="1" max="1" width="5.42578125" customWidth="1"/>
    <col min="2" max="2" width="5" customWidth="1"/>
    <col min="3" max="3" width="52.42578125" customWidth="1"/>
    <col min="4" max="5" width="15.140625" customWidth="1"/>
    <col min="6" max="6" width="10.7109375" customWidth="1"/>
  </cols>
  <sheetData>
    <row r="1" spans="1:6" s="461" customFormat="1">
      <c r="A1" s="1079" t="s">
        <v>3394</v>
      </c>
      <c r="B1"/>
      <c r="C1" s="2451"/>
      <c r="D1"/>
      <c r="E1" s="2452"/>
      <c r="F1" s="2397">
        <v>19</v>
      </c>
    </row>
    <row r="2" spans="1:6">
      <c r="A2" s="2454" t="s">
        <v>3149</v>
      </c>
      <c r="B2" s="2383"/>
      <c r="C2" s="2383"/>
      <c r="D2" s="2383"/>
      <c r="E2" s="2383"/>
      <c r="F2" s="2453"/>
    </row>
    <row r="3" spans="1:6">
      <c r="A3" s="2455" t="s">
        <v>294</v>
      </c>
      <c r="B3" s="2385"/>
      <c r="C3" s="2385"/>
      <c r="D3" s="2385"/>
      <c r="E3" s="2385"/>
      <c r="F3" s="2384"/>
    </row>
    <row r="4" spans="1:6">
      <c r="A4" s="2455"/>
      <c r="B4" s="2385"/>
      <c r="C4" s="2385"/>
      <c r="D4" s="2385"/>
      <c r="F4" s="2384"/>
    </row>
    <row r="5" spans="1:6" s="2399" customFormat="1" ht="12">
      <c r="A5" s="1080" t="s">
        <v>3150</v>
      </c>
      <c r="B5" s="2395"/>
      <c r="C5" s="2396"/>
      <c r="D5" s="2396"/>
      <c r="E5" s="2396"/>
      <c r="F5" s="2398"/>
    </row>
    <row r="6" spans="1:6" s="2399" customFormat="1" ht="12">
      <c r="A6" s="1080"/>
      <c r="B6" s="2395"/>
      <c r="C6" s="2396"/>
      <c r="D6" s="2396"/>
      <c r="F6" s="2413"/>
    </row>
    <row r="7" spans="1:6" s="2399" customFormat="1" ht="12">
      <c r="A7" s="2400"/>
      <c r="B7" s="2395"/>
      <c r="C7" s="2396"/>
      <c r="D7" s="2396"/>
      <c r="F7" s="2413"/>
    </row>
    <row r="8" spans="1:6" s="2399" customFormat="1" ht="12">
      <c r="A8" s="1080" t="s">
        <v>3155</v>
      </c>
      <c r="B8" s="2395"/>
      <c r="C8" s="2396"/>
      <c r="D8" s="2396"/>
      <c r="E8" s="2396"/>
      <c r="F8" s="2398"/>
    </row>
    <row r="9" spans="1:6" s="2399" customFormat="1" ht="12">
      <c r="A9" s="1080" t="s">
        <v>3156</v>
      </c>
      <c r="B9" s="2395"/>
      <c r="C9" s="2396"/>
      <c r="D9" s="3248" t="s">
        <v>3151</v>
      </c>
      <c r="E9" s="3248"/>
      <c r="F9" s="2398"/>
    </row>
    <row r="10" spans="1:6" s="2399" customFormat="1" ht="12">
      <c r="A10" s="2400"/>
      <c r="B10" s="2395"/>
      <c r="C10" s="2396"/>
      <c r="D10" s="2396"/>
      <c r="E10" s="2396"/>
      <c r="F10" s="2398"/>
    </row>
    <row r="11" spans="1:6" s="2399" customFormat="1" ht="12">
      <c r="A11" s="1080" t="s">
        <v>3157</v>
      </c>
      <c r="B11" s="2395"/>
      <c r="C11" s="2396"/>
      <c r="D11" s="2402" t="s">
        <v>1353</v>
      </c>
      <c r="E11" s="2395" t="s">
        <v>3152</v>
      </c>
      <c r="F11" s="2398"/>
    </row>
    <row r="12" spans="1:6" s="2399" customFormat="1" ht="12">
      <c r="A12" s="1080" t="s">
        <v>3158</v>
      </c>
      <c r="B12" s="2395"/>
      <c r="C12" s="2396"/>
      <c r="D12" s="2402" t="s">
        <v>3153</v>
      </c>
      <c r="E12" s="2401" t="s">
        <v>3154</v>
      </c>
      <c r="F12" s="2398"/>
    </row>
    <row r="13" spans="1:6" s="2399" customFormat="1" ht="12">
      <c r="A13" s="1080" t="s">
        <v>3159</v>
      </c>
      <c r="B13" s="2395"/>
      <c r="C13" s="2396"/>
      <c r="D13" s="2396"/>
      <c r="E13" s="2396"/>
      <c r="F13" s="2398"/>
    </row>
    <row r="14" spans="1:6" s="2399" customFormat="1" ht="12">
      <c r="A14" s="2403"/>
      <c r="B14" s="2395"/>
      <c r="C14" s="2396"/>
      <c r="D14" s="2396"/>
      <c r="E14" s="2396"/>
      <c r="F14" s="2398"/>
    </row>
    <row r="15" spans="1:6" s="2399" customFormat="1" ht="12">
      <c r="A15" s="2404" t="s">
        <v>3160</v>
      </c>
      <c r="B15" s="2395"/>
      <c r="C15" s="2396"/>
      <c r="D15" s="2396"/>
      <c r="E15" s="2396"/>
      <c r="F15" s="2398"/>
    </row>
    <row r="16" spans="1:6" s="2399" customFormat="1" ht="12.75" thickBot="1">
      <c r="A16" s="2405"/>
      <c r="B16" s="2406"/>
      <c r="C16" s="2393"/>
      <c r="D16" s="2396"/>
      <c r="E16" s="2393"/>
      <c r="F16" s="2407"/>
    </row>
    <row r="17" spans="1:8" s="2399" customFormat="1" ht="12">
      <c r="A17" s="2414" t="s">
        <v>7</v>
      </c>
      <c r="B17" s="2415" t="s">
        <v>70</v>
      </c>
      <c r="C17" s="2741" t="s">
        <v>748</v>
      </c>
      <c r="D17" s="2759" t="s">
        <v>653</v>
      </c>
      <c r="E17" s="2751" t="s">
        <v>653</v>
      </c>
      <c r="F17" s="2415" t="s">
        <v>7</v>
      </c>
    </row>
    <row r="18" spans="1:8" s="2399" customFormat="1" ht="12">
      <c r="A18" s="2416" t="s">
        <v>17</v>
      </c>
      <c r="B18" s="2418" t="s">
        <v>78</v>
      </c>
      <c r="C18" s="2742"/>
      <c r="D18" s="2760" t="s">
        <v>656</v>
      </c>
      <c r="E18" s="2752" t="s">
        <v>657</v>
      </c>
      <c r="F18" s="2418" t="s">
        <v>17</v>
      </c>
    </row>
    <row r="19" spans="1:8" s="2399" customFormat="1" ht="12">
      <c r="A19" s="2419"/>
      <c r="B19" s="2417"/>
      <c r="C19" s="2743"/>
      <c r="D19" s="2760"/>
      <c r="E19" s="2752"/>
      <c r="F19" s="2418"/>
    </row>
    <row r="20" spans="1:8" s="2399" customFormat="1" ht="12">
      <c r="A20" s="2420"/>
      <c r="B20" s="2421"/>
      <c r="C20" s="2744" t="s">
        <v>24</v>
      </c>
      <c r="D20" s="2761" t="s">
        <v>25</v>
      </c>
      <c r="E20" s="2753" t="s">
        <v>26</v>
      </c>
      <c r="F20" s="2422"/>
    </row>
    <row r="21" spans="1:8" s="2399" customFormat="1" ht="12">
      <c r="A21" s="2458">
        <v>1</v>
      </c>
      <c r="B21" s="2459"/>
      <c r="C21" s="2745" t="s">
        <v>3161</v>
      </c>
      <c r="D21" s="2762">
        <v>2772668</v>
      </c>
      <c r="E21" s="2754">
        <v>5291341</v>
      </c>
      <c r="F21" s="2456">
        <f>A21</f>
        <v>1</v>
      </c>
      <c r="H21" s="2399" t="b">
        <f>+D21='Sch 210-p17'!I42</f>
        <v>1</v>
      </c>
    </row>
    <row r="22" spans="1:8" s="2399" customFormat="1" ht="12">
      <c r="A22" s="2408"/>
      <c r="B22" s="2460"/>
      <c r="C22" s="2409" t="s">
        <v>3162</v>
      </c>
      <c r="D22" s="2763"/>
      <c r="E22" s="2755"/>
      <c r="F22" s="2457"/>
    </row>
    <row r="23" spans="1:8" s="2399" customFormat="1" ht="12">
      <c r="A23" s="2458">
        <f>A21+1</f>
        <v>2</v>
      </c>
      <c r="B23" s="2460"/>
      <c r="C23" s="2746" t="s">
        <v>3163</v>
      </c>
      <c r="D23" s="2764"/>
      <c r="E23" s="2756"/>
      <c r="F23" s="2462">
        <f>A23</f>
        <v>2</v>
      </c>
    </row>
    <row r="24" spans="1:8" s="2399" customFormat="1" ht="12">
      <c r="A24" s="2458"/>
      <c r="B24" s="2460"/>
      <c r="C24" s="2124" t="s">
        <v>3164</v>
      </c>
      <c r="D24" s="2763"/>
      <c r="E24" s="2755"/>
      <c r="F24" s="2462"/>
    </row>
    <row r="25" spans="1:8" s="2399" customFormat="1" ht="12">
      <c r="A25" s="2458">
        <f>A23+1</f>
        <v>3</v>
      </c>
      <c r="B25" s="2460"/>
      <c r="C25" s="2747" t="s">
        <v>3165</v>
      </c>
      <c r="D25" s="2764">
        <v>1527</v>
      </c>
      <c r="E25" s="2756">
        <v>-169</v>
      </c>
      <c r="F25" s="2462">
        <f>A25</f>
        <v>3</v>
      </c>
    </row>
    <row r="26" spans="1:8" s="2399" customFormat="1" ht="24">
      <c r="A26" s="2458">
        <f>A25+1</f>
        <v>4</v>
      </c>
      <c r="B26" s="2460"/>
      <c r="C26" s="2748" t="s">
        <v>3166</v>
      </c>
      <c r="D26" s="2765"/>
      <c r="E26" s="2757"/>
      <c r="F26" s="2462">
        <f>A26</f>
        <v>4</v>
      </c>
    </row>
    <row r="27" spans="1:8" s="2399" customFormat="1" ht="12">
      <c r="A27" s="2458"/>
      <c r="B27" s="2460"/>
      <c r="C27" s="2124" t="s">
        <v>3167</v>
      </c>
      <c r="D27" s="2763"/>
      <c r="E27" s="2755"/>
      <c r="F27" s="2462"/>
    </row>
    <row r="28" spans="1:8" s="2399" customFormat="1" ht="12">
      <c r="A28" s="2458">
        <f>A26+1</f>
        <v>5</v>
      </c>
      <c r="B28" s="2460"/>
      <c r="C28" s="2747" t="s">
        <v>3168</v>
      </c>
      <c r="D28" s="2764"/>
      <c r="E28" s="2756"/>
      <c r="F28" s="2462">
        <f>A28</f>
        <v>5</v>
      </c>
    </row>
    <row r="29" spans="1:8" s="2399" customFormat="1" ht="12">
      <c r="A29" s="2458">
        <f t="shared" ref="A29:A35" si="0">A28+1</f>
        <v>6</v>
      </c>
      <c r="B29" s="2460"/>
      <c r="C29" s="2749" t="s">
        <v>3365</v>
      </c>
      <c r="D29" s="2765">
        <v>-135081</v>
      </c>
      <c r="E29" s="2757">
        <v>94921</v>
      </c>
      <c r="F29" s="2462">
        <f t="shared" ref="F29:F35" si="1">A29</f>
        <v>6</v>
      </c>
    </row>
    <row r="30" spans="1:8" s="2399" customFormat="1" ht="12">
      <c r="A30" s="2869"/>
      <c r="B30" s="2870"/>
      <c r="C30" s="2872" t="s">
        <v>3379</v>
      </c>
      <c r="D30" s="2873"/>
      <c r="E30" s="2874"/>
      <c r="F30" s="2462"/>
    </row>
    <row r="31" spans="1:8" s="2399" customFormat="1" ht="12">
      <c r="A31" s="2458">
        <f>A29+1</f>
        <v>7</v>
      </c>
      <c r="B31" s="2460"/>
      <c r="C31" s="2871" t="s">
        <v>3378</v>
      </c>
      <c r="D31" s="2764">
        <v>-24925</v>
      </c>
      <c r="E31" s="2756">
        <v>-18526</v>
      </c>
      <c r="F31" s="2462">
        <f t="shared" si="1"/>
        <v>7</v>
      </c>
    </row>
    <row r="32" spans="1:8" s="2399" customFormat="1" ht="12">
      <c r="A32" s="2458">
        <f t="shared" si="0"/>
        <v>8</v>
      </c>
      <c r="B32" s="2460"/>
      <c r="C32" s="2858" t="s">
        <v>1087</v>
      </c>
      <c r="D32" s="2765"/>
      <c r="E32" s="2757"/>
      <c r="F32" s="2462">
        <f t="shared" si="1"/>
        <v>8</v>
      </c>
      <c r="H32" s="2659" t="b">
        <f>+(D23+D25-D26+D28+D29-D31+D32)=('09-Sch 200-p6 '!G47-'09-Sch 200-p6 '!H47)</f>
        <v>0</v>
      </c>
    </row>
    <row r="33" spans="1:6" s="2399" customFormat="1" ht="12">
      <c r="A33" s="2458">
        <f t="shared" si="0"/>
        <v>9</v>
      </c>
      <c r="B33" s="2460"/>
      <c r="C33" s="2750" t="s">
        <v>3345</v>
      </c>
      <c r="D33" s="2766">
        <v>2664039</v>
      </c>
      <c r="E33" s="2758">
        <v>5404619</v>
      </c>
      <c r="F33" s="2462">
        <f t="shared" si="1"/>
        <v>9</v>
      </c>
    </row>
    <row r="34" spans="1:6" s="2399" customFormat="1" ht="24">
      <c r="A34" s="2458">
        <f t="shared" si="0"/>
        <v>10</v>
      </c>
      <c r="B34" s="2460"/>
      <c r="C34" s="2746" t="s">
        <v>3170</v>
      </c>
      <c r="D34" s="2764"/>
      <c r="E34" s="2756"/>
      <c r="F34" s="2462">
        <f t="shared" si="1"/>
        <v>10</v>
      </c>
    </row>
    <row r="35" spans="1:6" s="2399" customFormat="1" ht="12.75" thickBot="1">
      <c r="A35" s="2461">
        <f t="shared" si="0"/>
        <v>11</v>
      </c>
      <c r="B35" s="2394"/>
      <c r="C35" s="2868" t="s">
        <v>3346</v>
      </c>
      <c r="D35" s="2767">
        <v>2664039</v>
      </c>
      <c r="E35" s="2758">
        <v>5404619</v>
      </c>
      <c r="F35" s="1105">
        <f t="shared" si="1"/>
        <v>11</v>
      </c>
    </row>
    <row r="36" spans="1:6" s="2399" customFormat="1" ht="12">
      <c r="A36" s="2403"/>
      <c r="B36" s="2410"/>
      <c r="C36" s="2124"/>
      <c r="D36" s="2396"/>
      <c r="E36" s="2396"/>
      <c r="F36" s="2411"/>
    </row>
    <row r="37" spans="1:6" s="2399" customFormat="1" ht="12">
      <c r="A37" s="2403"/>
      <c r="B37" s="1079"/>
      <c r="F37" s="2413"/>
    </row>
    <row r="38" spans="1:6" s="2399" customFormat="1" ht="12">
      <c r="A38" s="2412"/>
      <c r="B38" s="3125"/>
      <c r="F38" s="2413"/>
    </row>
    <row r="39" spans="1:6" s="2399" customFormat="1" ht="12">
      <c r="A39" s="2412"/>
      <c r="B39" s="3126"/>
      <c r="D39" s="2659"/>
      <c r="E39" s="2659"/>
      <c r="F39" s="2413"/>
    </row>
    <row r="40" spans="1:6" s="2399" customFormat="1" ht="12">
      <c r="A40" s="2412"/>
      <c r="B40" s="3126"/>
      <c r="F40" s="2413"/>
    </row>
    <row r="41" spans="1:6" s="2399" customFormat="1" ht="12">
      <c r="A41" s="2412"/>
      <c r="F41" s="2413"/>
    </row>
    <row r="42" spans="1:6" s="2399" customFormat="1" ht="12">
      <c r="A42" s="2412"/>
      <c r="F42" s="2413"/>
    </row>
    <row r="43" spans="1:6" s="2399" customFormat="1" ht="12">
      <c r="A43" s="2412"/>
      <c r="F43" s="2413"/>
    </row>
    <row r="44" spans="1:6" s="2399" customFormat="1" ht="12">
      <c r="A44" s="2412"/>
      <c r="F44" s="2413"/>
    </row>
    <row r="45" spans="1:6" s="2399" customFormat="1" ht="12">
      <c r="A45" s="2412"/>
      <c r="F45" s="2413"/>
    </row>
    <row r="46" spans="1:6" s="2399" customFormat="1" ht="12">
      <c r="A46" s="2412"/>
      <c r="F46" s="2413"/>
    </row>
    <row r="47" spans="1:6" s="2399" customFormat="1" ht="12">
      <c r="A47" s="2412"/>
      <c r="F47" s="2413"/>
    </row>
    <row r="48" spans="1:6">
      <c r="A48" s="2389"/>
      <c r="F48" s="2388"/>
    </row>
    <row r="49" spans="1:6">
      <c r="A49" s="2389"/>
      <c r="F49" s="2388"/>
    </row>
    <row r="50" spans="1:6">
      <c r="A50" s="2389"/>
      <c r="F50" s="2388"/>
    </row>
    <row r="51" spans="1:6">
      <c r="A51" s="2389"/>
      <c r="F51" s="2388"/>
    </row>
    <row r="52" spans="1:6">
      <c r="A52" s="2390"/>
      <c r="B52" s="2391"/>
      <c r="C52" s="2391"/>
      <c r="D52" s="2391"/>
      <c r="E52" s="2391"/>
      <c r="F52" s="2392"/>
    </row>
    <row r="53" spans="1:6">
      <c r="A53" s="2657" t="s">
        <v>386</v>
      </c>
    </row>
  </sheetData>
  <customSheetViews>
    <customSheetView guid="{A617E113-81C5-40F4-A596-A12F4B219BD2}" fitToPage="1">
      <selection activeCell="H32" sqref="H32"/>
      <pageMargins left="0.45" right="0.45" top="0.75" bottom="0.75" header="0.3" footer="0.3"/>
      <printOptions horizontalCentered="1"/>
      <pageSetup scale="79" orientation="portrait" r:id="rId1"/>
    </customSheetView>
    <customSheetView guid="{D099E5BD-69C3-4A36-A01A-AB9127CD02AF}" scale="130" showPageBreaks="1" fitToPage="1" printArea="1" view="pageBreakPreview" topLeftCell="A26">
      <selection activeCell="B38" sqref="B38"/>
      <pageMargins left="0.45" right="0.45" top="0.75" bottom="0.75" header="0.3" footer="0.3"/>
      <printOptions horizontalCentered="1"/>
      <pageSetup scale="93" orientation="portrait" r:id="rId2"/>
    </customSheetView>
    <customSheetView guid="{0E34144A-D82F-4DF0-B720-F9C800B122C6}" fitToPage="1">
      <selection activeCell="D21" sqref="D21"/>
      <pageMargins left="0.45" right="0.45" top="0.75" bottom="0.75" header="0.3" footer="0.3"/>
      <printOptions horizontalCentered="1"/>
      <pageSetup scale="93" orientation="portrait" r:id="rId3"/>
    </customSheetView>
    <customSheetView guid="{97EB090E-DA8A-4035-9EB7-8F192FB9238E}" fitToPage="1" topLeftCell="A31">
      <selection activeCell="D21" sqref="D21"/>
      <pageMargins left="0.45" right="0.45" top="0.75" bottom="0.75" header="0.3" footer="0.3"/>
      <printOptions horizontalCentered="1"/>
      <pageSetup scale="93" orientation="portrait" r:id="rId4"/>
    </customSheetView>
    <customSheetView guid="{73D6C540-FA77-496F-80D5-378BCDB5D7D3}" fitToPage="1">
      <selection activeCell="F1" sqref="F1"/>
      <pageMargins left="0.45" right="0.45" top="0.75" bottom="0.75" header="0.3" footer="0.3"/>
      <printOptions horizontalCentered="1"/>
      <pageSetup scale="93" orientation="portrait" r:id="rId5"/>
    </customSheetView>
    <customSheetView guid="{697F93CE-5800-4A2B-B48E-6915F0D86AE1}" fitToPage="1">
      <selection activeCell="I22" sqref="I22"/>
      <pageMargins left="0.45" right="0.45" top="0.75" bottom="0.75" header="0.3" footer="0.3"/>
      <printOptions horizontalCentered="1"/>
      <pageSetup scale="98" orientation="portrait" r:id="rId6"/>
    </customSheetView>
    <customSheetView guid="{997430AA-34EF-430A-83C0-572B50415120}" fitToPage="1">
      <selection sqref="A1:F52"/>
      <pageMargins left="0.45" right="0.45" top="0.75" bottom="0.75" header="0.3" footer="0.3"/>
      <printOptions horizontalCentered="1"/>
      <pageSetup scale="98" orientation="portrait" r:id="rId7"/>
    </customSheetView>
    <customSheetView guid="{FB280501-19AF-4ABE-91A9-026A574F2BAA}" fitToPage="1">
      <selection activeCell="C31" sqref="C31"/>
      <pageMargins left="0.45" right="0.45" top="0.75" bottom="0.75" header="0.3" footer="0.3"/>
      <printOptions horizontalCentered="1"/>
      <pageSetup scale="98" orientation="portrait" r:id="rId8"/>
    </customSheetView>
    <customSheetView guid="{418B4607-7369-4E2A-893E-78E4A5AA0442}" fitToPage="1">
      <selection activeCell="E41" sqref="E41"/>
      <pageMargins left="0.45" right="0.45" top="0.75" bottom="0.75" header="0.3" footer="0.3"/>
      <printOptions horizontalCentered="1"/>
      <pageSetup scale="98" orientation="portrait" r:id="rId9"/>
    </customSheetView>
    <customSheetView guid="{BD2992A8-0B6E-4822-8FD2-4601D1328A70}" fitToPage="1">
      <selection activeCell="I22" sqref="I22"/>
      <pageMargins left="0.45" right="0.45" top="0.75" bottom="0.75" header="0.3" footer="0.3"/>
      <printOptions horizontalCentered="1"/>
      <pageSetup scale="98" orientation="portrait" r:id="rId10"/>
    </customSheetView>
    <customSheetView guid="{77A0B38E-93E4-4AC7-ACE6-46928E3770F0}" fitToPage="1">
      <selection activeCell="I22" sqref="I22"/>
      <pageMargins left="0.45" right="0.45" top="0.75" bottom="0.75" header="0.3" footer="0.3"/>
      <printOptions horizontalCentered="1"/>
      <pageSetup scale="98" orientation="portrait" r:id="rId11"/>
    </customSheetView>
    <customSheetView guid="{11C83B39-CE16-4BB9-AED1-82A65A48CAAD}" fitToPage="1">
      <selection activeCell="E41" sqref="E41"/>
      <pageMargins left="0.45" right="0.45" top="0.75" bottom="0.75" header="0.3" footer="0.3"/>
      <printOptions horizontalCentered="1"/>
      <pageSetup scale="98" orientation="portrait" r:id="rId12"/>
    </customSheetView>
    <customSheetView guid="{DB71B86F-317D-4AD6-8462-223811F201EC}" fitToPage="1">
      <selection activeCell="I22" sqref="I22"/>
      <pageMargins left="0.45" right="0.45" top="0.75" bottom="0.75" header="0.3" footer="0.3"/>
      <printOptions horizontalCentered="1"/>
      <pageSetup scale="98" orientation="portrait" r:id="rId13"/>
    </customSheetView>
    <customSheetView guid="{DC2F833C-E952-4F6A-AFD3-F16D8619A19E}" fitToPage="1">
      <selection activeCell="E41" sqref="E41"/>
      <pageMargins left="0.45" right="0.45" top="0.75" bottom="0.75" header="0.3" footer="0.3"/>
      <printOptions horizontalCentered="1"/>
      <pageSetup scale="98" orientation="portrait" r:id="rId14"/>
    </customSheetView>
    <customSheetView guid="{B1B2D874-36F7-4A51-91A3-0B03D16C5B39}" fitToPage="1">
      <selection activeCell="I22" sqref="I22"/>
      <pageMargins left="0.45" right="0.45" top="0.75" bottom="0.75" header="0.3" footer="0.3"/>
      <printOptions horizontalCentered="1"/>
      <pageSetup scale="98" orientation="portrait" r:id="rId15"/>
    </customSheetView>
    <customSheetView guid="{24512037-1A2E-4B61-A9D8-6B6EE1FBAC07}" fitToPage="1">
      <selection activeCell="I22" sqref="I22"/>
      <pageMargins left="0.45" right="0.45" top="0.75" bottom="0.75" header="0.3" footer="0.3"/>
      <printOptions horizontalCentered="1"/>
      <pageSetup scale="98" orientation="portrait" r:id="rId16"/>
    </customSheetView>
    <customSheetView guid="{FF7CE3F6-64D4-4414-9A0A-27EA1DA5FCEA}" fitToPage="1">
      <selection activeCell="I22" sqref="I22"/>
      <pageMargins left="0.45" right="0.45" top="0.75" bottom="0.75" header="0.3" footer="0.3"/>
      <printOptions horizontalCentered="1"/>
      <pageSetup scale="98" orientation="portrait" r:id="rId17"/>
    </customSheetView>
    <customSheetView guid="{68CA22E9-CC9D-4C8A-A060-049B87D0AB3E}" fitToPage="1">
      <selection activeCell="D21" sqref="D21"/>
      <pageMargins left="0.45" right="0.45" top="0.75" bottom="0.75" header="0.3" footer="0.3"/>
      <printOptions horizontalCentered="1"/>
      <pageSetup scale="93" orientation="portrait" r:id="rId18"/>
    </customSheetView>
    <customSheetView guid="{76EF22F2-41FD-4690-8612-D013472E0134}" showPageBreaks="1" fitToPage="1" topLeftCell="A28">
      <selection activeCell="C43" sqref="C43"/>
      <pageMargins left="0.45" right="0.45" top="0.75" bottom="0.75" header="0.3" footer="0.3"/>
      <printOptions horizontalCentered="1"/>
      <pageSetup scale="79" orientation="portrait" r:id="rId19"/>
    </customSheetView>
  </customSheetViews>
  <mergeCells count="1">
    <mergeCell ref="D9:E9"/>
  </mergeCells>
  <printOptions horizontalCentered="1"/>
  <pageMargins left="0.45" right="0.45" top="0.75" bottom="0.75" header="0.3" footer="0.3"/>
  <pageSetup scale="93" orientation="portrait" r:id="rId2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U71"/>
  <sheetViews>
    <sheetView view="pageBreakPreview" topLeftCell="A46" zoomScale="110" zoomScaleNormal="100" zoomScaleSheetLayoutView="85" workbookViewId="0">
      <selection activeCell="D60" sqref="D60"/>
    </sheetView>
  </sheetViews>
  <sheetFormatPr defaultColWidth="11.42578125" defaultRowHeight="12.75"/>
  <cols>
    <col min="1" max="1" width="4" style="461" customWidth="1"/>
    <col min="2" max="2" width="0.42578125" style="461" customWidth="1"/>
    <col min="3" max="3" width="6" style="461" customWidth="1"/>
    <col min="4" max="4" width="6.85546875" style="473" customWidth="1"/>
    <col min="5" max="5" width="0.7109375" style="461" customWidth="1"/>
    <col min="6" max="6" width="2.28515625" style="461" customWidth="1"/>
    <col min="7" max="7" width="4.28515625" style="461" customWidth="1"/>
    <col min="8" max="8" width="3.28515625" style="461" customWidth="1"/>
    <col min="9" max="9" width="8.42578125" style="461" customWidth="1"/>
    <col min="10" max="10" width="4.140625" style="461" customWidth="1"/>
    <col min="11" max="11" width="36.42578125" style="461" customWidth="1"/>
    <col min="12" max="12" width="13.140625" style="474" customWidth="1"/>
    <col min="13" max="13" width="2.42578125" style="474" customWidth="1"/>
    <col min="14" max="14" width="13.7109375" style="474" customWidth="1"/>
    <col min="15" max="15" width="3.5703125" style="461" customWidth="1"/>
    <col min="16" max="16" width="0.85546875" style="461" customWidth="1"/>
    <col min="17" max="17" width="11.42578125" style="461"/>
    <col min="18" max="18" width="20.140625" style="499" bestFit="1" customWidth="1"/>
    <col min="19" max="19" width="10.140625" style="499" bestFit="1" customWidth="1"/>
    <col min="20" max="20" width="48.85546875" style="499" bestFit="1" customWidth="1"/>
    <col min="21" max="21" width="10.140625" style="499" bestFit="1" customWidth="1"/>
    <col min="22" max="16384" width="11.42578125" style="461"/>
  </cols>
  <sheetData>
    <row r="1" spans="1:16" ht="14.45" customHeight="1">
      <c r="A1" s="2463">
        <v>20</v>
      </c>
      <c r="B1" s="458"/>
      <c r="C1" s="458"/>
      <c r="D1" s="459"/>
      <c r="E1" s="458"/>
      <c r="F1" s="458"/>
      <c r="G1" s="458"/>
      <c r="H1" s="458"/>
      <c r="I1" s="458"/>
      <c r="J1" s="458"/>
      <c r="K1" s="458"/>
      <c r="L1" s="3252" t="s">
        <v>3394</v>
      </c>
      <c r="M1" s="3252"/>
      <c r="N1" s="3252"/>
      <c r="O1" s="3252"/>
      <c r="P1" s="3252"/>
    </row>
    <row r="2" spans="1:16">
      <c r="A2" s="462" t="s">
        <v>739</v>
      </c>
      <c r="B2" s="463"/>
      <c r="C2" s="463"/>
      <c r="D2" s="464"/>
      <c r="E2" s="463"/>
      <c r="F2" s="463"/>
      <c r="G2" s="463"/>
      <c r="H2" s="463"/>
      <c r="I2" s="463"/>
      <c r="J2" s="463"/>
      <c r="K2" s="463"/>
      <c r="L2" s="465"/>
      <c r="M2" s="465"/>
      <c r="N2" s="465"/>
      <c r="O2" s="463"/>
      <c r="P2" s="466"/>
    </row>
    <row r="3" spans="1:16">
      <c r="A3" s="467" t="s">
        <v>294</v>
      </c>
      <c r="B3" s="468"/>
      <c r="C3" s="468"/>
      <c r="D3" s="469"/>
      <c r="E3" s="468"/>
      <c r="F3" s="468"/>
      <c r="G3" s="468"/>
      <c r="H3" s="468"/>
      <c r="I3" s="468"/>
      <c r="J3" s="468"/>
      <c r="K3" s="468"/>
      <c r="L3" s="470"/>
      <c r="M3" s="470"/>
      <c r="N3" s="470"/>
      <c r="O3" s="468"/>
      <c r="P3" s="471"/>
    </row>
    <row r="4" spans="1:16">
      <c r="A4" s="472"/>
      <c r="P4" s="475"/>
    </row>
    <row r="5" spans="1:16">
      <c r="A5" s="476"/>
      <c r="B5" s="458"/>
      <c r="C5" s="458"/>
      <c r="D5" s="459"/>
      <c r="E5" s="458"/>
      <c r="F5" s="458"/>
      <c r="G5" s="458"/>
      <c r="H5" s="458"/>
      <c r="I5" s="458"/>
      <c r="J5" s="458"/>
      <c r="K5" s="458"/>
      <c r="L5" s="460"/>
      <c r="M5" s="460"/>
      <c r="N5" s="460"/>
      <c r="O5" s="458"/>
      <c r="P5" s="477"/>
    </row>
    <row r="6" spans="1:16">
      <c r="A6" s="476"/>
      <c r="B6" s="458"/>
      <c r="C6" s="458" t="s">
        <v>740</v>
      </c>
      <c r="D6" s="459"/>
      <c r="E6" s="458"/>
      <c r="F6" s="458"/>
      <c r="G6" s="458"/>
      <c r="H6" s="458"/>
      <c r="I6" s="458"/>
      <c r="J6" s="458"/>
      <c r="K6" s="458"/>
      <c r="L6" s="460"/>
      <c r="M6" s="460"/>
      <c r="N6" s="460"/>
      <c r="O6" s="458"/>
      <c r="P6" s="477"/>
    </row>
    <row r="7" spans="1:16">
      <c r="A7" s="476"/>
      <c r="B7" s="458"/>
      <c r="C7" s="458" t="s">
        <v>741</v>
      </c>
      <c r="D7" s="459"/>
      <c r="E7" s="458"/>
      <c r="F7" s="458"/>
      <c r="G7" s="458"/>
      <c r="H7" s="458"/>
      <c r="I7" s="458"/>
      <c r="J7" s="458"/>
      <c r="K7" s="458"/>
      <c r="L7" s="460"/>
      <c r="M7" s="460"/>
      <c r="N7" s="460"/>
      <c r="O7" s="458"/>
      <c r="P7" s="477"/>
    </row>
    <row r="8" spans="1:16">
      <c r="A8" s="476"/>
      <c r="B8" s="458"/>
      <c r="C8" s="458" t="s">
        <v>742</v>
      </c>
      <c r="D8" s="459"/>
      <c r="E8" s="458"/>
      <c r="F8" s="458"/>
      <c r="G8" s="458"/>
      <c r="H8" s="458"/>
      <c r="I8" s="458"/>
      <c r="J8" s="458"/>
      <c r="K8" s="458"/>
      <c r="L8" s="460"/>
      <c r="M8" s="460"/>
      <c r="N8" s="460"/>
      <c r="O8" s="458"/>
      <c r="P8" s="477"/>
    </row>
    <row r="9" spans="1:16">
      <c r="A9" s="476"/>
      <c r="B9" s="458"/>
      <c r="C9" s="458" t="s">
        <v>743</v>
      </c>
      <c r="D9" s="459"/>
      <c r="E9" s="458"/>
      <c r="F9" s="458"/>
      <c r="G9" s="458"/>
      <c r="H9" s="458"/>
      <c r="I9" s="458"/>
      <c r="J9" s="458"/>
      <c r="K9" s="458"/>
      <c r="L9" s="460"/>
      <c r="M9" s="460"/>
      <c r="N9" s="460"/>
      <c r="O9" s="458"/>
      <c r="P9" s="477"/>
    </row>
    <row r="10" spans="1:16">
      <c r="A10" s="476"/>
      <c r="B10" s="458"/>
      <c r="C10" s="458" t="s">
        <v>744</v>
      </c>
      <c r="D10" s="459"/>
      <c r="E10" s="458"/>
      <c r="F10" s="458"/>
      <c r="G10" s="458"/>
      <c r="H10" s="458"/>
      <c r="I10" s="458"/>
      <c r="J10" s="458"/>
      <c r="K10" s="458"/>
      <c r="L10" s="460"/>
      <c r="M10" s="460"/>
      <c r="N10" s="460"/>
      <c r="O10" s="458"/>
      <c r="P10" s="477"/>
    </row>
    <row r="11" spans="1:16">
      <c r="A11" s="476"/>
      <c r="B11" s="458"/>
      <c r="C11" s="458" t="s">
        <v>745</v>
      </c>
      <c r="D11" s="459"/>
      <c r="E11" s="458"/>
      <c r="F11" s="458"/>
      <c r="G11" s="458"/>
      <c r="H11" s="458"/>
      <c r="I11" s="458"/>
      <c r="J11" s="458"/>
      <c r="K11" s="458"/>
      <c r="L11" s="460"/>
      <c r="M11" s="460"/>
      <c r="N11" s="460"/>
      <c r="O11" s="458"/>
      <c r="P11" s="477"/>
    </row>
    <row r="12" spans="1:16">
      <c r="A12" s="476"/>
      <c r="B12" s="458"/>
      <c r="C12" s="458" t="s">
        <v>746</v>
      </c>
      <c r="D12" s="459"/>
      <c r="E12" s="458"/>
      <c r="F12" s="458"/>
      <c r="G12" s="458"/>
      <c r="H12" s="458"/>
      <c r="I12" s="458"/>
      <c r="J12" s="458"/>
      <c r="K12" s="458"/>
      <c r="L12" s="460"/>
      <c r="M12" s="460"/>
      <c r="N12" s="460"/>
      <c r="O12" s="458"/>
      <c r="P12" s="477"/>
    </row>
    <row r="13" spans="1:16">
      <c r="A13" s="476"/>
      <c r="B13" s="458"/>
      <c r="C13" s="458" t="s">
        <v>747</v>
      </c>
      <c r="D13" s="459"/>
      <c r="E13" s="458"/>
      <c r="F13" s="458"/>
      <c r="G13" s="458"/>
      <c r="H13" s="458"/>
      <c r="I13" s="458"/>
      <c r="J13" s="458"/>
      <c r="K13" s="458"/>
      <c r="L13" s="460"/>
      <c r="M13" s="460"/>
      <c r="N13" s="460"/>
      <c r="O13" s="458"/>
      <c r="P13" s="477"/>
    </row>
    <row r="14" spans="1:16" ht="6.95" customHeight="1">
      <c r="A14" s="478"/>
      <c r="B14" s="479"/>
      <c r="C14" s="479"/>
      <c r="D14" s="480"/>
      <c r="E14" s="479"/>
      <c r="F14" s="479"/>
      <c r="G14" s="479"/>
      <c r="H14" s="479"/>
      <c r="I14" s="479"/>
      <c r="J14" s="479"/>
      <c r="K14" s="479"/>
      <c r="L14" s="481"/>
      <c r="M14" s="481"/>
      <c r="N14" s="481"/>
      <c r="O14" s="479"/>
      <c r="P14" s="482"/>
    </row>
    <row r="15" spans="1:16" ht="5.0999999999999996" customHeight="1">
      <c r="A15" s="483"/>
      <c r="B15" s="484"/>
      <c r="C15" s="484"/>
      <c r="D15" s="485"/>
      <c r="E15" s="484"/>
      <c r="F15" s="484"/>
      <c r="G15" s="484"/>
      <c r="H15" s="484"/>
      <c r="I15" s="484"/>
      <c r="J15" s="484"/>
      <c r="K15" s="484"/>
      <c r="L15" s="486"/>
      <c r="M15" s="486"/>
      <c r="N15" s="486"/>
      <c r="O15" s="484"/>
      <c r="P15" s="487"/>
    </row>
    <row r="16" spans="1:16">
      <c r="A16" s="488" t="s">
        <v>7</v>
      </c>
      <c r="B16" s="489"/>
      <c r="C16" s="490" t="s">
        <v>70</v>
      </c>
      <c r="D16" s="491"/>
      <c r="E16" s="492"/>
      <c r="F16" s="492"/>
      <c r="G16" s="492"/>
      <c r="H16" s="492"/>
      <c r="I16" s="492"/>
      <c r="J16" s="492"/>
      <c r="K16" s="492" t="s">
        <v>748</v>
      </c>
      <c r="L16" s="493" t="s">
        <v>749</v>
      </c>
      <c r="M16" s="494"/>
      <c r="N16" s="494" t="s">
        <v>750</v>
      </c>
      <c r="O16" s="488" t="s">
        <v>7</v>
      </c>
      <c r="P16" s="489"/>
    </row>
    <row r="17" spans="1:21">
      <c r="A17" s="495" t="s">
        <v>17</v>
      </c>
      <c r="B17" s="477"/>
      <c r="C17" s="496" t="s">
        <v>78</v>
      </c>
      <c r="D17" s="459"/>
      <c r="E17" s="458"/>
      <c r="F17" s="458"/>
      <c r="G17" s="458"/>
      <c r="H17" s="458"/>
      <c r="I17" s="458"/>
      <c r="J17" s="458"/>
      <c r="K17" s="458"/>
      <c r="L17" s="497" t="s">
        <v>751</v>
      </c>
      <c r="M17" s="498"/>
      <c r="N17" s="498" t="s">
        <v>752</v>
      </c>
      <c r="O17" s="495" t="s">
        <v>17</v>
      </c>
      <c r="P17" s="477"/>
    </row>
    <row r="18" spans="1:21">
      <c r="A18" s="476"/>
      <c r="B18" s="477"/>
      <c r="C18" s="477"/>
      <c r="D18" s="459"/>
      <c r="E18" s="458"/>
      <c r="F18" s="458"/>
      <c r="G18" s="458"/>
      <c r="H18" s="458"/>
      <c r="I18" s="458"/>
      <c r="J18" s="458"/>
      <c r="K18" s="458"/>
      <c r="L18" s="497" t="s">
        <v>753</v>
      </c>
      <c r="M18" s="498"/>
      <c r="N18" s="498" t="s">
        <v>754</v>
      </c>
      <c r="O18" s="476"/>
      <c r="P18" s="477"/>
    </row>
    <row r="19" spans="1:21">
      <c r="A19" s="476"/>
      <c r="B19" s="477"/>
      <c r="C19" s="477"/>
      <c r="D19" s="459"/>
      <c r="E19" s="458"/>
      <c r="F19" s="458"/>
      <c r="G19" s="458"/>
      <c r="H19" s="458"/>
      <c r="I19" s="458"/>
      <c r="J19" s="458"/>
      <c r="K19" s="458"/>
      <c r="L19" s="500"/>
      <c r="M19" s="501"/>
      <c r="N19" s="498" t="s">
        <v>755</v>
      </c>
      <c r="O19" s="476"/>
      <c r="P19" s="477"/>
    </row>
    <row r="20" spans="1:21" ht="13.5" thickBot="1">
      <c r="A20" s="478"/>
      <c r="B20" s="482"/>
      <c r="C20" s="482"/>
      <c r="D20" s="480"/>
      <c r="E20" s="479"/>
      <c r="F20" s="479"/>
      <c r="G20" s="479"/>
      <c r="H20" s="479"/>
      <c r="I20" s="479"/>
      <c r="J20" s="479"/>
      <c r="K20" s="479" t="s">
        <v>756</v>
      </c>
      <c r="L20" s="497" t="s">
        <v>25</v>
      </c>
      <c r="M20" s="498"/>
      <c r="N20" s="498" t="s">
        <v>26</v>
      </c>
      <c r="O20" s="478"/>
      <c r="P20" s="482"/>
      <c r="R20" s="154"/>
      <c r="S20" s="154"/>
      <c r="T20" s="154"/>
      <c r="U20" s="154"/>
    </row>
    <row r="21" spans="1:21" ht="6" customHeight="1">
      <c r="A21" s="476"/>
      <c r="B21" s="477"/>
      <c r="C21" s="477"/>
      <c r="D21" s="459"/>
      <c r="E21" s="458"/>
      <c r="F21" s="458"/>
      <c r="G21" s="458"/>
      <c r="H21" s="458"/>
      <c r="I21" s="458"/>
      <c r="J21" s="458"/>
      <c r="K21" s="458"/>
      <c r="L21" s="2768"/>
      <c r="M21" s="2769"/>
      <c r="N21" s="2782"/>
      <c r="O21" s="458"/>
      <c r="P21" s="477"/>
    </row>
    <row r="22" spans="1:21">
      <c r="A22" s="476">
        <v>1</v>
      </c>
      <c r="B22" s="477"/>
      <c r="C22" s="477"/>
      <c r="D22" s="459"/>
      <c r="E22" s="458"/>
      <c r="F22" s="458" t="s">
        <v>757</v>
      </c>
      <c r="G22" s="458"/>
      <c r="H22" s="458"/>
      <c r="I22" s="458"/>
      <c r="J22" s="458"/>
      <c r="K22" s="458"/>
      <c r="L22" s="2770">
        <v>18415695</v>
      </c>
      <c r="M22" s="2771"/>
      <c r="N22" s="2783"/>
      <c r="O22" s="458">
        <v>1</v>
      </c>
      <c r="P22" s="477"/>
      <c r="R22" s="499" t="b">
        <f>+L22='09-Sch 200-p6 '!H45</f>
        <v>1</v>
      </c>
    </row>
    <row r="23" spans="1:21">
      <c r="A23" s="476">
        <v>2</v>
      </c>
      <c r="B23" s="477"/>
      <c r="C23" s="477"/>
      <c r="D23" s="502">
        <v>-601.5</v>
      </c>
      <c r="E23" s="458"/>
      <c r="F23" s="458" t="s">
        <v>758</v>
      </c>
      <c r="G23" s="458"/>
      <c r="H23" s="458"/>
      <c r="I23" s="458"/>
      <c r="J23" s="458"/>
      <c r="K23" s="458"/>
      <c r="L23" s="2770"/>
      <c r="M23" s="2772"/>
      <c r="N23" s="2784"/>
      <c r="O23" s="458">
        <v>2</v>
      </c>
      <c r="P23" s="477"/>
    </row>
    <row r="24" spans="1:21" ht="7.5" customHeight="1">
      <c r="A24" s="476"/>
      <c r="B24" s="477"/>
      <c r="C24" s="477"/>
      <c r="D24" s="502"/>
      <c r="E24" s="458"/>
      <c r="F24" s="458"/>
      <c r="G24" s="458"/>
      <c r="H24" s="458"/>
      <c r="I24" s="458"/>
      <c r="J24" s="458"/>
      <c r="K24" s="458"/>
      <c r="L24" s="2773"/>
      <c r="M24" s="2771"/>
      <c r="N24" s="2783"/>
      <c r="O24" s="458"/>
      <c r="P24" s="477"/>
    </row>
    <row r="25" spans="1:21">
      <c r="A25" s="476"/>
      <c r="B25" s="477"/>
      <c r="C25" s="477"/>
      <c r="D25" s="502"/>
      <c r="E25" s="458"/>
      <c r="F25" s="458"/>
      <c r="G25" s="458"/>
      <c r="H25" s="458"/>
      <c r="I25" s="458"/>
      <c r="J25" s="458"/>
      <c r="K25" s="458" t="s">
        <v>759</v>
      </c>
      <c r="L25" s="2773"/>
      <c r="M25" s="2771"/>
      <c r="N25" s="2783"/>
      <c r="O25" s="458"/>
      <c r="P25" s="477"/>
    </row>
    <row r="26" spans="1:21" ht="6" customHeight="1">
      <c r="A26" s="476"/>
      <c r="B26" s="477"/>
      <c r="C26" s="477"/>
      <c r="D26" s="502"/>
      <c r="E26" s="458"/>
      <c r="F26" s="458"/>
      <c r="G26" s="458"/>
      <c r="H26" s="458"/>
      <c r="I26" s="458"/>
      <c r="J26" s="458"/>
      <c r="K26" s="458"/>
      <c r="L26" s="2773"/>
      <c r="M26" s="2771"/>
      <c r="N26" s="2783"/>
      <c r="O26" s="458"/>
      <c r="P26" s="477"/>
    </row>
    <row r="27" spans="1:21">
      <c r="A27" s="476">
        <v>3</v>
      </c>
      <c r="B27" s="477"/>
      <c r="C27" s="496"/>
      <c r="D27" s="503">
        <v>-602</v>
      </c>
      <c r="E27" s="458"/>
      <c r="F27" s="458" t="s">
        <v>760</v>
      </c>
      <c r="G27" s="458"/>
      <c r="H27" s="458"/>
      <c r="I27" s="458"/>
      <c r="J27" s="458"/>
      <c r="K27" s="458"/>
      <c r="L27" s="2773">
        <v>2772668</v>
      </c>
      <c r="M27" s="2771"/>
      <c r="N27" s="2783"/>
      <c r="O27" s="458">
        <v>3</v>
      </c>
      <c r="P27" s="477"/>
      <c r="Q27" s="500"/>
      <c r="R27" s="499" t="b">
        <f>+L27='Sch 210-p17'!I42</f>
        <v>1</v>
      </c>
    </row>
    <row r="28" spans="1:21">
      <c r="A28" s="476">
        <v>4</v>
      </c>
      <c r="B28" s="477"/>
      <c r="C28" s="477"/>
      <c r="D28" s="503">
        <v>-603</v>
      </c>
      <c r="E28" s="458"/>
      <c r="F28" s="458" t="s">
        <v>761</v>
      </c>
      <c r="G28" s="458"/>
      <c r="H28" s="458"/>
      <c r="I28" s="458"/>
      <c r="J28" s="458"/>
      <c r="K28" s="458"/>
      <c r="L28" s="2773"/>
      <c r="M28" s="2772"/>
      <c r="N28" s="2784"/>
      <c r="O28" s="458">
        <v>4</v>
      </c>
      <c r="P28" s="477"/>
    </row>
    <row r="29" spans="1:21">
      <c r="A29" s="476">
        <v>5</v>
      </c>
      <c r="B29" s="477"/>
      <c r="C29" s="477"/>
      <c r="D29" s="503">
        <v>-606</v>
      </c>
      <c r="E29" s="458"/>
      <c r="F29" s="458" t="s">
        <v>762</v>
      </c>
      <c r="G29" s="458"/>
      <c r="H29" s="458"/>
      <c r="I29" s="458"/>
      <c r="J29" s="458"/>
      <c r="K29" s="458"/>
      <c r="L29" s="2770">
        <v>86827</v>
      </c>
      <c r="M29" s="2772"/>
      <c r="N29" s="2784"/>
      <c r="O29" s="458">
        <v>5</v>
      </c>
      <c r="P29" s="477"/>
    </row>
    <row r="30" spans="1:21">
      <c r="A30" s="476">
        <v>6</v>
      </c>
      <c r="B30" s="477"/>
      <c r="C30" s="477"/>
      <c r="D30" s="503"/>
      <c r="E30" s="458"/>
      <c r="F30" s="458"/>
      <c r="G30" s="458"/>
      <c r="H30" s="458"/>
      <c r="I30" s="458"/>
      <c r="J30" s="458"/>
      <c r="K30" s="458" t="s">
        <v>16</v>
      </c>
      <c r="L30" s="2774">
        <v>2859495</v>
      </c>
      <c r="M30" s="2775"/>
      <c r="N30" s="2785"/>
      <c r="O30" s="458">
        <v>6</v>
      </c>
      <c r="P30" s="477"/>
    </row>
    <row r="31" spans="1:21" ht="7.5" customHeight="1">
      <c r="A31" s="476"/>
      <c r="B31" s="477"/>
      <c r="C31" s="477"/>
      <c r="D31" s="503"/>
      <c r="E31" s="458"/>
      <c r="F31" s="458"/>
      <c r="G31" s="458"/>
      <c r="H31" s="458"/>
      <c r="I31" s="458"/>
      <c r="J31" s="458"/>
      <c r="K31" s="458"/>
      <c r="L31" s="2773"/>
      <c r="M31" s="2771"/>
      <c r="N31" s="2783"/>
      <c r="O31" s="458"/>
      <c r="P31" s="477"/>
    </row>
    <row r="32" spans="1:21">
      <c r="A32" s="476"/>
      <c r="B32" s="477"/>
      <c r="C32" s="477"/>
      <c r="D32" s="503"/>
      <c r="E32" s="458"/>
      <c r="F32" s="458"/>
      <c r="G32" s="458"/>
      <c r="H32" s="458"/>
      <c r="I32" s="458"/>
      <c r="J32" s="458"/>
      <c r="K32" s="458" t="s">
        <v>763</v>
      </c>
      <c r="L32" s="2773"/>
      <c r="M32" s="2771"/>
      <c r="N32" s="2783"/>
      <c r="O32" s="458"/>
      <c r="P32" s="477"/>
    </row>
    <row r="33" spans="1:18" ht="6.75" customHeight="1">
      <c r="A33" s="476"/>
      <c r="B33" s="477"/>
      <c r="C33" s="477"/>
      <c r="D33" s="503"/>
      <c r="E33" s="458"/>
      <c r="F33" s="458"/>
      <c r="G33" s="458"/>
      <c r="H33" s="458"/>
      <c r="I33" s="458"/>
      <c r="J33" s="458"/>
      <c r="K33" s="458"/>
      <c r="L33" s="2773"/>
      <c r="M33" s="2771"/>
      <c r="N33" s="2783"/>
      <c r="O33" s="458"/>
      <c r="P33" s="477"/>
    </row>
    <row r="34" spans="1:18">
      <c r="A34" s="476">
        <v>7</v>
      </c>
      <c r="B34" s="477"/>
      <c r="C34" s="496"/>
      <c r="D34" s="503">
        <v>-612</v>
      </c>
      <c r="E34" s="458"/>
      <c r="F34" s="458" t="s">
        <v>764</v>
      </c>
      <c r="G34" s="458"/>
      <c r="H34" s="458"/>
      <c r="I34" s="458"/>
      <c r="J34" s="458"/>
      <c r="K34" s="458"/>
      <c r="L34" s="2776"/>
      <c r="M34" s="2772"/>
      <c r="N34" s="2784"/>
      <c r="O34" s="458">
        <v>7</v>
      </c>
      <c r="P34" s="477"/>
    </row>
    <row r="35" spans="1:18">
      <c r="A35" s="476">
        <v>8</v>
      </c>
      <c r="B35" s="477"/>
      <c r="C35" s="477"/>
      <c r="D35" s="503">
        <v>-616</v>
      </c>
      <c r="E35" s="458"/>
      <c r="F35" s="458" t="s">
        <v>765</v>
      </c>
      <c r="G35" s="458"/>
      <c r="H35" s="458"/>
      <c r="I35" s="458"/>
      <c r="J35" s="458"/>
      <c r="K35" s="458"/>
      <c r="L35" s="2770">
        <v>3789</v>
      </c>
      <c r="M35" s="2772"/>
      <c r="N35" s="2784"/>
      <c r="O35" s="458">
        <v>8</v>
      </c>
      <c r="P35" s="477"/>
    </row>
    <row r="36" spans="1:18">
      <c r="A36" s="476">
        <v>9</v>
      </c>
      <c r="B36" s="477"/>
      <c r="C36" s="477"/>
      <c r="D36" s="503">
        <v>-620</v>
      </c>
      <c r="E36" s="458"/>
      <c r="F36" s="458" t="s">
        <v>766</v>
      </c>
      <c r="G36" s="458"/>
      <c r="H36" s="458"/>
      <c r="I36" s="458"/>
      <c r="J36" s="458"/>
      <c r="K36" s="458"/>
      <c r="L36" s="2776"/>
      <c r="M36" s="2772"/>
      <c r="N36" s="2784"/>
      <c r="O36" s="458">
        <v>9</v>
      </c>
      <c r="P36" s="477"/>
    </row>
    <row r="37" spans="1:18">
      <c r="A37" s="476">
        <v>10</v>
      </c>
      <c r="B37" s="477"/>
      <c r="C37" s="477"/>
      <c r="D37" s="503">
        <v>-621</v>
      </c>
      <c r="E37" s="458"/>
      <c r="F37" s="458" t="s">
        <v>767</v>
      </c>
      <c r="G37" s="458"/>
      <c r="H37" s="458"/>
      <c r="I37" s="458"/>
      <c r="J37" s="458"/>
      <c r="K37" s="458"/>
      <c r="L37" s="2776"/>
      <c r="M37" s="2772"/>
      <c r="N37" s="2784"/>
      <c r="O37" s="458">
        <v>10</v>
      </c>
      <c r="P37" s="477"/>
    </row>
    <row r="38" spans="1:18">
      <c r="A38" s="476">
        <v>11</v>
      </c>
      <c r="B38" s="477"/>
      <c r="C38" s="477"/>
      <c r="D38" s="503">
        <v>-623</v>
      </c>
      <c r="E38" s="458"/>
      <c r="F38" s="458" t="s">
        <v>768</v>
      </c>
      <c r="G38" s="458"/>
      <c r="H38" s="458"/>
      <c r="I38" s="458" t="s">
        <v>769</v>
      </c>
      <c r="J38" s="458"/>
      <c r="K38" s="458"/>
      <c r="L38" s="2770">
        <v>10</v>
      </c>
      <c r="M38" s="2777"/>
      <c r="N38" s="2784"/>
      <c r="O38" s="458">
        <v>11</v>
      </c>
      <c r="P38" s="477"/>
    </row>
    <row r="39" spans="1:18">
      <c r="A39" s="476">
        <v>12</v>
      </c>
      <c r="B39" s="477"/>
      <c r="C39" s="477"/>
      <c r="D39" s="503"/>
      <c r="E39" s="458"/>
      <c r="F39" s="458"/>
      <c r="G39" s="458"/>
      <c r="H39" s="458"/>
      <c r="I39" s="458" t="s">
        <v>770</v>
      </c>
      <c r="J39" s="458"/>
      <c r="K39" s="458"/>
      <c r="L39" s="2776"/>
      <c r="M39" s="2772"/>
      <c r="N39" s="2784"/>
      <c r="O39" s="458">
        <v>12</v>
      </c>
      <c r="P39" s="477"/>
    </row>
    <row r="40" spans="1:18">
      <c r="A40" s="476">
        <v>13</v>
      </c>
      <c r="B40" s="477"/>
      <c r="C40" s="477"/>
      <c r="D40" s="503"/>
      <c r="E40" s="458"/>
      <c r="F40" s="458"/>
      <c r="G40" s="458"/>
      <c r="H40" s="458"/>
      <c r="I40" s="458"/>
      <c r="J40" s="458"/>
      <c r="K40" s="458" t="s">
        <v>16</v>
      </c>
      <c r="L40" s="2774">
        <v>3799</v>
      </c>
      <c r="M40" s="2775"/>
      <c r="N40" s="2786"/>
      <c r="O40" s="458">
        <v>13</v>
      </c>
      <c r="P40" s="477"/>
    </row>
    <row r="41" spans="1:18">
      <c r="A41" s="476">
        <v>14</v>
      </c>
      <c r="B41" s="477"/>
      <c r="C41" s="477"/>
      <c r="D41" s="503"/>
      <c r="E41" s="458"/>
      <c r="F41" s="458"/>
      <c r="G41" s="458" t="s">
        <v>771</v>
      </c>
      <c r="H41" s="458"/>
      <c r="I41" s="458"/>
      <c r="J41" s="458"/>
      <c r="K41" s="458"/>
      <c r="L41" s="2778">
        <v>2855696</v>
      </c>
      <c r="M41" s="2779"/>
      <c r="N41" s="2787"/>
      <c r="O41" s="458">
        <v>14</v>
      </c>
      <c r="P41" s="477"/>
      <c r="R41" s="499" t="b">
        <f>+('09-Sch 200-p6 '!G45-'09-Sch 200-p6 '!H45)=L41</f>
        <v>1</v>
      </c>
    </row>
    <row r="42" spans="1:18">
      <c r="A42" s="476">
        <v>15</v>
      </c>
      <c r="B42" s="477"/>
      <c r="C42" s="496"/>
      <c r="D42" s="503"/>
      <c r="E42" s="458"/>
      <c r="F42" s="458"/>
      <c r="G42" s="458"/>
      <c r="H42" s="458"/>
      <c r="I42" s="458" t="s">
        <v>772</v>
      </c>
      <c r="J42" s="458"/>
      <c r="K42" s="458"/>
      <c r="L42" s="2773">
        <v>21271391</v>
      </c>
      <c r="M42" s="2771"/>
      <c r="N42" s="2783"/>
      <c r="O42" s="458">
        <v>15</v>
      </c>
      <c r="P42" s="477"/>
    </row>
    <row r="43" spans="1:18" ht="13.5" thickBot="1">
      <c r="A43" s="476">
        <v>16</v>
      </c>
      <c r="B43" s="477"/>
      <c r="C43" s="496"/>
      <c r="D43" s="503"/>
      <c r="E43" s="458"/>
      <c r="F43" s="458"/>
      <c r="G43" s="458"/>
      <c r="H43" s="458"/>
      <c r="I43" s="458"/>
      <c r="J43" s="458"/>
      <c r="K43" s="458" t="s">
        <v>773</v>
      </c>
      <c r="L43" s="2774"/>
      <c r="M43" s="2775"/>
      <c r="N43" s="2788" t="s">
        <v>774</v>
      </c>
      <c r="O43" s="458">
        <v>16</v>
      </c>
      <c r="P43" s="477"/>
    </row>
    <row r="44" spans="1:18">
      <c r="A44" s="476"/>
      <c r="B44" s="477"/>
      <c r="C44" s="477"/>
      <c r="D44" s="503"/>
      <c r="E44" s="458"/>
      <c r="F44" s="458"/>
      <c r="G44" s="458" t="s">
        <v>775</v>
      </c>
      <c r="H44" s="458"/>
      <c r="I44" s="458"/>
      <c r="J44" s="458"/>
      <c r="K44" s="458"/>
      <c r="L44" s="2773"/>
      <c r="M44" s="2771"/>
      <c r="N44" s="504"/>
      <c r="O44" s="476"/>
      <c r="P44" s="477"/>
    </row>
    <row r="45" spans="1:18" ht="13.5" thickBot="1">
      <c r="A45" s="476">
        <v>17</v>
      </c>
      <c r="B45" s="477"/>
      <c r="C45" s="477"/>
      <c r="D45" s="503">
        <v>-798</v>
      </c>
      <c r="E45" s="458"/>
      <c r="F45" s="458"/>
      <c r="G45" s="458" t="s">
        <v>776</v>
      </c>
      <c r="H45" s="458"/>
      <c r="I45" s="458"/>
      <c r="J45" s="458"/>
      <c r="K45" s="458"/>
      <c r="L45" s="2780">
        <v>21271391</v>
      </c>
      <c r="M45" s="2781"/>
      <c r="N45" s="505" t="s">
        <v>103</v>
      </c>
      <c r="O45" s="476">
        <v>17</v>
      </c>
      <c r="P45" s="477"/>
      <c r="R45" s="499" t="b">
        <f>+L45='09-Sch 200-p6 '!G45</f>
        <v>1</v>
      </c>
    </row>
    <row r="46" spans="1:18">
      <c r="A46" s="476">
        <v>18</v>
      </c>
      <c r="B46" s="477"/>
      <c r="C46" s="477"/>
      <c r="D46" s="503">
        <v>-797</v>
      </c>
      <c r="E46" s="458"/>
      <c r="F46" s="458"/>
      <c r="G46" s="458" t="s">
        <v>777</v>
      </c>
      <c r="H46" s="458"/>
      <c r="I46" s="458"/>
      <c r="J46" s="458"/>
      <c r="K46" s="458"/>
      <c r="L46" s="506"/>
      <c r="M46" s="504"/>
      <c r="N46" s="504"/>
      <c r="O46" s="476">
        <v>18</v>
      </c>
      <c r="P46" s="477"/>
    </row>
    <row r="47" spans="1:18">
      <c r="A47" s="476">
        <v>19</v>
      </c>
      <c r="B47" s="477"/>
      <c r="C47" s="477"/>
      <c r="D47" s="460"/>
      <c r="E47" s="458"/>
      <c r="F47" s="458"/>
      <c r="G47" s="458"/>
      <c r="H47" s="458" t="s">
        <v>778</v>
      </c>
      <c r="I47" s="458"/>
      <c r="J47" s="458"/>
      <c r="K47" s="458"/>
      <c r="L47" s="506"/>
      <c r="M47" s="504"/>
      <c r="N47" s="504"/>
      <c r="O47" s="476">
        <v>19</v>
      </c>
      <c r="P47" s="477"/>
    </row>
    <row r="48" spans="1:18">
      <c r="A48" s="476">
        <v>20</v>
      </c>
      <c r="B48" s="477"/>
      <c r="C48" s="477"/>
      <c r="D48" s="460"/>
      <c r="E48" s="458"/>
      <c r="F48" s="458"/>
      <c r="G48" s="458"/>
      <c r="H48" s="458" t="s">
        <v>779</v>
      </c>
      <c r="I48" s="458"/>
      <c r="J48" s="458"/>
      <c r="K48" s="507"/>
      <c r="L48" s="506"/>
      <c r="M48" s="504"/>
      <c r="N48" s="504"/>
      <c r="O48" s="476">
        <v>20</v>
      </c>
      <c r="P48" s="477"/>
    </row>
    <row r="49" spans="1:16">
      <c r="A49" s="476">
        <v>21</v>
      </c>
      <c r="B49" s="477"/>
      <c r="C49" s="477"/>
      <c r="D49" s="460"/>
      <c r="E49" s="458"/>
      <c r="F49" s="458"/>
      <c r="G49" s="458"/>
      <c r="H49" s="458" t="s">
        <v>780</v>
      </c>
      <c r="I49" s="458"/>
      <c r="J49" s="458"/>
      <c r="K49" s="507"/>
      <c r="L49" s="506"/>
      <c r="M49" s="504"/>
      <c r="N49" s="504"/>
      <c r="O49" s="476">
        <v>21</v>
      </c>
      <c r="P49" s="477"/>
    </row>
    <row r="50" spans="1:16">
      <c r="A50" s="476"/>
      <c r="B50" s="477"/>
      <c r="C50" s="477"/>
      <c r="D50" s="460"/>
      <c r="E50" s="458"/>
      <c r="F50" s="458"/>
      <c r="G50" s="458"/>
      <c r="H50" s="458"/>
      <c r="I50" s="458"/>
      <c r="J50" s="458"/>
      <c r="K50" s="458"/>
      <c r="L50" s="506"/>
      <c r="M50" s="504"/>
      <c r="N50" s="504"/>
      <c r="O50" s="476"/>
      <c r="P50" s="477"/>
    </row>
    <row r="51" spans="1:16">
      <c r="A51" s="476"/>
      <c r="B51" s="477"/>
      <c r="C51" s="477"/>
      <c r="D51" s="460"/>
      <c r="E51" s="458"/>
      <c r="F51" s="458"/>
      <c r="G51" s="458" t="s">
        <v>781</v>
      </c>
      <c r="H51" s="458"/>
      <c r="I51" s="458"/>
      <c r="J51" s="458"/>
      <c r="K51" s="458"/>
      <c r="L51" s="506"/>
      <c r="M51" s="504"/>
      <c r="N51" s="504"/>
      <c r="O51" s="476"/>
      <c r="P51" s="477"/>
    </row>
    <row r="52" spans="1:16">
      <c r="A52" s="476">
        <v>22</v>
      </c>
      <c r="B52" s="477"/>
      <c r="C52" s="477"/>
      <c r="D52" s="460"/>
      <c r="E52" s="458"/>
      <c r="F52" s="458"/>
      <c r="G52" s="458"/>
      <c r="H52" s="458"/>
      <c r="I52" s="458"/>
      <c r="J52" s="458"/>
      <c r="K52" s="458" t="s">
        <v>782</v>
      </c>
      <c r="L52" s="506"/>
      <c r="M52" s="504"/>
      <c r="N52" s="504"/>
      <c r="O52" s="476">
        <v>22</v>
      </c>
      <c r="P52" s="477"/>
    </row>
    <row r="53" spans="1:16">
      <c r="A53" s="478">
        <v>23</v>
      </c>
      <c r="B53" s="482"/>
      <c r="C53" s="482"/>
      <c r="D53" s="481"/>
      <c r="E53" s="479"/>
      <c r="F53" s="479"/>
      <c r="G53" s="479"/>
      <c r="H53" s="479"/>
      <c r="I53" s="479"/>
      <c r="J53" s="479"/>
      <c r="K53" s="479" t="s">
        <v>783</v>
      </c>
      <c r="L53" s="508"/>
      <c r="M53" s="509"/>
      <c r="N53" s="509"/>
      <c r="O53" s="478">
        <v>23</v>
      </c>
      <c r="P53" s="482"/>
    </row>
    <row r="54" spans="1:16">
      <c r="A54" s="476"/>
      <c r="B54" s="458"/>
      <c r="C54" s="458"/>
      <c r="D54" s="460"/>
      <c r="E54" s="458"/>
      <c r="F54" s="458"/>
      <c r="G54" s="458"/>
      <c r="H54" s="458"/>
      <c r="I54" s="458"/>
      <c r="J54" s="458"/>
      <c r="K54" s="458"/>
      <c r="L54" s="460"/>
      <c r="M54" s="460"/>
      <c r="N54" s="460"/>
      <c r="O54" s="458"/>
      <c r="P54" s="477"/>
    </row>
    <row r="55" spans="1:16">
      <c r="A55" s="476"/>
      <c r="B55" s="458"/>
      <c r="C55" s="460" t="s">
        <v>784</v>
      </c>
      <c r="D55" s="460"/>
      <c r="E55" s="458"/>
      <c r="F55" s="458"/>
      <c r="G55" s="458"/>
      <c r="H55" s="458"/>
      <c r="I55" s="458"/>
      <c r="J55" s="458"/>
      <c r="K55" s="458"/>
      <c r="L55" s="460"/>
      <c r="M55" s="460"/>
      <c r="N55" s="460"/>
      <c r="O55" s="458"/>
      <c r="P55" s="477"/>
    </row>
    <row r="56" spans="1:16">
      <c r="A56" s="476"/>
      <c r="B56" s="458"/>
      <c r="C56" s="502" t="s">
        <v>785</v>
      </c>
      <c r="D56" s="460"/>
      <c r="E56" s="458"/>
      <c r="F56" s="458"/>
      <c r="G56" s="458"/>
      <c r="H56" s="458"/>
      <c r="I56" s="458"/>
      <c r="J56" s="458"/>
      <c r="K56" s="458"/>
      <c r="L56" s="460"/>
      <c r="M56" s="460"/>
      <c r="N56" s="460"/>
      <c r="O56" s="458"/>
      <c r="P56" s="477"/>
    </row>
    <row r="57" spans="1:16">
      <c r="A57" s="476"/>
      <c r="B57" s="458"/>
      <c r="C57" s="458"/>
      <c r="D57" s="460"/>
      <c r="E57" s="458"/>
      <c r="F57" s="458"/>
      <c r="G57" s="458"/>
      <c r="H57" s="458"/>
      <c r="I57" s="458"/>
      <c r="J57" s="458"/>
      <c r="K57" s="458"/>
      <c r="L57" s="460"/>
      <c r="M57" s="460"/>
      <c r="N57" s="460"/>
      <c r="O57" s="458"/>
      <c r="P57" s="477"/>
    </row>
    <row r="58" spans="1:16">
      <c r="A58" s="3249" t="s">
        <v>36</v>
      </c>
      <c r="B58" s="3250"/>
      <c r="C58" s="3250"/>
      <c r="D58" s="3250"/>
      <c r="E58" s="3250"/>
      <c r="F58" s="3250"/>
      <c r="G58" s="3250"/>
      <c r="H58" s="3250"/>
      <c r="I58" s="3250"/>
      <c r="J58" s="3250"/>
      <c r="K58" s="3250"/>
      <c r="L58" s="3250"/>
      <c r="M58" s="3250"/>
      <c r="N58" s="3250"/>
      <c r="O58" s="3250"/>
      <c r="P58" s="3251"/>
    </row>
    <row r="59" spans="1:16">
      <c r="A59" s="476"/>
      <c r="B59" s="458"/>
      <c r="E59" s="458"/>
      <c r="F59" s="458"/>
      <c r="G59" s="458"/>
      <c r="H59" s="458"/>
      <c r="I59" s="458"/>
      <c r="J59" s="458"/>
      <c r="K59" s="458"/>
      <c r="L59" s="460"/>
      <c r="M59" s="460"/>
      <c r="N59" s="460"/>
      <c r="O59" s="458"/>
      <c r="P59" s="477"/>
    </row>
    <row r="60" spans="1:16">
      <c r="A60" s="3123"/>
      <c r="B60" s="458"/>
      <c r="C60" s="3125" t="s">
        <v>3502</v>
      </c>
      <c r="D60" s="459"/>
      <c r="E60" s="458"/>
      <c r="F60" s="458"/>
      <c r="G60" s="2658"/>
      <c r="H60" s="458"/>
      <c r="I60" s="3113"/>
      <c r="J60" s="458"/>
      <c r="K60" s="458"/>
      <c r="L60" s="460"/>
      <c r="M60" s="460"/>
      <c r="N60" s="460"/>
      <c r="O60" s="458"/>
      <c r="P60" s="3124"/>
    </row>
    <row r="61" spans="1:16">
      <c r="A61" s="476"/>
      <c r="B61" s="458"/>
      <c r="C61" s="3126" t="s">
        <v>3503</v>
      </c>
      <c r="D61" s="459"/>
      <c r="E61" s="458"/>
      <c r="F61" s="458"/>
      <c r="H61" s="458"/>
      <c r="I61" s="510"/>
      <c r="J61" s="458"/>
      <c r="K61" s="458"/>
      <c r="L61" s="460"/>
      <c r="M61" s="460"/>
      <c r="N61" s="460"/>
      <c r="O61" s="458"/>
      <c r="P61" s="477"/>
    </row>
    <row r="62" spans="1:16">
      <c r="A62" s="3123"/>
      <c r="B62" s="458"/>
      <c r="C62" s="3126" t="s">
        <v>3504</v>
      </c>
      <c r="D62" s="459"/>
      <c r="E62" s="458"/>
      <c r="F62" s="458"/>
      <c r="H62" s="458"/>
      <c r="I62" s="510"/>
      <c r="J62" s="458"/>
      <c r="K62" s="458"/>
      <c r="L62" s="460"/>
      <c r="M62" s="460"/>
      <c r="N62" s="460"/>
      <c r="O62" s="458"/>
      <c r="P62" s="3124"/>
    </row>
    <row r="63" spans="1:16">
      <c r="A63" s="3123"/>
      <c r="B63" s="458"/>
      <c r="C63" s="3126"/>
      <c r="D63" s="459"/>
      <c r="E63" s="458"/>
      <c r="F63" s="458"/>
      <c r="H63" s="458"/>
      <c r="I63" s="510"/>
      <c r="J63" s="458"/>
      <c r="K63" s="458"/>
      <c r="L63" s="460"/>
      <c r="M63" s="460"/>
      <c r="N63" s="460"/>
      <c r="O63" s="458"/>
      <c r="P63" s="3124"/>
    </row>
    <row r="64" spans="1:16">
      <c r="A64" s="476"/>
      <c r="B64" s="458"/>
      <c r="C64" s="3112" t="s">
        <v>3442</v>
      </c>
      <c r="E64" s="458"/>
      <c r="F64" s="458"/>
      <c r="G64" s="2658"/>
      <c r="H64" s="458"/>
      <c r="I64" s="3113"/>
      <c r="J64" s="458"/>
      <c r="K64" s="458"/>
      <c r="L64" s="460"/>
      <c r="M64" s="460"/>
      <c r="N64" s="460"/>
      <c r="O64" s="458"/>
      <c r="P64" s="477"/>
    </row>
    <row r="65" spans="1:16">
      <c r="A65" s="476"/>
      <c r="B65" s="458"/>
      <c r="C65" s="3114" t="s">
        <v>3499</v>
      </c>
      <c r="D65" s="459"/>
      <c r="E65" s="458"/>
      <c r="F65" s="458"/>
      <c r="G65" s="2658"/>
      <c r="H65" s="458"/>
      <c r="I65" s="3113"/>
      <c r="J65" s="458"/>
      <c r="K65" s="458"/>
      <c r="L65" s="460"/>
      <c r="M65" s="460"/>
      <c r="N65" s="460"/>
      <c r="O65" s="458"/>
      <c r="P65" s="477"/>
    </row>
    <row r="66" spans="1:16">
      <c r="A66" s="476"/>
      <c r="B66" s="458"/>
      <c r="C66" s="458"/>
      <c r="D66" s="459"/>
      <c r="E66" s="458"/>
      <c r="F66" s="458"/>
      <c r="G66" s="458"/>
      <c r="H66" s="458"/>
      <c r="L66" s="460"/>
      <c r="M66" s="460"/>
      <c r="N66" s="460"/>
      <c r="O66" s="458"/>
      <c r="P66" s="477"/>
    </row>
    <row r="67" spans="1:16">
      <c r="A67" s="476"/>
      <c r="B67" s="458"/>
      <c r="C67" s="458" t="s">
        <v>786</v>
      </c>
      <c r="D67" s="459"/>
      <c r="E67" s="458"/>
      <c r="F67" s="458"/>
      <c r="G67" s="458"/>
      <c r="H67" s="458"/>
      <c r="I67" s="460"/>
      <c r="J67" s="460"/>
      <c r="K67" s="458"/>
      <c r="L67" s="460"/>
      <c r="M67" s="460"/>
      <c r="N67" s="460"/>
      <c r="O67" s="458"/>
      <c r="P67" s="477"/>
    </row>
    <row r="68" spans="1:16">
      <c r="A68" s="476"/>
      <c r="B68" s="458"/>
      <c r="C68" s="458" t="s">
        <v>787</v>
      </c>
      <c r="D68" s="459"/>
      <c r="E68" s="458"/>
      <c r="F68" s="458"/>
      <c r="G68" s="458"/>
      <c r="H68" s="458"/>
      <c r="I68" s="458"/>
      <c r="J68" s="458"/>
      <c r="K68" s="458"/>
      <c r="L68" s="460"/>
      <c r="M68" s="460"/>
      <c r="N68" s="460"/>
      <c r="O68" s="458"/>
      <c r="P68" s="477"/>
    </row>
    <row r="69" spans="1:16">
      <c r="A69" s="476"/>
      <c r="B69" s="458"/>
      <c r="C69" s="458"/>
      <c r="D69" s="459"/>
      <c r="E69" s="458"/>
      <c r="F69" s="458"/>
      <c r="G69" s="458"/>
      <c r="H69" s="458"/>
      <c r="I69" s="458"/>
      <c r="J69" s="458"/>
      <c r="K69" s="458"/>
      <c r="L69" s="460"/>
      <c r="M69" s="460"/>
      <c r="N69" s="460"/>
      <c r="O69" s="458"/>
      <c r="P69" s="477"/>
    </row>
    <row r="70" spans="1:16">
      <c r="A70" s="478"/>
      <c r="B70" s="479"/>
      <c r="C70" s="479" t="s">
        <v>326</v>
      </c>
      <c r="D70" s="480"/>
      <c r="E70" s="479"/>
      <c r="F70" s="479"/>
      <c r="G70" s="479"/>
      <c r="H70" s="479"/>
      <c r="I70" s="479"/>
      <c r="J70" s="479"/>
      <c r="K70" s="479"/>
      <c r="L70" s="481"/>
      <c r="M70" s="481"/>
      <c r="N70" s="481"/>
      <c r="O70" s="479"/>
      <c r="P70" s="482"/>
    </row>
    <row r="71" spans="1:16">
      <c r="B71" s="458"/>
      <c r="C71" s="458"/>
      <c r="D71" s="459"/>
      <c r="E71" s="458"/>
      <c r="F71" s="458"/>
      <c r="G71" s="458"/>
      <c r="H71" s="458"/>
      <c r="I71" s="458"/>
      <c r="J71" s="458"/>
      <c r="K71" s="458"/>
      <c r="L71" s="460"/>
      <c r="M71" s="460"/>
      <c r="N71" s="460"/>
      <c r="O71" s="2658" t="s">
        <v>386</v>
      </c>
      <c r="P71" s="458"/>
    </row>
  </sheetData>
  <sheetProtection password="C624"/>
  <customSheetViews>
    <customSheetView guid="{A617E113-81C5-40F4-A596-A12F4B219BD2}" fitToPage="1" printArea="1" topLeftCell="A10">
      <selection activeCell="T39" sqref="T39"/>
      <pageMargins left="0.5" right="0.5" top="0.5" bottom="0.25" header="0.5" footer="0.5"/>
      <printOptions horizontalCentered="1" verticalCentered="1"/>
      <pageSetup scale="86" orientation="portrait" r:id="rId1"/>
      <headerFooter alignWithMargins="0"/>
    </customSheetView>
    <customSheetView guid="{D099E5BD-69C3-4A36-A01A-AB9127CD02AF}" scale="110" showPageBreaks="1" fitToPage="1" printArea="1" view="pageBreakPreview" topLeftCell="A47">
      <selection activeCell="K63" sqref="K63"/>
      <pageMargins left="0.5" right="0.5" top="0.5" bottom="0.25" header="0.5" footer="0.5"/>
      <printOptions horizontalCentered="1" verticalCentered="1"/>
      <pageSetup scale="83" orientation="portrait" r:id="rId2"/>
      <headerFooter alignWithMargins="0"/>
    </customSheetView>
    <customSheetView guid="{0E34144A-D82F-4DF0-B720-F9C800B122C6}" scale="60" showPageBreaks="1" fitToPage="1" printArea="1" view="pageBreakPreview">
      <selection activeCell="C60" sqref="C60:M61"/>
      <pageMargins left="0.5" right="0.5" top="0.5" bottom="0.25" header="0.5" footer="0.5"/>
      <printOptions horizontalCentered="1" verticalCentered="1"/>
      <pageSetup scale="86" orientation="portrait" r:id="rId3"/>
      <headerFooter alignWithMargins="0"/>
    </customSheetView>
    <customSheetView guid="{97EB090E-DA8A-4035-9EB7-8F192FB9238E}" scale="60" showPageBreaks="1" fitToPage="1" printArea="1" view="pageBreakPreview">
      <selection activeCell="C60" sqref="C60:M61"/>
      <pageMargins left="0.5" right="0.5" top="0.5" bottom="0.25" header="0.5" footer="0.5"/>
      <printOptions horizontalCentered="1" verticalCentered="1"/>
      <pageSetup scale="86" orientation="portrait" r:id="rId4"/>
      <headerFooter alignWithMargins="0"/>
    </customSheetView>
    <customSheetView guid="{73D6C540-FA77-496F-80D5-378BCDB5D7D3}" fitToPage="1" topLeftCell="A37">
      <selection activeCell="M28" sqref="M28"/>
      <pageMargins left="0.5" right="0.5" top="0.5" bottom="0.25" header="0.5" footer="0.5"/>
      <printOptions horizontalCentered="1" verticalCentered="1"/>
      <pageSetup scale="85" orientation="portrait" r:id="rId5"/>
      <headerFooter alignWithMargins="0"/>
    </customSheetView>
    <customSheetView guid="{697F93CE-5800-4A2B-B48E-6915F0D86AE1}" showPageBreaks="1" fitToPage="1" printArea="1">
      <selection activeCell="H10" sqref="H10"/>
      <pageMargins left="0.5" right="0.5" top="0.5" bottom="0.25" header="0.5" footer="0.5"/>
      <printOptions horizontalCentered="1" verticalCentered="1"/>
      <pageSetup scale="86" orientation="portrait" r:id="rId6"/>
      <headerFooter alignWithMargins="0"/>
    </customSheetView>
    <customSheetView guid="{997430AA-34EF-430A-83C0-572B50415120}" showPageBreaks="1" fitToPage="1" printArea="1">
      <selection activeCell="H10" sqref="H10"/>
      <pageMargins left="0.5" right="0.5" top="0.5" bottom="0.25" header="0.5" footer="0.5"/>
      <printOptions horizontalCentered="1" verticalCentered="1"/>
      <pageSetup scale="86" orientation="portrait" r:id="rId7"/>
      <headerFooter alignWithMargins="0"/>
    </customSheetView>
    <customSheetView guid="{FB280501-19AF-4ABE-91A9-026A574F2BAA}" showPageBreaks="1" fitToPage="1" printArea="1">
      <selection activeCell="H10" sqref="H10"/>
      <pageMargins left="0.5" right="0.5" top="0.5" bottom="0.25" header="0.5" footer="0.5"/>
      <printOptions horizontalCentered="1" verticalCentered="1"/>
      <pageSetup scale="86" orientation="portrait" r:id="rId8"/>
      <headerFooter alignWithMargins="0"/>
    </customSheetView>
    <customSheetView guid="{418B4607-7369-4E2A-893E-78E4A5AA0442}" fitToPage="1">
      <selection activeCell="H10" sqref="H10"/>
      <pageMargins left="0.5" right="0.5" top="0.5" bottom="0.25" header="0.5" footer="0.5"/>
      <printOptions horizontalCentered="1" verticalCentered="1"/>
      <pageSetup scale="86" orientation="portrait" r:id="rId9"/>
      <headerFooter alignWithMargins="0"/>
    </customSheetView>
    <customSheetView guid="{BD2992A8-0B6E-4822-8FD2-4601D1328A70}" showPageBreaks="1" fitToPage="1" printArea="1">
      <selection activeCell="H10" sqref="H10"/>
      <pageMargins left="0.5" right="0.5" top="0.5" bottom="0.25" header="0.5" footer="0.5"/>
      <printOptions horizontalCentered="1" verticalCentered="1"/>
      <pageSetup scale="86" orientation="portrait" r:id="rId10"/>
      <headerFooter alignWithMargins="0"/>
    </customSheetView>
    <customSheetView guid="{77A0B38E-93E4-4AC7-ACE6-46928E3770F0}" showPageBreaks="1" fitToPage="1" printArea="1">
      <selection activeCell="H10" sqref="H10"/>
      <pageMargins left="0.5" right="0.5" top="0.5" bottom="0.25" header="0.5" footer="0.5"/>
      <printOptions horizontalCentered="1" verticalCentered="1"/>
      <pageSetup scale="86" orientation="portrait" r:id="rId11"/>
      <headerFooter alignWithMargins="0"/>
    </customSheetView>
    <customSheetView guid="{11C83B39-CE16-4BB9-AED1-82A65A48CAAD}" fitToPage="1">
      <selection activeCell="H10" sqref="H10"/>
      <pageMargins left="0.5" right="0.5" top="0.5" bottom="0.25" header="0.5" footer="0.5"/>
      <printOptions horizontalCentered="1" verticalCentered="1"/>
      <pageSetup scale="86" orientation="portrait" r:id="rId12"/>
      <headerFooter alignWithMargins="0"/>
    </customSheetView>
    <customSheetView guid="{DB71B86F-317D-4AD6-8462-223811F201EC}" showPageBreaks="1" fitToPage="1" printArea="1">
      <selection activeCell="H10" sqref="H10"/>
      <pageMargins left="0.5" right="0.5" top="0.5" bottom="0.25" header="0.5" footer="0.5"/>
      <printOptions horizontalCentered="1" verticalCentered="1"/>
      <pageSetup scale="85" orientation="portrait" r:id="rId13"/>
      <headerFooter alignWithMargins="0"/>
    </customSheetView>
    <customSheetView guid="{DC2F833C-E952-4F6A-AFD3-F16D8619A19E}" showPageBreaks="1" fitToPage="1" printArea="1">
      <selection activeCell="H10" sqref="H10"/>
      <pageMargins left="0.5" right="0.5" top="0.5" bottom="0.25" header="0.5" footer="0.5"/>
      <printOptions horizontalCentered="1" verticalCentered="1"/>
      <pageSetup scale="86" orientation="portrait" r:id="rId14"/>
      <headerFooter alignWithMargins="0"/>
    </customSheetView>
    <customSheetView guid="{B1B2D874-36F7-4A51-91A3-0B03D16C5B39}" fitToPage="1" printArea="1">
      <selection activeCell="H10" sqref="H10"/>
      <pageMargins left="0.5" right="0.5" top="0.5" bottom="0.25" header="0.5" footer="0.5"/>
      <printOptions horizontalCentered="1" verticalCentered="1"/>
      <pageSetup scale="86" orientation="portrait" r:id="rId15"/>
      <headerFooter alignWithMargins="0"/>
    </customSheetView>
    <customSheetView guid="{24512037-1A2E-4B61-A9D8-6B6EE1FBAC07}" showPageBreaks="1" fitToPage="1" printArea="1">
      <selection activeCell="H10" sqref="H10"/>
      <pageMargins left="0.5" right="0.5" top="0.5" bottom="0.25" header="0.5" footer="0.5"/>
      <printOptions horizontalCentered="1" verticalCentered="1"/>
      <pageSetup scale="86" orientation="portrait" r:id="rId16"/>
      <headerFooter alignWithMargins="0"/>
    </customSheetView>
    <customSheetView guid="{FF7CE3F6-64D4-4414-9A0A-27EA1DA5FCEA}" showPageBreaks="1" fitToPage="1" printArea="1">
      <selection activeCell="H10" sqref="H10"/>
      <pageMargins left="0.5" right="0.5" top="0.5" bottom="0.25" header="0.5" footer="0.5"/>
      <printOptions horizontalCentered="1" verticalCentered="1"/>
      <pageSetup scale="86" orientation="portrait" r:id="rId17"/>
      <headerFooter alignWithMargins="0"/>
    </customSheetView>
    <customSheetView guid="{68CA22E9-CC9D-4C8A-A060-049B87D0AB3E}" scale="60" showPageBreaks="1" fitToPage="1" printArea="1" view="pageBreakPreview">
      <selection activeCell="C60" sqref="C60:M61"/>
      <pageMargins left="0.5" right="0.5" top="0.5" bottom="0.25" header="0.5" footer="0.5"/>
      <printOptions horizontalCentered="1" verticalCentered="1"/>
      <pageSetup scale="86" orientation="portrait" r:id="rId18"/>
      <headerFooter alignWithMargins="0"/>
    </customSheetView>
    <customSheetView guid="{76EF22F2-41FD-4690-8612-D013472E0134}" scale="85" showPageBreaks="1" fitToPage="1" printArea="1" view="pageBreakPreview" topLeftCell="A23">
      <selection activeCell="T59" sqref="T59"/>
      <pageMargins left="0.5" right="0.5" top="0.5" bottom="0.25" header="0.5" footer="0.5"/>
      <printOptions horizontalCentered="1" verticalCentered="1"/>
      <pageSetup scale="86" orientation="portrait" r:id="rId19"/>
      <headerFooter alignWithMargins="0"/>
    </customSheetView>
  </customSheetViews>
  <mergeCells count="2">
    <mergeCell ref="A58:P58"/>
    <mergeCell ref="L1:P1"/>
  </mergeCells>
  <printOptions horizontalCentered="1" verticalCentered="1"/>
  <pageMargins left="0.5" right="0.5" top="0.5" bottom="0.25" header="0.5" footer="0.5"/>
  <pageSetup scale="86" orientation="portrait" r:id="rId20"/>
  <headerFooter alignWithMargins="0"/>
  <legacyDrawing r:id="rId2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P75"/>
  <sheetViews>
    <sheetView view="pageBreakPreview" topLeftCell="A31" zoomScale="90" zoomScaleNormal="100" zoomScaleSheetLayoutView="90" workbookViewId="0">
      <selection activeCell="F64" sqref="F64"/>
    </sheetView>
  </sheetViews>
  <sheetFormatPr defaultColWidth="11.42578125" defaultRowHeight="12"/>
  <cols>
    <col min="1" max="1" width="3.7109375" style="512" customWidth="1"/>
    <col min="2" max="2" width="1" style="512" customWidth="1"/>
    <col min="3" max="3" width="6.28515625" style="512" customWidth="1"/>
    <col min="4" max="4" width="1.140625" style="512" customWidth="1"/>
    <col min="5" max="5" width="62.42578125" style="512" customWidth="1"/>
    <col min="6" max="6" width="14.28515625" style="536" customWidth="1"/>
    <col min="7" max="7" width="1.28515625" style="512" customWidth="1"/>
    <col min="8" max="8" width="15.28515625" style="536" customWidth="1"/>
    <col min="9" max="9" width="0.85546875" style="512" customWidth="1"/>
    <col min="10" max="10" width="4.140625" style="512" customWidth="1"/>
    <col min="11" max="11" width="1.5703125" style="512" customWidth="1"/>
    <col min="12" max="12" width="11.42578125" style="512"/>
    <col min="13" max="13" width="20.140625" style="515" bestFit="1" customWidth="1"/>
    <col min="14" max="14" width="10.140625" style="515" bestFit="1" customWidth="1"/>
    <col min="15" max="15" width="22.42578125" style="515" bestFit="1" customWidth="1"/>
    <col min="16" max="16" width="10.140625" style="515" hidden="1" customWidth="1"/>
    <col min="17" max="19" width="11.42578125" style="512"/>
    <col min="20" max="21" width="11.42578125" style="512" customWidth="1"/>
    <col min="22" max="29" width="11.42578125" style="512"/>
    <col min="30" max="30" width="11.42578125" style="512" customWidth="1"/>
    <col min="31" max="16384" width="11.42578125" style="512"/>
  </cols>
  <sheetData>
    <row r="1" spans="1:11" s="512" customFormat="1">
      <c r="A1" s="450" t="s">
        <v>3394</v>
      </c>
      <c r="B1" s="450"/>
      <c r="C1" s="450"/>
      <c r="D1" s="450"/>
      <c r="E1" s="450"/>
      <c r="F1" s="511"/>
      <c r="G1" s="450"/>
      <c r="H1" s="511"/>
      <c r="I1" s="450"/>
      <c r="J1" s="3253">
        <v>21</v>
      </c>
      <c r="K1" s="3253"/>
    </row>
    <row r="2" spans="1:11" s="512" customFormat="1" ht="12.75" customHeight="1">
      <c r="A2" s="3254" t="s">
        <v>792</v>
      </c>
      <c r="B2" s="3255"/>
      <c r="C2" s="3255"/>
      <c r="D2" s="3255"/>
      <c r="E2" s="3255"/>
      <c r="F2" s="3255"/>
      <c r="G2" s="3255"/>
      <c r="H2" s="3255"/>
      <c r="I2" s="3255"/>
      <c r="J2" s="3255"/>
      <c r="K2" s="3256"/>
    </row>
    <row r="3" spans="1:11" s="512" customFormat="1" ht="12.75" customHeight="1">
      <c r="A3" s="3257" t="s">
        <v>294</v>
      </c>
      <c r="B3" s="3258"/>
      <c r="C3" s="3258"/>
      <c r="D3" s="3258"/>
      <c r="E3" s="3258"/>
      <c r="F3" s="3258"/>
      <c r="G3" s="3258"/>
      <c r="H3" s="3258"/>
      <c r="I3" s="3258"/>
      <c r="J3" s="3258"/>
      <c r="K3" s="3259"/>
    </row>
    <row r="4" spans="1:11" s="512" customFormat="1" ht="12.75" customHeight="1">
      <c r="A4" s="3257"/>
      <c r="B4" s="3258"/>
      <c r="C4" s="3258"/>
      <c r="D4" s="3258"/>
      <c r="E4" s="3258"/>
      <c r="F4" s="3258"/>
      <c r="G4" s="3258"/>
      <c r="H4" s="3258"/>
      <c r="I4" s="3258"/>
      <c r="J4" s="3258"/>
      <c r="K4" s="3259"/>
    </row>
    <row r="5" spans="1:11" s="512" customFormat="1" ht="6" customHeight="1">
      <c r="A5" s="513"/>
      <c r="B5" s="450"/>
      <c r="C5" s="450"/>
      <c r="D5" s="450"/>
      <c r="E5" s="450"/>
      <c r="F5" s="511"/>
      <c r="G5" s="450"/>
      <c r="H5" s="511"/>
      <c r="I5" s="450"/>
      <c r="J5" s="450"/>
      <c r="K5" s="514"/>
    </row>
    <row r="6" spans="1:11" s="512" customFormat="1">
      <c r="A6" s="513"/>
      <c r="B6" s="450"/>
      <c r="C6" s="450" t="s">
        <v>793</v>
      </c>
      <c r="D6" s="450"/>
      <c r="E6" s="450"/>
      <c r="F6" s="511"/>
      <c r="G6" s="450"/>
      <c r="H6" s="511"/>
      <c r="I6" s="450"/>
      <c r="J6" s="450"/>
      <c r="K6" s="514"/>
    </row>
    <row r="7" spans="1:11" s="512" customFormat="1">
      <c r="A7" s="513"/>
      <c r="B7" s="450" t="s">
        <v>794</v>
      </c>
      <c r="C7" s="450"/>
      <c r="D7" s="450"/>
      <c r="E7" s="450"/>
      <c r="F7" s="511"/>
      <c r="G7" s="450"/>
      <c r="H7" s="511"/>
      <c r="I7" s="450"/>
      <c r="J7" s="450"/>
      <c r="K7" s="514"/>
    </row>
    <row r="8" spans="1:11" s="512" customFormat="1">
      <c r="A8" s="513"/>
      <c r="B8" s="450" t="s">
        <v>795</v>
      </c>
      <c r="C8" s="450"/>
      <c r="D8" s="450"/>
      <c r="E8" s="450"/>
      <c r="F8" s="511"/>
      <c r="G8" s="450"/>
      <c r="H8" s="511"/>
      <c r="I8" s="450"/>
      <c r="J8" s="450"/>
      <c r="K8" s="514"/>
    </row>
    <row r="9" spans="1:11" s="512" customFormat="1">
      <c r="A9" s="513"/>
      <c r="B9" s="450" t="s">
        <v>796</v>
      </c>
      <c r="C9" s="450"/>
      <c r="D9" s="450"/>
      <c r="E9" s="450"/>
      <c r="F9" s="511"/>
      <c r="G9" s="450"/>
      <c r="H9" s="511"/>
      <c r="I9" s="450"/>
      <c r="J9" s="450"/>
      <c r="K9" s="514"/>
    </row>
    <row r="10" spans="1:11" s="512" customFormat="1">
      <c r="A10" s="513"/>
      <c r="B10" s="450" t="s">
        <v>797</v>
      </c>
      <c r="C10" s="450"/>
      <c r="D10" s="450"/>
      <c r="E10" s="450"/>
      <c r="F10" s="511"/>
      <c r="G10" s="450"/>
      <c r="H10" s="511"/>
      <c r="I10" s="450"/>
      <c r="J10" s="450"/>
      <c r="K10" s="514"/>
    </row>
    <row r="11" spans="1:11" s="512" customFormat="1">
      <c r="A11" s="513"/>
      <c r="B11" s="450" t="s">
        <v>798</v>
      </c>
      <c r="C11" s="450"/>
      <c r="D11" s="450"/>
      <c r="E11" s="450"/>
      <c r="F11" s="511"/>
      <c r="G11" s="450"/>
      <c r="H11" s="511"/>
      <c r="I11" s="450"/>
      <c r="J11" s="450"/>
      <c r="K11" s="514"/>
    </row>
    <row r="12" spans="1:11" s="512" customFormat="1">
      <c r="A12" s="513"/>
      <c r="B12" s="450" t="s">
        <v>799</v>
      </c>
      <c r="C12" s="450"/>
      <c r="D12" s="450"/>
      <c r="E12" s="450"/>
      <c r="F12" s="511"/>
      <c r="G12" s="450"/>
      <c r="H12" s="511"/>
      <c r="I12" s="450"/>
      <c r="J12" s="450"/>
      <c r="K12" s="514"/>
    </row>
    <row r="13" spans="1:11" s="512" customFormat="1">
      <c r="A13" s="513"/>
      <c r="B13" s="450" t="s">
        <v>800</v>
      </c>
      <c r="C13" s="450"/>
      <c r="D13" s="450"/>
      <c r="E13" s="450"/>
      <c r="F13" s="511"/>
      <c r="G13" s="450"/>
      <c r="H13" s="511"/>
      <c r="I13" s="450"/>
      <c r="J13" s="450"/>
      <c r="K13" s="514"/>
    </row>
    <row r="14" spans="1:11" s="512" customFormat="1">
      <c r="A14" s="513"/>
      <c r="B14" s="450" t="s">
        <v>801</v>
      </c>
      <c r="C14" s="450"/>
      <c r="D14" s="450"/>
      <c r="E14" s="450"/>
      <c r="F14" s="511"/>
      <c r="G14" s="450"/>
      <c r="H14" s="511"/>
      <c r="I14" s="450"/>
      <c r="J14" s="450"/>
      <c r="K14" s="514"/>
    </row>
    <row r="15" spans="1:11" s="512" customFormat="1">
      <c r="A15" s="513"/>
      <c r="B15" s="450" t="s">
        <v>802</v>
      </c>
      <c r="C15" s="450"/>
      <c r="D15" s="450"/>
      <c r="E15" s="450"/>
      <c r="F15" s="511"/>
      <c r="G15" s="450"/>
      <c r="H15" s="511"/>
      <c r="I15" s="450"/>
      <c r="J15" s="450"/>
      <c r="K15" s="514"/>
    </row>
    <row r="16" spans="1:11" s="512" customFormat="1">
      <c r="A16" s="513"/>
      <c r="B16" s="450" t="s">
        <v>803</v>
      </c>
      <c r="C16" s="450"/>
      <c r="D16" s="450"/>
      <c r="E16" s="450"/>
      <c r="F16" s="511"/>
      <c r="G16" s="450"/>
      <c r="H16" s="511"/>
      <c r="I16" s="450"/>
      <c r="J16" s="450"/>
      <c r="K16" s="514"/>
    </row>
    <row r="17" spans="1:16">
      <c r="A17" s="513"/>
      <c r="B17" s="450" t="s">
        <v>804</v>
      </c>
      <c r="C17" s="450"/>
      <c r="D17" s="450"/>
      <c r="E17" s="450"/>
      <c r="F17" s="511"/>
      <c r="G17" s="450"/>
      <c r="H17" s="511"/>
      <c r="I17" s="450"/>
      <c r="J17" s="450"/>
      <c r="K17" s="514"/>
    </row>
    <row r="18" spans="1:16">
      <c r="A18" s="513"/>
      <c r="B18" s="450" t="s">
        <v>805</v>
      </c>
      <c r="C18" s="450"/>
      <c r="D18" s="450"/>
      <c r="E18" s="450"/>
      <c r="F18" s="511"/>
      <c r="G18" s="450"/>
      <c r="H18" s="511"/>
      <c r="I18" s="450"/>
      <c r="J18" s="450"/>
      <c r="K18" s="514"/>
    </row>
    <row r="19" spans="1:16">
      <c r="A19" s="513"/>
      <c r="B19" s="450"/>
      <c r="C19" s="450"/>
      <c r="D19" s="450"/>
      <c r="E19" s="450"/>
      <c r="F19" s="511"/>
      <c r="G19" s="450"/>
      <c r="H19" s="511"/>
      <c r="I19" s="450"/>
      <c r="J19" s="450"/>
      <c r="K19" s="514"/>
    </row>
    <row r="20" spans="1:16">
      <c r="A20" s="513"/>
      <c r="B20" s="450"/>
      <c r="C20" s="450"/>
      <c r="D20" s="450"/>
      <c r="E20" s="450" t="s">
        <v>806</v>
      </c>
      <c r="F20" s="511"/>
      <c r="G20" s="450"/>
      <c r="H20" s="511"/>
      <c r="I20" s="450"/>
      <c r="J20" s="450"/>
      <c r="K20" s="514"/>
    </row>
    <row r="21" spans="1:16">
      <c r="A21" s="516" t="s">
        <v>7</v>
      </c>
      <c r="B21" s="517"/>
      <c r="C21" s="518" t="s">
        <v>70</v>
      </c>
      <c r="D21" s="519"/>
      <c r="E21" s="520" t="s">
        <v>807</v>
      </c>
      <c r="F21" s="521" t="s">
        <v>808</v>
      </c>
      <c r="G21" s="518"/>
      <c r="H21" s="521" t="s">
        <v>809</v>
      </c>
      <c r="I21" s="518"/>
      <c r="J21" s="520" t="s">
        <v>69</v>
      </c>
      <c r="K21" s="518"/>
    </row>
    <row r="22" spans="1:16" ht="12.75" thickBot="1">
      <c r="A22" s="522" t="s">
        <v>17</v>
      </c>
      <c r="B22" s="523"/>
      <c r="C22" s="524" t="s">
        <v>78</v>
      </c>
      <c r="D22" s="525"/>
      <c r="E22" s="526" t="s">
        <v>24</v>
      </c>
      <c r="F22" s="2789" t="s">
        <v>25</v>
      </c>
      <c r="G22" s="514"/>
      <c r="H22" s="527" t="s">
        <v>26</v>
      </c>
      <c r="I22" s="524"/>
      <c r="J22" s="526" t="s">
        <v>17</v>
      </c>
      <c r="K22" s="524"/>
      <c r="M22" s="154"/>
      <c r="N22" s="154"/>
      <c r="O22" s="154"/>
      <c r="P22" s="154"/>
    </row>
    <row r="23" spans="1:16">
      <c r="A23" s="528">
        <v>1</v>
      </c>
      <c r="B23" s="513"/>
      <c r="C23" s="514"/>
      <c r="D23" s="450"/>
      <c r="E23" s="450" t="s">
        <v>810</v>
      </c>
      <c r="F23" s="2790"/>
      <c r="G23" s="2791"/>
      <c r="H23" s="511"/>
      <c r="I23" s="514"/>
      <c r="J23" s="529">
        <v>1</v>
      </c>
      <c r="K23" s="514"/>
    </row>
    <row r="24" spans="1:16">
      <c r="A24" s="528">
        <v>2</v>
      </c>
      <c r="B24" s="513"/>
      <c r="C24" s="514"/>
      <c r="D24" s="450"/>
      <c r="E24" s="450" t="s">
        <v>811</v>
      </c>
      <c r="F24" s="2792"/>
      <c r="G24" s="1037"/>
      <c r="H24" s="511"/>
      <c r="I24" s="514"/>
      <c r="J24" s="529">
        <v>2</v>
      </c>
      <c r="K24" s="514"/>
    </row>
    <row r="25" spans="1:16">
      <c r="A25" s="528">
        <v>3</v>
      </c>
      <c r="B25" s="513"/>
      <c r="C25" s="514"/>
      <c r="D25" s="450"/>
      <c r="E25" s="450" t="s">
        <v>812</v>
      </c>
      <c r="F25" s="2792"/>
      <c r="G25" s="1037"/>
      <c r="H25" s="511"/>
      <c r="I25" s="514"/>
      <c r="J25" s="529">
        <v>3</v>
      </c>
      <c r="K25" s="514"/>
    </row>
    <row r="26" spans="1:16">
      <c r="A26" s="528">
        <v>4</v>
      </c>
      <c r="B26" s="513"/>
      <c r="C26" s="514"/>
      <c r="D26" s="450"/>
      <c r="E26" s="450" t="s">
        <v>813</v>
      </c>
      <c r="F26" s="2792"/>
      <c r="G26" s="1037"/>
      <c r="H26" s="511"/>
      <c r="I26" s="514"/>
      <c r="J26" s="529">
        <v>4</v>
      </c>
      <c r="K26" s="514"/>
    </row>
    <row r="27" spans="1:16">
      <c r="A27" s="528">
        <v>5</v>
      </c>
      <c r="B27" s="513"/>
      <c r="C27" s="514"/>
      <c r="D27" s="450"/>
      <c r="E27" s="450" t="s">
        <v>814</v>
      </c>
      <c r="F27" s="2792"/>
      <c r="G27" s="1037"/>
      <c r="H27" s="511"/>
      <c r="I27" s="514"/>
      <c r="J27" s="529">
        <v>5</v>
      </c>
      <c r="K27" s="514"/>
    </row>
    <row r="28" spans="1:16">
      <c r="A28" s="528">
        <v>6</v>
      </c>
      <c r="B28" s="513"/>
      <c r="C28" s="514"/>
      <c r="D28" s="450"/>
      <c r="E28" s="450" t="s">
        <v>815</v>
      </c>
      <c r="F28" s="2792"/>
      <c r="G28" s="1037"/>
      <c r="H28" s="511"/>
      <c r="I28" s="514"/>
      <c r="J28" s="529">
        <v>6</v>
      </c>
      <c r="K28" s="514"/>
    </row>
    <row r="29" spans="1:16">
      <c r="A29" s="528">
        <v>7</v>
      </c>
      <c r="B29" s="513"/>
      <c r="C29" s="514"/>
      <c r="D29" s="450"/>
      <c r="E29" s="450" t="s">
        <v>816</v>
      </c>
      <c r="F29" s="2792"/>
      <c r="G29" s="1037"/>
      <c r="H29" s="511"/>
      <c r="I29" s="514"/>
      <c r="J29" s="529">
        <v>7</v>
      </c>
      <c r="K29" s="514"/>
    </row>
    <row r="30" spans="1:16">
      <c r="A30" s="528">
        <v>8</v>
      </c>
      <c r="B30" s="513"/>
      <c r="C30" s="514"/>
      <c r="D30" s="450"/>
      <c r="E30" s="450" t="s">
        <v>817</v>
      </c>
      <c r="F30" s="2792"/>
      <c r="G30" s="1037"/>
      <c r="H30" s="511"/>
      <c r="I30" s="514"/>
      <c r="J30" s="529">
        <v>8</v>
      </c>
      <c r="K30" s="514"/>
    </row>
    <row r="31" spans="1:16" ht="12.75" thickBot="1">
      <c r="A31" s="522">
        <v>9</v>
      </c>
      <c r="B31" s="523"/>
      <c r="C31" s="524"/>
      <c r="D31" s="525"/>
      <c r="E31" s="525" t="s">
        <v>818</v>
      </c>
      <c r="F31" s="2793"/>
      <c r="G31" s="2794"/>
      <c r="H31" s="534"/>
      <c r="I31" s="530"/>
      <c r="J31" s="526">
        <v>9</v>
      </c>
      <c r="K31" s="524"/>
    </row>
    <row r="32" spans="1:16">
      <c r="A32" s="531"/>
      <c r="B32" s="450"/>
      <c r="C32" s="450"/>
      <c r="D32" s="450"/>
      <c r="E32" s="450"/>
      <c r="F32" s="511"/>
      <c r="G32" s="450"/>
      <c r="H32" s="511"/>
      <c r="I32" s="450"/>
      <c r="J32" s="529"/>
      <c r="K32" s="514"/>
    </row>
    <row r="33" spans="1:13" s="512" customFormat="1">
      <c r="A33" s="531"/>
      <c r="B33" s="450"/>
      <c r="C33" s="450"/>
      <c r="D33" s="450"/>
      <c r="E33" s="450" t="s">
        <v>819</v>
      </c>
      <c r="F33" s="511"/>
      <c r="G33" s="450"/>
      <c r="H33" s="511"/>
      <c r="I33" s="450"/>
      <c r="J33" s="529"/>
      <c r="K33" s="514"/>
      <c r="M33" s="515"/>
    </row>
    <row r="34" spans="1:13" s="512" customFormat="1">
      <c r="A34" s="516" t="s">
        <v>7</v>
      </c>
      <c r="B34" s="517"/>
      <c r="C34" s="518" t="s">
        <v>70</v>
      </c>
      <c r="D34" s="519"/>
      <c r="E34" s="520" t="s">
        <v>807</v>
      </c>
      <c r="F34" s="521" t="s">
        <v>808</v>
      </c>
      <c r="G34" s="519"/>
      <c r="H34" s="521" t="s">
        <v>809</v>
      </c>
      <c r="I34" s="518"/>
      <c r="J34" s="520" t="s">
        <v>69</v>
      </c>
      <c r="K34" s="518"/>
      <c r="M34" s="515"/>
    </row>
    <row r="35" spans="1:13" s="512" customFormat="1" ht="12.75" thickBot="1">
      <c r="A35" s="522" t="s">
        <v>17</v>
      </c>
      <c r="B35" s="523"/>
      <c r="C35" s="524" t="s">
        <v>78</v>
      </c>
      <c r="D35" s="525"/>
      <c r="E35" s="526" t="s">
        <v>24</v>
      </c>
      <c r="F35" s="2789" t="s">
        <v>25</v>
      </c>
      <c r="G35" s="450"/>
      <c r="H35" s="527" t="s">
        <v>26</v>
      </c>
      <c r="I35" s="524"/>
      <c r="J35" s="526" t="s">
        <v>17</v>
      </c>
      <c r="K35" s="524"/>
      <c r="M35" s="515"/>
    </row>
    <row r="36" spans="1:13" s="512" customFormat="1" ht="12.75" thickBot="1">
      <c r="A36" s="522">
        <v>10</v>
      </c>
      <c r="B36" s="523"/>
      <c r="C36" s="524"/>
      <c r="D36" s="525"/>
      <c r="E36" s="525" t="s">
        <v>820</v>
      </c>
      <c r="F36" s="3033">
        <v>2772668</v>
      </c>
      <c r="G36" s="2796"/>
      <c r="H36" s="2795">
        <v>5291341</v>
      </c>
      <c r="I36" s="524"/>
      <c r="J36" s="526">
        <v>10</v>
      </c>
      <c r="K36" s="524"/>
      <c r="M36" s="515"/>
    </row>
    <row r="37" spans="1:13" s="512" customFormat="1">
      <c r="A37" s="531"/>
      <c r="B37" s="450"/>
      <c r="C37" s="450"/>
      <c r="D37" s="450"/>
      <c r="E37" s="450"/>
      <c r="F37" s="511"/>
      <c r="G37" s="450"/>
      <c r="H37" s="511"/>
      <c r="I37" s="450"/>
      <c r="J37" s="529"/>
      <c r="K37" s="514"/>
      <c r="M37" s="515"/>
    </row>
    <row r="38" spans="1:13" s="512" customFormat="1">
      <c r="A38" s="531"/>
      <c r="B38" s="450" t="s">
        <v>821</v>
      </c>
      <c r="C38" s="450"/>
      <c r="D38" s="450"/>
      <c r="E38" s="450"/>
      <c r="F38" s="511"/>
      <c r="G38" s="450"/>
      <c r="H38" s="511"/>
      <c r="I38" s="450"/>
      <c r="J38" s="529"/>
      <c r="K38" s="514"/>
      <c r="M38" s="515"/>
    </row>
    <row r="39" spans="1:13" s="512" customFormat="1">
      <c r="A39" s="516" t="s">
        <v>7</v>
      </c>
      <c r="B39" s="517"/>
      <c r="C39" s="518" t="s">
        <v>70</v>
      </c>
      <c r="D39" s="519"/>
      <c r="E39" s="520" t="s">
        <v>807</v>
      </c>
      <c r="F39" s="521" t="s">
        <v>808</v>
      </c>
      <c r="G39" s="518"/>
      <c r="H39" s="521" t="s">
        <v>809</v>
      </c>
      <c r="I39" s="518"/>
      <c r="J39" s="520" t="s">
        <v>69</v>
      </c>
      <c r="K39" s="518"/>
      <c r="M39" s="515"/>
    </row>
    <row r="40" spans="1:13" s="512" customFormat="1" ht="12.75" thickBot="1">
      <c r="A40" s="522" t="s">
        <v>17</v>
      </c>
      <c r="B40" s="523"/>
      <c r="C40" s="524" t="s">
        <v>78</v>
      </c>
      <c r="D40" s="525"/>
      <c r="E40" s="526" t="s">
        <v>24</v>
      </c>
      <c r="F40" s="2789" t="s">
        <v>25</v>
      </c>
      <c r="G40" s="514"/>
      <c r="H40" s="527" t="s">
        <v>26</v>
      </c>
      <c r="I40" s="524"/>
      <c r="J40" s="526" t="s">
        <v>17</v>
      </c>
      <c r="K40" s="524"/>
      <c r="M40" s="515"/>
    </row>
    <row r="41" spans="1:13" s="512" customFormat="1">
      <c r="A41" s="528">
        <v>11</v>
      </c>
      <c r="B41" s="513"/>
      <c r="C41" s="514"/>
      <c r="D41" s="450"/>
      <c r="E41" s="450" t="s">
        <v>822</v>
      </c>
      <c r="F41" s="2790">
        <v>-152800</v>
      </c>
      <c r="G41" s="2798"/>
      <c r="H41" s="511">
        <v>-68400</v>
      </c>
      <c r="I41" s="514"/>
      <c r="J41" s="529">
        <v>11</v>
      </c>
      <c r="K41" s="514"/>
      <c r="M41" s="515"/>
    </row>
    <row r="42" spans="1:13" s="512" customFormat="1">
      <c r="A42" s="528">
        <v>12</v>
      </c>
      <c r="B42" s="513"/>
      <c r="C42" s="514"/>
      <c r="D42" s="450"/>
      <c r="E42" s="450" t="s">
        <v>823</v>
      </c>
      <c r="F42" s="2792">
        <v>1168365</v>
      </c>
      <c r="G42" s="2799"/>
      <c r="H42" s="511">
        <v>1119206</v>
      </c>
      <c r="I42" s="514"/>
      <c r="J42" s="529">
        <v>12</v>
      </c>
      <c r="K42" s="514"/>
      <c r="M42" s="515"/>
    </row>
    <row r="43" spans="1:13" s="512" customFormat="1">
      <c r="A43" s="528">
        <v>13</v>
      </c>
      <c r="B43" s="513"/>
      <c r="C43" s="514"/>
      <c r="D43" s="450"/>
      <c r="E43" s="450" t="s">
        <v>824</v>
      </c>
      <c r="F43" s="2792">
        <v>199088</v>
      </c>
      <c r="G43" s="2799"/>
      <c r="H43" s="511">
        <v>-2960013</v>
      </c>
      <c r="I43" s="514"/>
      <c r="J43" s="529">
        <v>13</v>
      </c>
      <c r="K43" s="514"/>
      <c r="M43" s="515"/>
    </row>
    <row r="44" spans="1:13" s="512" customFormat="1">
      <c r="A44" s="528">
        <v>14</v>
      </c>
      <c r="B44" s="513"/>
      <c r="C44" s="514"/>
      <c r="D44" s="450"/>
      <c r="E44" s="450" t="s">
        <v>825</v>
      </c>
      <c r="F44" s="2792">
        <v>-55004</v>
      </c>
      <c r="G44" s="2799"/>
      <c r="H44" s="511">
        <v>-149052</v>
      </c>
      <c r="I44" s="514"/>
      <c r="J44" s="529">
        <v>14</v>
      </c>
      <c r="K44" s="514"/>
      <c r="M44" s="515"/>
    </row>
    <row r="45" spans="1:13" s="512" customFormat="1">
      <c r="A45" s="528">
        <v>15</v>
      </c>
      <c r="B45" s="513"/>
      <c r="C45" s="514"/>
      <c r="D45" s="450"/>
      <c r="E45" s="450" t="s">
        <v>826</v>
      </c>
      <c r="F45" s="2792">
        <v>-32015</v>
      </c>
      <c r="G45" s="2799"/>
      <c r="H45" s="511">
        <v>-7911</v>
      </c>
      <c r="I45" s="514"/>
      <c r="J45" s="529">
        <v>15</v>
      </c>
      <c r="K45" s="514"/>
      <c r="M45" s="533"/>
    </row>
    <row r="46" spans="1:13" s="512" customFormat="1">
      <c r="A46" s="528">
        <v>16</v>
      </c>
      <c r="B46" s="513"/>
      <c r="C46" s="514"/>
      <c r="D46" s="450"/>
      <c r="E46" s="450" t="s">
        <v>827</v>
      </c>
      <c r="F46" s="2792">
        <v>-32865</v>
      </c>
      <c r="G46" s="2799"/>
      <c r="H46" s="511">
        <v>-19374</v>
      </c>
      <c r="I46" s="514"/>
      <c r="J46" s="529">
        <v>16</v>
      </c>
      <c r="K46" s="514"/>
      <c r="M46" s="533"/>
    </row>
    <row r="47" spans="1:13" s="512" customFormat="1">
      <c r="A47" s="528">
        <v>17</v>
      </c>
      <c r="B47" s="513"/>
      <c r="C47" s="514"/>
      <c r="D47" s="450"/>
      <c r="E47" s="450" t="s">
        <v>828</v>
      </c>
      <c r="F47" s="2792">
        <v>96402</v>
      </c>
      <c r="G47" s="2799"/>
      <c r="H47" s="511">
        <v>154441</v>
      </c>
      <c r="I47" s="514"/>
      <c r="J47" s="529">
        <v>17</v>
      </c>
      <c r="K47" s="514"/>
      <c r="M47" s="533"/>
    </row>
    <row r="48" spans="1:13" s="512" customFormat="1">
      <c r="A48" s="528">
        <v>18</v>
      </c>
      <c r="B48" s="513"/>
      <c r="C48" s="514"/>
      <c r="D48" s="450"/>
      <c r="E48" s="450" t="s">
        <v>829</v>
      </c>
      <c r="F48" s="2800">
        <v>58595</v>
      </c>
      <c r="G48" s="2799"/>
      <c r="H48" s="2795">
        <v>429016</v>
      </c>
      <c r="I48" s="514"/>
      <c r="J48" s="529">
        <v>18</v>
      </c>
      <c r="K48" s="514"/>
      <c r="M48" s="515"/>
    </row>
    <row r="49" spans="1:11">
      <c r="A49" s="528">
        <v>19</v>
      </c>
      <c r="B49" s="513"/>
      <c r="C49" s="514"/>
      <c r="D49" s="450"/>
      <c r="E49" s="450" t="s">
        <v>830</v>
      </c>
      <c r="F49" s="2801">
        <v>4022434</v>
      </c>
      <c r="G49" s="2802"/>
      <c r="H49" s="534">
        <v>3789254</v>
      </c>
      <c r="I49" s="530"/>
      <c r="J49" s="529">
        <v>19</v>
      </c>
      <c r="K49" s="514"/>
    </row>
    <row r="50" spans="1:11">
      <c r="A50" s="528">
        <v>20</v>
      </c>
      <c r="B50" s="513"/>
      <c r="C50" s="514"/>
      <c r="D50" s="450"/>
      <c r="E50" s="450" t="s">
        <v>831</v>
      </c>
      <c r="F50" s="2803"/>
      <c r="G50" s="1037"/>
      <c r="H50" s="2797"/>
      <c r="I50" s="514"/>
      <c r="J50" s="529">
        <v>20</v>
      </c>
      <c r="K50" s="514"/>
    </row>
    <row r="51" spans="1:11">
      <c r="A51" s="528"/>
      <c r="B51" s="513"/>
      <c r="C51" s="514"/>
      <c r="D51" s="450"/>
      <c r="E51" s="450" t="s">
        <v>832</v>
      </c>
      <c r="F51" s="2792"/>
      <c r="G51" s="1037"/>
      <c r="H51" s="511"/>
      <c r="I51" s="514"/>
      <c r="J51" s="529"/>
      <c r="K51" s="514"/>
    </row>
    <row r="52" spans="1:11" ht="12.75" thickBot="1">
      <c r="A52" s="522">
        <v>21</v>
      </c>
      <c r="B52" s="523"/>
      <c r="C52" s="524"/>
      <c r="D52" s="525"/>
      <c r="E52" s="525" t="s">
        <v>833</v>
      </c>
      <c r="F52" s="2793">
        <v>4022434</v>
      </c>
      <c r="G52" s="2794"/>
      <c r="H52" s="534">
        <v>3789254</v>
      </c>
      <c r="I52" s="530"/>
      <c r="J52" s="526">
        <v>21</v>
      </c>
      <c r="K52" s="524"/>
    </row>
    <row r="53" spans="1:11">
      <c r="A53" s="531"/>
      <c r="B53" s="450"/>
      <c r="C53" s="450"/>
      <c r="D53" s="450"/>
      <c r="E53" s="450"/>
      <c r="F53" s="511"/>
      <c r="G53" s="450"/>
      <c r="H53" s="511"/>
      <c r="I53" s="450"/>
      <c r="J53" s="529"/>
      <c r="K53" s="514"/>
    </row>
    <row r="54" spans="1:11">
      <c r="A54" s="531"/>
      <c r="B54" s="450"/>
      <c r="C54" s="450"/>
      <c r="D54" s="450"/>
      <c r="E54" s="450" t="s">
        <v>834</v>
      </c>
      <c r="F54" s="511"/>
      <c r="G54" s="450"/>
      <c r="H54" s="511"/>
      <c r="I54" s="450"/>
      <c r="J54" s="529"/>
      <c r="K54" s="514"/>
    </row>
    <row r="55" spans="1:11">
      <c r="A55" s="516" t="s">
        <v>7</v>
      </c>
      <c r="B55" s="517"/>
      <c r="C55" s="518" t="s">
        <v>70</v>
      </c>
      <c r="D55" s="519"/>
      <c r="E55" s="520" t="s">
        <v>807</v>
      </c>
      <c r="F55" s="521" t="s">
        <v>808</v>
      </c>
      <c r="G55" s="518"/>
      <c r="H55" s="521" t="s">
        <v>809</v>
      </c>
      <c r="I55" s="518"/>
      <c r="J55" s="520" t="s">
        <v>69</v>
      </c>
      <c r="K55" s="518"/>
    </row>
    <row r="56" spans="1:11" ht="12.75" thickBot="1">
      <c r="A56" s="522" t="s">
        <v>17</v>
      </c>
      <c r="B56" s="523"/>
      <c r="C56" s="524" t="s">
        <v>78</v>
      </c>
      <c r="D56" s="525"/>
      <c r="E56" s="526" t="s">
        <v>24</v>
      </c>
      <c r="F56" s="2789" t="s">
        <v>25</v>
      </c>
      <c r="G56" s="514"/>
      <c r="H56" s="527" t="s">
        <v>26</v>
      </c>
      <c r="I56" s="524"/>
      <c r="J56" s="526" t="s">
        <v>17</v>
      </c>
      <c r="K56" s="524"/>
    </row>
    <row r="57" spans="1:11">
      <c r="A57" s="528">
        <v>22</v>
      </c>
      <c r="B57" s="513"/>
      <c r="C57" s="514"/>
      <c r="D57" s="450"/>
      <c r="E57" s="450" t="s">
        <v>835</v>
      </c>
      <c r="F57" s="2790">
        <v>210441</v>
      </c>
      <c r="G57" s="3032"/>
      <c r="H57" s="511">
        <v>126187</v>
      </c>
      <c r="I57" s="514"/>
      <c r="J57" s="529">
        <v>22</v>
      </c>
      <c r="K57" s="514"/>
    </row>
    <row r="58" spans="1:11">
      <c r="A58" s="528">
        <v>23</v>
      </c>
      <c r="B58" s="513"/>
      <c r="C58" s="514"/>
      <c r="D58" s="450"/>
      <c r="E58" s="450" t="s">
        <v>836</v>
      </c>
      <c r="F58" s="2792">
        <v>-1949853</v>
      </c>
      <c r="G58" s="3030"/>
      <c r="H58" s="511">
        <v>-1722308</v>
      </c>
      <c r="I58" s="514"/>
      <c r="J58" s="529">
        <v>23</v>
      </c>
      <c r="K58" s="514"/>
    </row>
    <row r="59" spans="1:11">
      <c r="A59" s="528">
        <v>24</v>
      </c>
      <c r="B59" s="513"/>
      <c r="C59" s="514"/>
      <c r="D59" s="450"/>
      <c r="E59" s="450" t="s">
        <v>837</v>
      </c>
      <c r="F59" s="3029"/>
      <c r="G59" s="3030"/>
      <c r="H59" s="3021"/>
      <c r="I59" s="514"/>
      <c r="J59" s="529">
        <v>24</v>
      </c>
      <c r="K59" s="514"/>
    </row>
    <row r="60" spans="1:11">
      <c r="A60" s="528">
        <v>25</v>
      </c>
      <c r="B60" s="513"/>
      <c r="C60" s="514"/>
      <c r="D60" s="450"/>
      <c r="E60" s="450" t="s">
        <v>838</v>
      </c>
      <c r="F60" s="2792">
        <v>6763</v>
      </c>
      <c r="G60" s="3030"/>
      <c r="H60" s="511">
        <v>1490</v>
      </c>
      <c r="I60" s="514"/>
      <c r="J60" s="529">
        <v>25</v>
      </c>
      <c r="K60" s="514"/>
    </row>
    <row r="61" spans="1:11">
      <c r="A61" s="528">
        <v>26</v>
      </c>
      <c r="B61" s="513"/>
      <c r="C61" s="514"/>
      <c r="D61" s="450"/>
      <c r="E61" s="450" t="s">
        <v>839</v>
      </c>
      <c r="F61" s="2792">
        <v>-10250</v>
      </c>
      <c r="G61" s="3030"/>
      <c r="H61" s="511">
        <v>-6939</v>
      </c>
      <c r="I61" s="514"/>
      <c r="J61" s="529">
        <v>26</v>
      </c>
      <c r="K61" s="514"/>
    </row>
    <row r="62" spans="1:11">
      <c r="A62" s="528">
        <v>27</v>
      </c>
      <c r="B62" s="513"/>
      <c r="C62" s="514"/>
      <c r="D62" s="450"/>
      <c r="E62" s="450" t="s">
        <v>840</v>
      </c>
      <c r="F62" s="2792">
        <v>-68564</v>
      </c>
      <c r="G62" s="3030"/>
      <c r="H62" s="511">
        <v>-440</v>
      </c>
      <c r="I62" s="514"/>
      <c r="J62" s="529">
        <v>27</v>
      </c>
      <c r="K62" s="514"/>
    </row>
    <row r="63" spans="1:11">
      <c r="A63" s="528">
        <v>28</v>
      </c>
      <c r="B63" s="513"/>
      <c r="C63" s="514"/>
      <c r="D63" s="450"/>
      <c r="E63" s="450" t="s">
        <v>817</v>
      </c>
      <c r="F63" s="2803"/>
      <c r="G63" s="3031"/>
      <c r="H63" s="2797"/>
      <c r="I63" s="514"/>
      <c r="J63" s="529">
        <v>28</v>
      </c>
      <c r="K63" s="514"/>
    </row>
    <row r="64" spans="1:11" ht="12.75" thickBot="1">
      <c r="A64" s="522">
        <v>29</v>
      </c>
      <c r="B64" s="523"/>
      <c r="C64" s="524"/>
      <c r="D64" s="525"/>
      <c r="E64" s="525" t="s">
        <v>841</v>
      </c>
      <c r="F64" s="2793">
        <v>-1811463</v>
      </c>
      <c r="G64" s="2794"/>
      <c r="H64" s="534">
        <v>-1602010</v>
      </c>
      <c r="I64" s="530"/>
      <c r="J64" s="526">
        <v>29</v>
      </c>
      <c r="K64" s="524"/>
    </row>
    <row r="65" spans="1:11" s="512" customFormat="1">
      <c r="A65" s="531"/>
      <c r="B65" s="450"/>
      <c r="C65" s="450"/>
      <c r="D65" s="450"/>
      <c r="E65" s="450"/>
      <c r="F65" s="511"/>
      <c r="G65" s="450"/>
      <c r="H65" s="511"/>
      <c r="I65" s="450"/>
      <c r="J65" s="529"/>
      <c r="K65" s="514"/>
    </row>
    <row r="66" spans="1:11" s="512" customFormat="1">
      <c r="A66" s="531"/>
      <c r="B66" s="450"/>
      <c r="C66" s="450"/>
      <c r="D66" s="450"/>
      <c r="E66" s="450"/>
      <c r="F66" s="511"/>
      <c r="G66" s="450"/>
      <c r="H66" s="511"/>
      <c r="I66" s="450"/>
      <c r="J66" s="529"/>
      <c r="K66" s="514"/>
    </row>
    <row r="67" spans="1:11" s="512" customFormat="1">
      <c r="A67" s="531"/>
      <c r="B67" s="450"/>
      <c r="C67" s="450"/>
      <c r="D67" s="450"/>
      <c r="E67" s="450" t="s">
        <v>842</v>
      </c>
      <c r="F67" s="511"/>
      <c r="G67" s="450"/>
      <c r="H67" s="511"/>
      <c r="I67" s="450"/>
      <c r="J67" s="450"/>
      <c r="K67" s="514"/>
    </row>
    <row r="68" spans="1:11" s="512" customFormat="1">
      <c r="A68" s="531"/>
      <c r="B68" s="450"/>
      <c r="C68" s="450"/>
      <c r="D68" s="450"/>
      <c r="E68" s="450"/>
      <c r="F68" s="511"/>
      <c r="G68" s="450"/>
      <c r="H68" s="511"/>
      <c r="I68" s="450"/>
      <c r="J68" s="450"/>
      <c r="K68" s="514"/>
    </row>
    <row r="69" spans="1:11" s="512" customFormat="1">
      <c r="A69" s="523"/>
      <c r="B69" s="525"/>
      <c r="C69" s="525"/>
      <c r="D69" s="525"/>
      <c r="E69" s="525"/>
      <c r="F69" s="532"/>
      <c r="G69" s="525"/>
      <c r="H69" s="532"/>
      <c r="I69" s="525"/>
      <c r="J69" s="525"/>
      <c r="K69" s="524"/>
    </row>
    <row r="70" spans="1:11" s="512" customFormat="1">
      <c r="A70" s="450" t="s">
        <v>386</v>
      </c>
      <c r="B70" s="450"/>
      <c r="C70" s="450"/>
      <c r="D70" s="450"/>
      <c r="E70" s="450"/>
      <c r="F70" s="511"/>
      <c r="G70" s="450"/>
      <c r="H70" s="511"/>
      <c r="I70" s="450"/>
      <c r="J70" s="450"/>
      <c r="K70" s="450"/>
    </row>
    <row r="71" spans="1:11" s="512" customFormat="1">
      <c r="A71" s="450"/>
      <c r="B71" s="450"/>
      <c r="C71" s="450"/>
      <c r="D71" s="450"/>
      <c r="E71" s="450"/>
      <c r="F71" s="511"/>
      <c r="G71" s="450"/>
      <c r="H71" s="511"/>
      <c r="I71" s="450"/>
      <c r="J71" s="450"/>
      <c r="K71" s="450"/>
    </row>
    <row r="72" spans="1:11" s="512" customFormat="1">
      <c r="A72" s="450"/>
      <c r="B72" s="450"/>
      <c r="C72" s="450"/>
      <c r="D72" s="450"/>
      <c r="E72" s="450"/>
      <c r="F72" s="511"/>
      <c r="G72" s="450"/>
      <c r="H72" s="511"/>
      <c r="I72" s="450"/>
      <c r="J72" s="450"/>
      <c r="K72" s="450"/>
    </row>
    <row r="73" spans="1:11" s="512" customFormat="1">
      <c r="A73" s="450"/>
      <c r="B73" s="450"/>
      <c r="C73" s="450"/>
      <c r="D73" s="450"/>
      <c r="E73" s="450"/>
      <c r="F73" s="511"/>
      <c r="G73" s="450"/>
      <c r="H73" s="511"/>
      <c r="I73" s="450"/>
      <c r="J73" s="450"/>
      <c r="K73" s="450"/>
    </row>
    <row r="74" spans="1:11" s="512" customFormat="1">
      <c r="A74" s="450"/>
      <c r="B74" s="450"/>
      <c r="C74" s="450"/>
      <c r="D74" s="450"/>
      <c r="E74" s="450"/>
      <c r="F74" s="511"/>
      <c r="G74" s="450"/>
      <c r="H74" s="511"/>
      <c r="I74" s="450"/>
      <c r="J74" s="450"/>
      <c r="K74" s="450"/>
    </row>
    <row r="75" spans="1:11" s="512" customFormat="1">
      <c r="A75" s="450"/>
      <c r="B75" s="450"/>
      <c r="C75" s="450"/>
      <c r="D75" s="450"/>
      <c r="E75" s="450"/>
      <c r="F75" s="511"/>
      <c r="G75" s="450"/>
      <c r="H75" s="511"/>
      <c r="I75" s="450"/>
      <c r="J75" s="450"/>
      <c r="K75" s="450"/>
    </row>
  </sheetData>
  <customSheetViews>
    <customSheetView guid="{A617E113-81C5-40F4-A596-A12F4B219BD2}" showPageBreaks="1" fitToPage="1" printArea="1" hiddenColumns="1">
      <selection activeCell="E59" sqref="E59"/>
      <pageMargins left="0.5" right="0.5" top="0.25" bottom="0.25" header="0.5" footer="0.5"/>
      <pageSetup scale="85" orientation="portrait" r:id="rId1"/>
      <headerFooter alignWithMargins="0"/>
    </customSheetView>
    <customSheetView guid="{D099E5BD-69C3-4A36-A01A-AB9127CD02AF}" scale="90" showPageBreaks="1" fitToPage="1" printArea="1" hiddenColumns="1" view="pageBreakPreview" topLeftCell="A31">
      <selection activeCell="F57" sqref="F57:F58"/>
      <pageMargins left="0.5" right="0.5" top="0.75" bottom="0.25" header="0.5" footer="0.5"/>
      <pageSetup scale="85" orientation="portrait" r:id="rId2"/>
      <headerFooter alignWithMargins="0"/>
    </customSheetView>
    <customSheetView guid="{0E34144A-D82F-4DF0-B720-F9C800B122C6}" scale="90" showPageBreaks="1" fitToPage="1" printArea="1" hiddenColumns="1" view="pageBreakPreview">
      <selection activeCell="F23" sqref="F23"/>
      <pageMargins left="0.5" right="0.5" top="0.25" bottom="0.25" header="0.5" footer="0.5"/>
      <pageSetup scale="85" orientation="portrait" r:id="rId3"/>
      <headerFooter alignWithMargins="0"/>
    </customSheetView>
    <customSheetView guid="{97EB090E-DA8A-4035-9EB7-8F192FB9238E}" scale="90" showPageBreaks="1" fitToPage="1" printArea="1" hiddenColumns="1" view="pageBreakPreview">
      <selection activeCell="F23" sqref="F23"/>
      <pageMargins left="0.5" right="0.5" top="0.25" bottom="0.25" header="0.5" footer="0.5"/>
      <pageSetup scale="85" orientation="portrait" r:id="rId4"/>
      <headerFooter alignWithMargins="0"/>
    </customSheetView>
    <customSheetView guid="{73D6C540-FA77-496F-80D5-378BCDB5D7D3}" fitToPage="1" hiddenColumns="1">
      <selection activeCell="E7" sqref="E7"/>
      <pageMargins left="0.5" right="0.5" top="0.25" bottom="0.25" header="0.5" footer="0.5"/>
      <pageSetup scale="85" orientation="portrait" r:id="rId5"/>
      <headerFooter alignWithMargins="0"/>
    </customSheetView>
    <customSheetView guid="{697F93CE-5800-4A2B-B48E-6915F0D86AE1}" showPageBreaks="1" fitToPage="1" printArea="1" hiddenColumns="1">
      <selection activeCell="E7" sqref="E7"/>
      <pageMargins left="0.5" right="0.5" top="0.25" bottom="0.25" header="0.5" footer="0.5"/>
      <pageSetup scale="85" orientation="portrait" r:id="rId6"/>
      <headerFooter alignWithMargins="0"/>
    </customSheetView>
    <customSheetView guid="{997430AA-34EF-430A-83C0-572B50415120}" showPageBreaks="1" fitToPage="1" printArea="1" hiddenColumns="1">
      <selection activeCell="E7" sqref="E7"/>
      <pageMargins left="0.5" right="0.5" top="0.25" bottom="0.25" header="0.5" footer="0.5"/>
      <pageSetup scale="85" orientation="portrait" r:id="rId7"/>
      <headerFooter alignWithMargins="0"/>
    </customSheetView>
    <customSheetView guid="{FB280501-19AF-4ABE-91A9-026A574F2BAA}" showPageBreaks="1" fitToPage="1" printArea="1" hiddenColumns="1">
      <selection activeCell="F64" sqref="F64"/>
      <pageMargins left="0.5" right="0.5" top="0.25" bottom="0.25" header="0.5" footer="0.5"/>
      <pageSetup scale="85" orientation="portrait" r:id="rId8"/>
      <headerFooter alignWithMargins="0"/>
    </customSheetView>
    <customSheetView guid="{418B4607-7369-4E2A-893E-78E4A5AA0442}" fitToPage="1" hiddenColumns="1">
      <pageMargins left="0.5" right="0.5" top="0.25" bottom="0.25" header="0.5" footer="0.5"/>
      <pageSetup scale="85" orientation="portrait" r:id="rId9"/>
      <headerFooter alignWithMargins="0"/>
    </customSheetView>
    <customSheetView guid="{F56BCD39-3910-4701-BCCF-245589B07D98}" showPageBreaks="1" fitToPage="1" printArea="1">
      <selection activeCell="M37" sqref="M37"/>
      <pageMargins left="0.5" right="0.5" top="0.25" bottom="0.25" header="0.5" footer="0.5"/>
      <pageSetup scale="85" orientation="portrait" r:id="rId10"/>
      <headerFooter alignWithMargins="0"/>
    </customSheetView>
    <customSheetView guid="{FB19BFAA-60BA-4CC2-92E5-E4C141AE804E}" showPageBreaks="1" fitToPage="1" printArea="1" topLeftCell="A49">
      <selection activeCell="F63" sqref="F63"/>
      <pageMargins left="0.5" right="0.5" top="0.25" bottom="0.25" header="0.5" footer="0.5"/>
      <pageSetup scale="85" orientation="portrait" r:id="rId11"/>
      <headerFooter alignWithMargins="0"/>
    </customSheetView>
    <customSheetView guid="{74404EEC-CA6A-48B0-B168-B7933282EEB2}" showPageBreaks="1" fitToPage="1" printArea="1">
      <selection activeCell="M37" sqref="M37"/>
      <pageMargins left="0.5" right="0.5" top="0.25" bottom="0.25" header="0.5" footer="0.5"/>
      <pageSetup scale="85" orientation="portrait" r:id="rId12"/>
      <headerFooter alignWithMargins="0"/>
    </customSheetView>
    <customSheetView guid="{A2494C54-8D9D-4A05-9F27-C858173D9692}" fitToPage="1">
      <selection activeCell="M37" sqref="M37"/>
      <pageMargins left="0.5" right="0.5" top="0.25" bottom="0.25" header="0.5" footer="0.5"/>
      <pageSetup scale="85" orientation="portrait" r:id="rId13"/>
      <headerFooter alignWithMargins="0"/>
    </customSheetView>
    <customSheetView guid="{F228F194-B0FE-4A91-A927-06A4E89703F0}" fitToPage="1">
      <selection activeCell="M37" sqref="M37"/>
      <pageMargins left="0.5" right="0.5" top="0.25" bottom="0.25" header="0.5" footer="0.5"/>
      <pageSetup scale="85" orientation="portrait" r:id="rId14"/>
      <headerFooter alignWithMargins="0"/>
    </customSheetView>
    <customSheetView guid="{49D366EC-C851-4932-854D-8EA887B298C5}" fitToPage="1">
      <selection activeCell="M37" sqref="M37"/>
      <pageMargins left="0.5" right="0.5" top="0.25" bottom="0.25" header="0.5" footer="0.5"/>
      <pageSetup scale="85" orientation="portrait" r:id="rId15"/>
      <headerFooter alignWithMargins="0"/>
    </customSheetView>
    <customSheetView guid="{7390B031-6060-4327-BF01-8B9465EDB6D9}" fitToPage="1">
      <selection activeCell="M37" sqref="M37"/>
      <pageMargins left="0.5" right="0.5" top="0.25" bottom="0.25" header="0.5" footer="0.5"/>
      <pageSetup scale="85" orientation="portrait" r:id="rId16"/>
      <headerFooter alignWithMargins="0"/>
    </customSheetView>
    <customSheetView guid="{26429A53-B624-4AA6-8C8D-667186B058B8}" fitToPage="1">
      <selection activeCell="M37" sqref="M37"/>
      <pageMargins left="0.5" right="0.5" top="0.25" bottom="0.25" header="0.5" footer="0.5"/>
      <pageSetup scale="85" orientation="portrait" r:id="rId17"/>
      <headerFooter alignWithMargins="0"/>
    </customSheetView>
    <customSheetView guid="{9188604F-721B-4607-B5A7-F14601E34BB8}" showPageBreaks="1" fitToPage="1" printArea="1">
      <selection activeCell="M37" sqref="M37"/>
      <pageMargins left="0.5" right="0.5" top="0.25" bottom="0.25" header="0.5" footer="0.5"/>
      <pageSetup scale="85" orientation="portrait" r:id="rId18"/>
      <headerFooter alignWithMargins="0"/>
    </customSheetView>
    <customSheetView guid="{0DB5BAD5-393A-4F38-9E8B-709DEA7858B1}" showPageBreaks="1" fitToPage="1" printArea="1">
      <selection activeCell="M37" sqref="M37"/>
      <pageMargins left="0.5" right="0.5" top="0.25" bottom="0.25" header="0.5" footer="0.5"/>
      <pageSetup scale="85" orientation="portrait" r:id="rId19"/>
      <headerFooter alignWithMargins="0"/>
    </customSheetView>
    <customSheetView guid="{4E7A3D04-9F51-465C-A42B-3DF9B3E7D5B5}" showPageBreaks="1" fitToPage="1" printArea="1" hiddenColumns="1">
      <selection activeCell="P29" sqref="P29"/>
      <pageMargins left="0.5" right="0.5" top="0.25" bottom="0.25" header="0.5" footer="0.5"/>
      <pageSetup scale="85" orientation="portrait" r:id="rId20"/>
      <headerFooter alignWithMargins="0"/>
    </customSheetView>
    <customSheetView guid="{BD2992A8-0B6E-4822-8FD2-4601D1328A70}" showPageBreaks="1" fitToPage="1" printArea="1" hiddenColumns="1">
      <pageMargins left="0.5" right="0.5" top="0.25" bottom="0.25" header="0.5" footer="0.5"/>
      <pageSetup scale="85" orientation="portrait" r:id="rId21"/>
      <headerFooter alignWithMargins="0"/>
    </customSheetView>
    <customSheetView guid="{77A0B38E-93E4-4AC7-ACE6-46928E3770F0}" showPageBreaks="1" fitToPage="1" printArea="1" hiddenColumns="1">
      <pageMargins left="0.5" right="0.5" top="0.25" bottom="0.25" header="0.5" footer="0.5"/>
      <pageSetup scale="85" orientation="portrait" r:id="rId22"/>
      <headerFooter alignWithMargins="0"/>
    </customSheetView>
    <customSheetView guid="{11C83B39-CE16-4BB9-AED1-82A65A48CAAD}" fitToPage="1" hiddenColumns="1">
      <pageMargins left="0.5" right="0.5" top="0.25" bottom="0.25" header="0.5" footer="0.5"/>
      <pageSetup scale="85" orientation="portrait" r:id="rId23"/>
      <headerFooter alignWithMargins="0"/>
    </customSheetView>
    <customSheetView guid="{DB71B86F-317D-4AD6-8462-223811F201EC}" showPageBreaks="1" fitToPage="1" printArea="1" hiddenColumns="1">
      <selection activeCell="M45" sqref="M45"/>
      <pageMargins left="0.5" right="0.5" top="0.25" bottom="0.25" header="0.5" footer="0.5"/>
      <pageSetup scale="85" orientation="portrait" r:id="rId24"/>
      <headerFooter alignWithMargins="0"/>
    </customSheetView>
    <customSheetView guid="{DC2F833C-E952-4F6A-AFD3-F16D8619A19E}" showPageBreaks="1" fitToPage="1" printArea="1" hiddenColumns="1">
      <selection activeCell="E59" sqref="E59"/>
      <pageMargins left="0.5" right="0.5" top="0.25" bottom="0.25" header="0.5" footer="0.5"/>
      <pageSetup scale="85" orientation="portrait" r:id="rId25"/>
      <headerFooter alignWithMargins="0"/>
    </customSheetView>
    <customSheetView guid="{B1B2D874-36F7-4A51-91A3-0B03D16C5B39}" fitToPage="1" printArea="1" hiddenColumns="1">
      <selection activeCell="F23" sqref="F23"/>
      <pageMargins left="0.5" right="0.5" top="0.25" bottom="0.25" header="0.5" footer="0.5"/>
      <pageSetup scale="85" orientation="portrait" r:id="rId26"/>
      <headerFooter alignWithMargins="0"/>
    </customSheetView>
    <customSheetView guid="{24512037-1A2E-4B61-A9D8-6B6EE1FBAC07}" showPageBreaks="1" fitToPage="1" printArea="1" hiddenColumns="1">
      <selection activeCell="E59" sqref="E59"/>
      <pageMargins left="0.5" right="0.5" top="0.25" bottom="0.25" header="0.5" footer="0.5"/>
      <pageSetup scale="85" orientation="portrait" r:id="rId27"/>
      <headerFooter alignWithMargins="0"/>
    </customSheetView>
    <customSheetView guid="{FF7CE3F6-64D4-4414-9A0A-27EA1DA5FCEA}" showPageBreaks="1" fitToPage="1" printArea="1" hiddenColumns="1">
      <selection activeCell="A46" sqref="A46:A66"/>
      <pageMargins left="0.5" right="0.5" top="0.25" bottom="0.25" header="0.5" footer="0.5"/>
      <pageSetup scale="88" orientation="portrait" r:id="rId28"/>
      <headerFooter alignWithMargins="0"/>
    </customSheetView>
    <customSheetView guid="{68CA22E9-CC9D-4C8A-A060-049B87D0AB3E}" scale="90" showPageBreaks="1" fitToPage="1" printArea="1" hiddenColumns="1" view="pageBreakPreview">
      <selection activeCell="F23" sqref="F23"/>
      <pageMargins left="0.5" right="0.5" top="0.25" bottom="0.25" header="0.5" footer="0.5"/>
      <pageSetup scale="85" orientation="portrait" r:id="rId29"/>
      <headerFooter alignWithMargins="0"/>
    </customSheetView>
    <customSheetView guid="{76EF22F2-41FD-4690-8612-D013472E0134}" showPageBreaks="1" fitToPage="1" printArea="1" hiddenColumns="1" topLeftCell="A31">
      <selection activeCell="N49" sqref="N49"/>
      <pageMargins left="0.5" right="0.5" top="0.25" bottom="0.25" header="0.5" footer="0.5"/>
      <pageSetup scale="85" orientation="portrait" r:id="rId30"/>
      <headerFooter alignWithMargins="0"/>
    </customSheetView>
  </customSheetViews>
  <mergeCells count="4">
    <mergeCell ref="J1:K1"/>
    <mergeCell ref="A2:K2"/>
    <mergeCell ref="A3:K3"/>
    <mergeCell ref="A4:K4"/>
  </mergeCells>
  <pageMargins left="0.5" right="0.5" top="0.75" bottom="0.25" header="0.5" footer="0.5"/>
  <pageSetup scale="85" orientation="portrait" r:id="rId31"/>
  <headerFooter alignWithMargins="0"/>
  <legacyDrawing r:id="rId3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view="pageBreakPreview" zoomScale="60" zoomScaleNormal="100" workbookViewId="0">
      <selection activeCell="I39" sqref="I39"/>
    </sheetView>
  </sheetViews>
  <sheetFormatPr defaultColWidth="9.140625" defaultRowHeight="12.75"/>
  <cols>
    <col min="1" max="16384" width="9.140625" style="2139"/>
  </cols>
  <sheetData>
    <row r="1" spans="1:1">
      <c r="A1" s="2138" t="s">
        <v>1335</v>
      </c>
    </row>
  </sheetData>
  <customSheetViews>
    <customSheetView guid="{A617E113-81C5-40F4-A596-A12F4B219BD2}">
      <selection activeCell="I39" sqref="I39"/>
      <pageMargins left="0.75" right="0.75" top="1" bottom="1" header="0.5" footer="0.5"/>
      <printOptions horizontalCentered="1" verticalCentered="1"/>
      <pageSetup orientation="portrait" r:id="rId1"/>
      <headerFooter alignWithMargins="0"/>
    </customSheetView>
    <customSheetView guid="{D099E5BD-69C3-4A36-A01A-AB9127CD02AF}" scale="60" showPageBreaks="1" view="pageBreakPreview">
      <selection activeCell="I39" sqref="I39"/>
      <pageMargins left="0.75" right="0.75" top="1" bottom="1" header="0.5" footer="0.5"/>
      <printOptions horizontalCentered="1" verticalCentered="1"/>
      <pageSetup orientation="portrait" r:id="rId2"/>
      <headerFooter alignWithMargins="0"/>
    </customSheetView>
    <customSheetView guid="{0E34144A-D82F-4DF0-B720-F9C800B122C6}" scale="60" showPageBreaks="1" view="pageBreakPreview">
      <selection activeCell="I39" sqref="I39"/>
      <pageMargins left="0.75" right="0.75" top="1" bottom="1" header="0.5" footer="0.5"/>
      <printOptions horizontalCentered="1" verticalCentered="1"/>
      <pageSetup orientation="portrait" r:id="rId3"/>
      <headerFooter alignWithMargins="0"/>
    </customSheetView>
    <customSheetView guid="{97EB090E-DA8A-4035-9EB7-8F192FB9238E}" scale="60" showPageBreaks="1" view="pageBreakPreview">
      <selection activeCell="I39" sqref="I39"/>
      <pageMargins left="0.75" right="0.75" top="1" bottom="1" header="0.5" footer="0.5"/>
      <printOptions horizontalCentered="1" verticalCentered="1"/>
      <pageSetup orientation="portrait" r:id="rId4"/>
      <headerFooter alignWithMargins="0"/>
    </customSheetView>
    <customSheetView guid="{73D6C540-FA77-496F-80D5-378BCDB5D7D3}">
      <selection activeCell="I39" sqref="I39"/>
      <pageMargins left="0.75" right="0.75" top="1" bottom="1" header="0.5" footer="0.5"/>
      <printOptions horizontalCentered="1" verticalCentered="1"/>
      <pageSetup orientation="portrait" r:id="rId5"/>
      <headerFooter alignWithMargins="0"/>
    </customSheetView>
    <customSheetView guid="{697F93CE-5800-4A2B-B48E-6915F0D86AE1}">
      <selection activeCell="I39" sqref="I39"/>
      <pageMargins left="0.75" right="0.75" top="1" bottom="1" header="0.5" footer="0.5"/>
      <printOptions horizontalCentered="1" verticalCentered="1"/>
      <pageSetup orientation="portrait" r:id="rId6"/>
      <headerFooter alignWithMargins="0"/>
    </customSheetView>
    <customSheetView guid="{997430AA-34EF-430A-83C0-572B50415120}">
      <selection activeCell="I39" sqref="I39"/>
      <pageMargins left="0.75" right="0.75" top="1" bottom="1" header="0.5" footer="0.5"/>
      <printOptions horizontalCentered="1" verticalCentered="1"/>
      <pageSetup orientation="portrait" r:id="rId7"/>
      <headerFooter alignWithMargins="0"/>
    </customSheetView>
    <customSheetView guid="{FB280501-19AF-4ABE-91A9-026A574F2BAA}">
      <selection activeCell="I39" sqref="I39"/>
      <pageMargins left="0.75" right="0.75" top="1" bottom="1" header="0.5" footer="0.5"/>
      <printOptions horizontalCentered="1" verticalCentered="1"/>
      <pageSetup orientation="portrait" r:id="rId8"/>
      <headerFooter alignWithMargins="0"/>
    </customSheetView>
    <customSheetView guid="{418B4607-7369-4E2A-893E-78E4A5AA0442}">
      <selection activeCell="I39" sqref="I39"/>
      <pageMargins left="0.75" right="0.75" top="1" bottom="1" header="0.5" footer="0.5"/>
      <printOptions horizontalCentered="1" verticalCentered="1"/>
      <pageSetup orientation="portrait" r:id="rId9"/>
      <headerFooter alignWithMargins="0"/>
    </customSheetView>
    <customSheetView guid="{BD2992A8-0B6E-4822-8FD2-4601D1328A70}">
      <selection activeCell="I39" sqref="I39"/>
      <pageMargins left="0.75" right="0.75" top="1" bottom="1" header="0.5" footer="0.5"/>
      <printOptions horizontalCentered="1" verticalCentered="1"/>
      <pageSetup orientation="portrait" r:id="rId10"/>
      <headerFooter alignWithMargins="0"/>
    </customSheetView>
    <customSheetView guid="{77A0B38E-93E4-4AC7-ACE6-46928E3770F0}">
      <selection activeCell="I39" sqref="I39"/>
      <pageMargins left="0.75" right="0.75" top="1" bottom="1" header="0.5" footer="0.5"/>
      <printOptions horizontalCentered="1" verticalCentered="1"/>
      <pageSetup orientation="portrait" r:id="rId11"/>
      <headerFooter alignWithMargins="0"/>
    </customSheetView>
    <customSheetView guid="{11C83B39-CE16-4BB9-AED1-82A65A48CAAD}">
      <selection activeCell="I39" sqref="I39"/>
      <pageMargins left="0.75" right="0.75" top="1" bottom="1" header="0.5" footer="0.5"/>
      <printOptions horizontalCentered="1" verticalCentered="1"/>
      <pageSetup orientation="portrait" r:id="rId12"/>
      <headerFooter alignWithMargins="0"/>
    </customSheetView>
    <customSheetView guid="{DB71B86F-317D-4AD6-8462-223811F201EC}">
      <selection activeCell="I39" sqref="I39"/>
      <pageMargins left="0.75" right="0.75" top="1" bottom="1" header="0.5" footer="0.5"/>
      <printOptions horizontalCentered="1" verticalCentered="1"/>
      <pageSetup orientation="portrait" r:id="rId13"/>
      <headerFooter alignWithMargins="0"/>
    </customSheetView>
    <customSheetView guid="{DC2F833C-E952-4F6A-AFD3-F16D8619A19E}">
      <selection activeCell="I39" sqref="I39"/>
      <pageMargins left="0.75" right="0.75" top="1" bottom="1" header="0.5" footer="0.5"/>
      <printOptions horizontalCentered="1" verticalCentered="1"/>
      <pageSetup orientation="portrait" r:id="rId14"/>
      <headerFooter alignWithMargins="0"/>
    </customSheetView>
    <customSheetView guid="{B1B2D874-36F7-4A51-91A3-0B03D16C5B39}">
      <selection activeCell="I39" sqref="I39"/>
      <pageMargins left="0.75" right="0.75" top="1" bottom="1" header="0.5" footer="0.5"/>
      <printOptions horizontalCentered="1" verticalCentered="1"/>
      <pageSetup orientation="portrait" r:id="rId15"/>
      <headerFooter alignWithMargins="0"/>
    </customSheetView>
    <customSheetView guid="{24512037-1A2E-4B61-A9D8-6B6EE1FBAC07}">
      <selection activeCell="I39" sqref="I39"/>
      <pageMargins left="0.75" right="0.75" top="1" bottom="1" header="0.5" footer="0.5"/>
      <printOptions horizontalCentered="1" verticalCentered="1"/>
      <pageSetup orientation="portrait" r:id="rId16"/>
      <headerFooter alignWithMargins="0"/>
    </customSheetView>
    <customSheetView guid="{FF7CE3F6-64D4-4414-9A0A-27EA1DA5FCEA}">
      <selection activeCell="I39" sqref="I39"/>
      <pageMargins left="0.75" right="0.75" top="1" bottom="1" header="0.5" footer="0.5"/>
      <printOptions horizontalCentered="1" verticalCentered="1"/>
      <pageSetup orientation="portrait" r:id="rId17"/>
      <headerFooter alignWithMargins="0"/>
    </customSheetView>
    <customSheetView guid="{68CA22E9-CC9D-4C8A-A060-049B87D0AB3E}" scale="60" showPageBreaks="1" view="pageBreakPreview">
      <selection activeCell="I39" sqref="I39"/>
      <pageMargins left="0.75" right="0.75" top="1" bottom="1" header="0.5" footer="0.5"/>
      <printOptions horizontalCentered="1" verticalCentered="1"/>
      <pageSetup orientation="portrait" r:id="rId18"/>
      <headerFooter alignWithMargins="0"/>
    </customSheetView>
    <customSheetView guid="{76EF22F2-41FD-4690-8612-D013472E0134}">
      <selection activeCell="I39" sqref="I39"/>
      <pageMargins left="0.75" right="0.75" top="1" bottom="1" header="0.5" footer="0.5"/>
      <printOptions horizontalCentered="1" verticalCentered="1"/>
      <pageSetup orientation="portrait" r:id="rId19"/>
      <headerFooter alignWithMargins="0"/>
    </customSheetView>
  </customSheetViews>
  <printOptions horizontalCentered="1" verticalCentered="1"/>
  <pageMargins left="0.75" right="0.75" top="1" bottom="1" header="0.5" footer="0.5"/>
  <pageSetup orientation="portrait" r:id="rId20"/>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P82"/>
  <sheetViews>
    <sheetView view="pageBreakPreview" topLeftCell="B1" zoomScaleNormal="100" zoomScaleSheetLayoutView="100" workbookViewId="0">
      <selection activeCell="F17" sqref="F17:F22"/>
    </sheetView>
  </sheetViews>
  <sheetFormatPr defaultColWidth="11.42578125" defaultRowHeight="12.75"/>
  <cols>
    <col min="1" max="1" width="4.85546875" style="538" customWidth="1"/>
    <col min="2" max="2" width="1" style="538" customWidth="1"/>
    <col min="3" max="3" width="6.42578125" style="538" customWidth="1"/>
    <col min="4" max="4" width="1.140625" style="538" customWidth="1"/>
    <col min="5" max="5" width="62.7109375" style="538" customWidth="1"/>
    <col min="6" max="6" width="13.7109375" style="541" customWidth="1"/>
    <col min="7" max="7" width="1" style="538" customWidth="1"/>
    <col min="8" max="8" width="14.28515625" style="541" customWidth="1"/>
    <col min="9" max="9" width="0.85546875" style="538" customWidth="1"/>
    <col min="10" max="10" width="4.140625" style="538" customWidth="1"/>
    <col min="11" max="11" width="1.7109375" style="538" customWidth="1"/>
    <col min="12" max="12" width="11.42578125" style="538"/>
    <col min="13" max="13" width="20.140625" style="537" bestFit="1" customWidth="1"/>
    <col min="14" max="14" width="10.140625" style="537" bestFit="1" customWidth="1"/>
    <col min="15" max="15" width="22.42578125" style="537" bestFit="1" customWidth="1"/>
    <col min="16" max="16" width="10.140625" style="537" hidden="1" customWidth="1"/>
    <col min="17" max="19" width="11.42578125" style="538"/>
    <col min="20" max="21" width="11.42578125" style="538" customWidth="1"/>
    <col min="22" max="29" width="11.42578125" style="538"/>
    <col min="30" max="30" width="11.42578125" style="538" customWidth="1"/>
    <col min="31" max="16384" width="11.42578125" style="538"/>
  </cols>
  <sheetData>
    <row r="1" spans="1:16">
      <c r="A1" s="449">
        <v>22</v>
      </c>
      <c r="B1" s="450"/>
      <c r="C1" s="450"/>
      <c r="D1" s="450"/>
      <c r="E1" s="450"/>
      <c r="F1" s="450"/>
      <c r="G1" s="450"/>
      <c r="H1" s="511"/>
      <c r="I1" s="450"/>
      <c r="J1" s="450"/>
      <c r="K1" s="451" t="s">
        <v>3394</v>
      </c>
      <c r="L1" s="450"/>
    </row>
    <row r="2" spans="1:16" ht="12.75" customHeight="1">
      <c r="A2" s="3260" t="s">
        <v>843</v>
      </c>
      <c r="B2" s="3261"/>
      <c r="C2" s="3261"/>
      <c r="D2" s="3261"/>
      <c r="E2" s="3261"/>
      <c r="F2" s="3261"/>
      <c r="G2" s="3261"/>
      <c r="H2" s="3261"/>
      <c r="I2" s="3261"/>
      <c r="J2" s="3261"/>
      <c r="K2" s="3262"/>
      <c r="L2" s="450"/>
    </row>
    <row r="3" spans="1:16">
      <c r="A3" s="3263" t="s">
        <v>294</v>
      </c>
      <c r="B3" s="3264"/>
      <c r="C3" s="3264"/>
      <c r="D3" s="3264"/>
      <c r="E3" s="3264"/>
      <c r="F3" s="3264"/>
      <c r="G3" s="3264"/>
      <c r="H3" s="3264"/>
      <c r="I3" s="3264"/>
      <c r="J3" s="3264"/>
      <c r="K3" s="514"/>
      <c r="L3" s="450"/>
    </row>
    <row r="4" spans="1:16">
      <c r="A4" s="3263"/>
      <c r="B4" s="3264"/>
      <c r="C4" s="3264"/>
      <c r="D4" s="3264"/>
      <c r="E4" s="3264"/>
      <c r="F4" s="3264"/>
      <c r="G4" s="3264"/>
      <c r="H4" s="3264"/>
      <c r="I4" s="3264"/>
      <c r="J4" s="3264"/>
      <c r="K4" s="514"/>
      <c r="L4" s="450"/>
    </row>
    <row r="5" spans="1:16" ht="6" customHeight="1">
      <c r="A5" s="513"/>
      <c r="B5" s="450"/>
      <c r="C5" s="450"/>
      <c r="D5" s="450"/>
      <c r="E5" s="450"/>
      <c r="F5" s="511"/>
      <c r="G5" s="450"/>
      <c r="H5" s="511"/>
      <c r="I5" s="450"/>
      <c r="J5" s="450"/>
      <c r="K5" s="514"/>
      <c r="L5" s="450"/>
    </row>
    <row r="6" spans="1:16">
      <c r="A6" s="513"/>
      <c r="B6" s="450"/>
      <c r="C6" s="450"/>
      <c r="D6" s="450"/>
      <c r="E6" s="450"/>
      <c r="F6" s="511"/>
      <c r="G6" s="450"/>
      <c r="H6" s="511"/>
      <c r="I6" s="450"/>
      <c r="J6" s="450"/>
      <c r="K6" s="514"/>
      <c r="L6" s="450"/>
    </row>
    <row r="7" spans="1:16">
      <c r="A7" s="3265" t="s">
        <v>844</v>
      </c>
      <c r="B7" s="3266"/>
      <c r="C7" s="3266"/>
      <c r="D7" s="3266"/>
      <c r="E7" s="3266"/>
      <c r="F7" s="3266"/>
      <c r="G7" s="3266"/>
      <c r="H7" s="3266"/>
      <c r="I7" s="3266"/>
      <c r="J7" s="3266"/>
      <c r="K7" s="514"/>
      <c r="L7" s="450"/>
    </row>
    <row r="8" spans="1:16">
      <c r="A8" s="516" t="s">
        <v>7</v>
      </c>
      <c r="B8" s="517"/>
      <c r="C8" s="518" t="s">
        <v>70</v>
      </c>
      <c r="D8" s="519"/>
      <c r="E8" s="520" t="s">
        <v>807</v>
      </c>
      <c r="F8" s="521" t="s">
        <v>808</v>
      </c>
      <c r="G8" s="518"/>
      <c r="H8" s="521" t="s">
        <v>809</v>
      </c>
      <c r="I8" s="518"/>
      <c r="J8" s="520" t="s">
        <v>69</v>
      </c>
      <c r="K8" s="518"/>
      <c r="L8" s="450"/>
    </row>
    <row r="9" spans="1:16" ht="13.5" thickBot="1">
      <c r="A9" s="522" t="s">
        <v>17</v>
      </c>
      <c r="B9" s="523"/>
      <c r="C9" s="524" t="s">
        <v>78</v>
      </c>
      <c r="D9" s="525"/>
      <c r="E9" s="526" t="s">
        <v>24</v>
      </c>
      <c r="F9" s="2789" t="s">
        <v>25</v>
      </c>
      <c r="G9" s="514"/>
      <c r="H9" s="527" t="s">
        <v>26</v>
      </c>
      <c r="I9" s="524"/>
      <c r="J9" s="526" t="s">
        <v>17</v>
      </c>
      <c r="K9" s="524"/>
      <c r="L9" s="450"/>
      <c r="M9" s="154"/>
      <c r="N9" s="154"/>
      <c r="O9" s="154"/>
      <c r="P9" s="154"/>
    </row>
    <row r="10" spans="1:16">
      <c r="A10" s="528">
        <v>30</v>
      </c>
      <c r="B10" s="513"/>
      <c r="C10" s="514"/>
      <c r="D10" s="450"/>
      <c r="E10" s="450" t="s">
        <v>845</v>
      </c>
      <c r="F10" s="2806">
        <v>50000</v>
      </c>
      <c r="G10" s="2791"/>
      <c r="H10" s="2797"/>
      <c r="I10" s="514"/>
      <c r="J10" s="529">
        <v>30</v>
      </c>
      <c r="K10" s="514"/>
      <c r="L10" s="450"/>
    </row>
    <row r="11" spans="1:16">
      <c r="A11" s="528">
        <v>31</v>
      </c>
      <c r="B11" s="513"/>
      <c r="C11" s="514"/>
      <c r="D11" s="450"/>
      <c r="E11" s="450" t="s">
        <v>846</v>
      </c>
      <c r="F11" s="2792">
        <v>-150186</v>
      </c>
      <c r="G11" s="1037"/>
      <c r="H11" s="511">
        <v>-100176</v>
      </c>
      <c r="I11" s="514"/>
      <c r="J11" s="529">
        <v>31</v>
      </c>
      <c r="K11" s="514"/>
      <c r="L11" s="450"/>
    </row>
    <row r="12" spans="1:16">
      <c r="A12" s="528">
        <v>32</v>
      </c>
      <c r="B12" s="513"/>
      <c r="C12" s="514"/>
      <c r="D12" s="450"/>
      <c r="E12" s="450" t="s">
        <v>847</v>
      </c>
      <c r="F12" s="2803"/>
      <c r="G12" s="859"/>
      <c r="H12" s="2797"/>
      <c r="I12" s="514"/>
      <c r="J12" s="529">
        <v>32</v>
      </c>
      <c r="K12" s="514"/>
      <c r="L12" s="450"/>
    </row>
    <row r="13" spans="1:16">
      <c r="A13" s="528">
        <v>33</v>
      </c>
      <c r="B13" s="513"/>
      <c r="C13" s="514"/>
      <c r="D13" s="450"/>
      <c r="E13" s="450" t="s">
        <v>848</v>
      </c>
      <c r="F13" s="2803"/>
      <c r="G13" s="859"/>
      <c r="H13" s="2797"/>
      <c r="I13" s="514"/>
      <c r="J13" s="529">
        <v>33</v>
      </c>
      <c r="K13" s="514"/>
      <c r="L13" s="450"/>
    </row>
    <row r="14" spans="1:16">
      <c r="A14" s="528">
        <v>34</v>
      </c>
      <c r="B14" s="513"/>
      <c r="C14" s="514"/>
      <c r="D14" s="450"/>
      <c r="E14" s="450" t="s">
        <v>849</v>
      </c>
      <c r="F14" s="2803"/>
      <c r="G14" s="1037"/>
      <c r="H14" s="2797"/>
      <c r="I14" s="514"/>
      <c r="J14" s="529">
        <v>34</v>
      </c>
      <c r="K14" s="514"/>
      <c r="L14" s="450"/>
    </row>
    <row r="15" spans="1:16">
      <c r="A15" s="528">
        <v>35</v>
      </c>
      <c r="B15" s="513"/>
      <c r="C15" s="514"/>
      <c r="D15" s="450"/>
      <c r="E15" s="450" t="s">
        <v>850</v>
      </c>
      <c r="F15" s="2803">
        <v>-2398255</v>
      </c>
      <c r="G15" s="1037"/>
      <c r="H15" s="2797">
        <v>-2372537</v>
      </c>
      <c r="I15" s="514"/>
      <c r="J15" s="529">
        <v>35</v>
      </c>
      <c r="K15" s="514"/>
      <c r="L15" s="450"/>
    </row>
    <row r="16" spans="1:16">
      <c r="A16" s="528">
        <v>36</v>
      </c>
      <c r="B16" s="513"/>
      <c r="C16" s="514"/>
      <c r="D16" s="450"/>
      <c r="E16" s="450" t="s">
        <v>851</v>
      </c>
      <c r="F16" s="2801">
        <v>-2498441</v>
      </c>
      <c r="G16" s="890"/>
      <c r="H16" s="534">
        <v>-2472713</v>
      </c>
      <c r="I16" s="530"/>
      <c r="J16" s="529">
        <v>36</v>
      </c>
      <c r="K16" s="514"/>
      <c r="L16" s="450"/>
      <c r="M16" s="515"/>
      <c r="N16" s="515"/>
      <c r="O16" s="515"/>
      <c r="P16" s="515"/>
    </row>
    <row r="17" spans="1:16">
      <c r="A17" s="528">
        <v>37</v>
      </c>
      <c r="B17" s="513"/>
      <c r="C17" s="514"/>
      <c r="D17" s="450"/>
      <c r="E17" s="450" t="s">
        <v>852</v>
      </c>
      <c r="F17" s="2792">
        <v>-287470</v>
      </c>
      <c r="G17" s="1037"/>
      <c r="H17" s="511">
        <v>-285469</v>
      </c>
      <c r="I17" s="514"/>
      <c r="J17" s="529">
        <v>37</v>
      </c>
      <c r="K17" s="514"/>
      <c r="L17" s="511"/>
    </row>
    <row r="18" spans="1:16">
      <c r="A18" s="528"/>
      <c r="B18" s="513"/>
      <c r="C18" s="514"/>
      <c r="D18" s="450"/>
      <c r="E18" s="450" t="s">
        <v>853</v>
      </c>
      <c r="F18" s="2792"/>
      <c r="G18" s="2807"/>
      <c r="H18" s="511"/>
      <c r="I18" s="524"/>
      <c r="J18" s="529"/>
      <c r="K18" s="514"/>
      <c r="L18" s="450"/>
    </row>
    <row r="19" spans="1:16">
      <c r="A19" s="528">
        <v>38</v>
      </c>
      <c r="B19" s="513"/>
      <c r="C19" s="514"/>
      <c r="D19" s="450"/>
      <c r="E19" s="450" t="s">
        <v>854</v>
      </c>
      <c r="F19" s="2808">
        <v>601060</v>
      </c>
      <c r="G19" s="890"/>
      <c r="H19" s="2804">
        <v>886529</v>
      </c>
      <c r="I19" s="524"/>
      <c r="J19" s="529">
        <v>38</v>
      </c>
      <c r="K19" s="514"/>
      <c r="L19" s="450"/>
    </row>
    <row r="20" spans="1:16">
      <c r="A20" s="528">
        <v>39</v>
      </c>
      <c r="B20" s="513"/>
      <c r="C20" s="514"/>
      <c r="D20" s="450"/>
      <c r="E20" s="450" t="s">
        <v>855</v>
      </c>
      <c r="F20" s="2800">
        <v>313590</v>
      </c>
      <c r="G20" s="2807"/>
      <c r="H20" s="2795">
        <v>601060</v>
      </c>
      <c r="I20" s="524"/>
      <c r="J20" s="529">
        <v>39</v>
      </c>
      <c r="K20" s="514"/>
      <c r="L20" s="450"/>
      <c r="M20" s="515"/>
      <c r="N20" s="515"/>
      <c r="O20" s="515"/>
      <c r="P20" s="515"/>
    </row>
    <row r="21" spans="1:16">
      <c r="A21" s="528"/>
      <c r="B21" s="513"/>
      <c r="C21" s="514"/>
      <c r="D21" s="450"/>
      <c r="E21" s="450" t="s">
        <v>856</v>
      </c>
      <c r="F21" s="2809"/>
      <c r="G21" s="2542"/>
      <c r="H21" s="2805"/>
      <c r="I21" s="518"/>
      <c r="J21" s="529"/>
      <c r="K21" s="514"/>
      <c r="L21" s="450"/>
    </row>
    <row r="22" spans="1:16" ht="27.75" customHeight="1">
      <c r="A22" s="528"/>
      <c r="B22" s="513"/>
      <c r="C22" s="514"/>
      <c r="D22" s="450"/>
      <c r="E22" s="450" t="s">
        <v>857</v>
      </c>
      <c r="F22" s="2792"/>
      <c r="G22" s="1037"/>
      <c r="H22" s="511"/>
      <c r="I22" s="514"/>
      <c r="J22" s="529"/>
      <c r="K22" s="514"/>
      <c r="L22" s="450"/>
    </row>
    <row r="23" spans="1:16" ht="16.5" customHeight="1">
      <c r="A23" s="528"/>
      <c r="B23" s="513"/>
      <c r="C23" s="514"/>
      <c r="D23" s="450"/>
      <c r="E23" s="450" t="s">
        <v>858</v>
      </c>
      <c r="F23" s="2792"/>
      <c r="G23" s="1037"/>
      <c r="H23" s="511"/>
      <c r="I23" s="514"/>
      <c r="J23" s="529"/>
      <c r="K23" s="514"/>
      <c r="L23" s="450"/>
    </row>
    <row r="24" spans="1:16" ht="6.75" customHeight="1">
      <c r="A24" s="528"/>
      <c r="B24" s="513"/>
      <c r="C24" s="514"/>
      <c r="D24" s="450"/>
      <c r="E24" s="450"/>
      <c r="F24" s="2792"/>
      <c r="G24" s="1037"/>
      <c r="H24" s="511"/>
      <c r="I24" s="514"/>
      <c r="J24" s="529"/>
      <c r="K24" s="514"/>
      <c r="L24" s="450"/>
    </row>
    <row r="25" spans="1:16">
      <c r="A25" s="528">
        <v>40</v>
      </c>
      <c r="B25" s="513"/>
      <c r="C25" s="514"/>
      <c r="D25" s="450"/>
      <c r="E25" s="450" t="s">
        <v>859</v>
      </c>
      <c r="F25" s="2792">
        <v>26757</v>
      </c>
      <c r="G25" s="1037"/>
      <c r="H25" s="511">
        <v>26105</v>
      </c>
      <c r="I25" s="514"/>
      <c r="J25" s="529">
        <v>40</v>
      </c>
      <c r="K25" s="514"/>
      <c r="L25" s="450"/>
    </row>
    <row r="26" spans="1:16" ht="13.5" thickBot="1">
      <c r="A26" s="522">
        <v>41</v>
      </c>
      <c r="B26" s="523"/>
      <c r="C26" s="524"/>
      <c r="D26" s="525"/>
      <c r="E26" s="525" t="s">
        <v>860</v>
      </c>
      <c r="F26" s="2810">
        <v>500957</v>
      </c>
      <c r="G26" s="2811"/>
      <c r="H26" s="2795">
        <v>689402</v>
      </c>
      <c r="I26" s="524"/>
      <c r="J26" s="526">
        <v>41</v>
      </c>
      <c r="K26" s="524"/>
      <c r="L26" s="450"/>
    </row>
    <row r="27" spans="1:16" ht="6" customHeight="1">
      <c r="A27" s="513"/>
      <c r="B27" s="450"/>
      <c r="C27" s="450"/>
      <c r="D27" s="450"/>
      <c r="E27" s="450"/>
      <c r="F27" s="511"/>
      <c r="G27" s="450"/>
      <c r="H27" s="511"/>
      <c r="I27" s="450"/>
      <c r="J27" s="450"/>
      <c r="K27" s="514"/>
      <c r="L27" s="450"/>
    </row>
    <row r="28" spans="1:16">
      <c r="A28" s="513"/>
      <c r="B28" s="450" t="s">
        <v>861</v>
      </c>
      <c r="C28" s="450"/>
      <c r="D28" s="450"/>
      <c r="E28" s="450"/>
      <c r="F28" s="450"/>
      <c r="G28" s="450"/>
      <c r="H28" s="511"/>
      <c r="I28" s="450"/>
      <c r="J28" s="450"/>
      <c r="K28" s="514"/>
      <c r="L28" s="450"/>
    </row>
    <row r="29" spans="1:16">
      <c r="A29" s="513"/>
      <c r="B29" s="450"/>
      <c r="C29" s="450"/>
      <c r="D29" s="450"/>
      <c r="E29" s="450"/>
      <c r="F29" s="450"/>
      <c r="G29" s="450"/>
      <c r="H29" s="511"/>
      <c r="I29" s="450"/>
      <c r="J29" s="450"/>
      <c r="K29" s="514"/>
      <c r="L29" s="450"/>
    </row>
    <row r="30" spans="1:16">
      <c r="A30" s="513"/>
      <c r="B30" s="450"/>
      <c r="C30" s="450"/>
      <c r="D30" s="450"/>
      <c r="E30" s="539" t="s">
        <v>862</v>
      </c>
      <c r="F30" s="450"/>
      <c r="G30" s="450"/>
      <c r="H30" s="511"/>
      <c r="I30" s="450"/>
      <c r="J30" s="450"/>
      <c r="K30" s="514"/>
      <c r="L30" s="450"/>
    </row>
    <row r="31" spans="1:16">
      <c r="A31" s="513"/>
      <c r="B31" s="450"/>
      <c r="C31" s="450"/>
      <c r="D31" s="450"/>
      <c r="E31" s="450"/>
      <c r="F31" s="450"/>
      <c r="G31" s="450"/>
      <c r="H31" s="511"/>
      <c r="I31" s="450"/>
      <c r="J31" s="450"/>
      <c r="K31" s="514"/>
      <c r="L31" s="450"/>
    </row>
    <row r="32" spans="1:16">
      <c r="A32" s="513"/>
      <c r="B32" s="450"/>
      <c r="C32" s="450"/>
      <c r="D32" s="450"/>
      <c r="E32" s="450"/>
      <c r="F32" s="511"/>
      <c r="G32" s="450"/>
      <c r="H32" s="511"/>
      <c r="I32" s="450"/>
      <c r="J32" s="450"/>
      <c r="K32" s="514"/>
      <c r="L32" s="450"/>
    </row>
    <row r="33" spans="1:16">
      <c r="A33" s="513"/>
      <c r="B33" s="450"/>
      <c r="C33" s="450"/>
      <c r="D33" s="450"/>
      <c r="E33" s="450"/>
      <c r="F33" s="450"/>
      <c r="G33" s="450"/>
      <c r="H33" s="511"/>
      <c r="I33" s="450"/>
      <c r="J33" s="450"/>
      <c r="K33" s="514"/>
      <c r="L33" s="450"/>
      <c r="M33" s="538"/>
      <c r="N33" s="538"/>
      <c r="O33" s="538"/>
      <c r="P33" s="538"/>
    </row>
    <row r="34" spans="1:16">
      <c r="A34" s="513"/>
      <c r="B34" s="450"/>
      <c r="C34" s="450"/>
      <c r="D34" s="450"/>
      <c r="E34" s="450"/>
      <c r="F34" s="450"/>
      <c r="G34" s="450"/>
      <c r="H34" s="511"/>
      <c r="I34" s="450"/>
      <c r="J34" s="450"/>
      <c r="K34" s="514"/>
      <c r="L34" s="450"/>
      <c r="M34" s="538"/>
      <c r="N34" s="538"/>
      <c r="O34" s="538"/>
      <c r="P34" s="538"/>
    </row>
    <row r="35" spans="1:16">
      <c r="A35" s="513"/>
      <c r="B35" s="450"/>
      <c r="C35" s="450"/>
      <c r="D35" s="450"/>
      <c r="E35" s="450"/>
      <c r="F35" s="450"/>
      <c r="G35" s="450"/>
      <c r="H35" s="511"/>
      <c r="I35" s="450"/>
      <c r="J35" s="450"/>
      <c r="K35" s="514"/>
      <c r="L35" s="450"/>
      <c r="M35" s="538"/>
      <c r="N35" s="538"/>
      <c r="O35" s="538"/>
      <c r="P35" s="538"/>
    </row>
    <row r="36" spans="1:16">
      <c r="A36" s="513"/>
      <c r="B36" s="450"/>
      <c r="C36" s="450"/>
      <c r="D36" s="450"/>
      <c r="E36" s="450"/>
      <c r="F36" s="450"/>
      <c r="G36" s="450"/>
      <c r="H36" s="511"/>
      <c r="I36" s="450"/>
      <c r="J36" s="450"/>
      <c r="K36" s="514"/>
      <c r="L36" s="450"/>
      <c r="M36" s="538"/>
      <c r="N36" s="538"/>
      <c r="O36" s="538"/>
      <c r="P36" s="538"/>
    </row>
    <row r="37" spans="1:16">
      <c r="A37" s="513"/>
      <c r="B37" s="450"/>
      <c r="C37" s="450"/>
      <c r="D37" s="450"/>
      <c r="E37" s="450"/>
      <c r="F37" s="450"/>
      <c r="G37" s="450"/>
      <c r="H37" s="511"/>
      <c r="I37" s="450"/>
      <c r="J37" s="450"/>
      <c r="K37" s="514"/>
      <c r="L37" s="450"/>
      <c r="M37" s="538"/>
      <c r="N37" s="538"/>
      <c r="O37" s="538"/>
      <c r="P37" s="538"/>
    </row>
    <row r="38" spans="1:16">
      <c r="A38" s="513"/>
      <c r="B38" s="450"/>
      <c r="C38" s="450"/>
      <c r="D38" s="450"/>
      <c r="E38" s="450"/>
      <c r="F38" s="450"/>
      <c r="G38" s="450"/>
      <c r="H38" s="511"/>
      <c r="I38" s="450"/>
      <c r="J38" s="450"/>
      <c r="K38" s="514"/>
      <c r="L38" s="450"/>
      <c r="M38" s="538"/>
      <c r="N38" s="538"/>
      <c r="O38" s="538"/>
      <c r="P38" s="538"/>
    </row>
    <row r="39" spans="1:16">
      <c r="A39" s="531"/>
      <c r="B39" s="450"/>
      <c r="C39" s="450"/>
      <c r="D39" s="450"/>
      <c r="E39" s="450"/>
      <c r="F39" s="511"/>
      <c r="G39" s="450"/>
      <c r="H39" s="511"/>
      <c r="I39" s="450"/>
      <c r="J39" s="529"/>
      <c r="K39" s="514"/>
      <c r="L39" s="450"/>
      <c r="M39" s="538"/>
      <c r="N39" s="538"/>
      <c r="O39" s="538"/>
      <c r="P39" s="538"/>
    </row>
    <row r="40" spans="1:16">
      <c r="A40" s="531"/>
      <c r="B40" s="450"/>
      <c r="C40" s="450"/>
      <c r="D40" s="450"/>
      <c r="E40" s="450"/>
      <c r="F40" s="511"/>
      <c r="G40" s="450"/>
      <c r="H40" s="511"/>
      <c r="I40" s="450"/>
      <c r="J40" s="529"/>
      <c r="K40" s="514"/>
      <c r="L40" s="450"/>
      <c r="M40" s="538"/>
      <c r="N40" s="538"/>
      <c r="O40" s="538"/>
      <c r="P40" s="538"/>
    </row>
    <row r="41" spans="1:16">
      <c r="A41" s="531"/>
      <c r="B41" s="450"/>
      <c r="C41" s="450"/>
      <c r="D41" s="450"/>
      <c r="E41" s="450"/>
      <c r="F41" s="511"/>
      <c r="G41" s="450"/>
      <c r="H41" s="511"/>
      <c r="I41" s="450"/>
      <c r="J41" s="529"/>
      <c r="K41" s="514"/>
      <c r="L41" s="450"/>
      <c r="M41" s="538"/>
      <c r="N41" s="538"/>
      <c r="O41" s="538"/>
      <c r="P41" s="538"/>
    </row>
    <row r="42" spans="1:16">
      <c r="A42" s="531"/>
      <c r="B42" s="450"/>
      <c r="C42" s="450"/>
      <c r="D42" s="450"/>
      <c r="E42" s="450"/>
      <c r="F42" s="511"/>
      <c r="G42" s="450"/>
      <c r="H42" s="511"/>
      <c r="I42" s="450"/>
      <c r="J42" s="529"/>
      <c r="K42" s="514"/>
      <c r="L42" s="450"/>
      <c r="M42" s="538"/>
      <c r="N42" s="538"/>
      <c r="O42" s="538"/>
      <c r="P42" s="538"/>
    </row>
    <row r="43" spans="1:16">
      <c r="A43" s="531"/>
      <c r="B43" s="450"/>
      <c r="C43" s="450"/>
      <c r="D43" s="450"/>
      <c r="E43" s="450"/>
      <c r="F43" s="511"/>
      <c r="G43" s="450"/>
      <c r="H43" s="511"/>
      <c r="I43" s="450"/>
      <c r="J43" s="529"/>
      <c r="K43" s="514"/>
      <c r="L43" s="450"/>
      <c r="M43" s="538"/>
      <c r="N43" s="538"/>
      <c r="O43" s="538"/>
      <c r="P43" s="538"/>
    </row>
    <row r="44" spans="1:16">
      <c r="A44" s="531"/>
      <c r="B44" s="450"/>
      <c r="C44" s="450"/>
      <c r="D44" s="450"/>
      <c r="E44" s="529"/>
      <c r="F44" s="540"/>
      <c r="G44" s="450"/>
      <c r="H44" s="540"/>
      <c r="I44" s="450"/>
      <c r="J44" s="529"/>
      <c r="K44" s="514"/>
      <c r="L44" s="450"/>
      <c r="M44" s="538"/>
      <c r="N44" s="538"/>
      <c r="O44" s="538"/>
      <c r="P44" s="538"/>
    </row>
    <row r="45" spans="1:16">
      <c r="A45" s="531"/>
      <c r="B45" s="450"/>
      <c r="C45" s="450"/>
      <c r="D45" s="450"/>
      <c r="E45" s="529"/>
      <c r="F45" s="540"/>
      <c r="G45" s="450"/>
      <c r="H45" s="540"/>
      <c r="I45" s="450"/>
      <c r="J45" s="529"/>
      <c r="K45" s="514"/>
      <c r="L45" s="450"/>
      <c r="M45" s="538"/>
      <c r="N45" s="538"/>
      <c r="O45" s="538"/>
      <c r="P45" s="538"/>
    </row>
    <row r="46" spans="1:16">
      <c r="A46" s="531"/>
      <c r="B46" s="450"/>
      <c r="C46" s="450"/>
      <c r="D46" s="450"/>
      <c r="E46" s="450"/>
      <c r="F46" s="511"/>
      <c r="G46" s="450"/>
      <c r="H46" s="511"/>
      <c r="I46" s="450"/>
      <c r="J46" s="529"/>
      <c r="K46" s="514"/>
      <c r="L46" s="450"/>
      <c r="M46" s="538"/>
      <c r="N46" s="538"/>
      <c r="O46" s="538"/>
      <c r="P46" s="538"/>
    </row>
    <row r="47" spans="1:16">
      <c r="A47" s="531"/>
      <c r="B47" s="450"/>
      <c r="C47" s="450"/>
      <c r="D47" s="450"/>
      <c r="E47" s="450"/>
      <c r="F47" s="511"/>
      <c r="G47" s="450"/>
      <c r="H47" s="511"/>
      <c r="I47" s="450"/>
      <c r="J47" s="529"/>
      <c r="K47" s="514"/>
      <c r="L47" s="450"/>
      <c r="M47" s="538"/>
      <c r="N47" s="538"/>
      <c r="O47" s="538"/>
      <c r="P47" s="538"/>
    </row>
    <row r="48" spans="1:16">
      <c r="A48" s="531"/>
      <c r="B48" s="450"/>
      <c r="C48" s="450"/>
      <c r="D48" s="450"/>
      <c r="E48" s="450"/>
      <c r="F48" s="511"/>
      <c r="G48" s="450"/>
      <c r="H48" s="511"/>
      <c r="I48" s="450"/>
      <c r="J48" s="529"/>
      <c r="K48" s="514"/>
      <c r="L48" s="450"/>
      <c r="M48" s="538"/>
      <c r="N48" s="538"/>
      <c r="O48" s="538"/>
      <c r="P48" s="538"/>
    </row>
    <row r="49" spans="1:16">
      <c r="A49" s="531"/>
      <c r="B49" s="450"/>
      <c r="C49" s="450"/>
      <c r="D49" s="450"/>
      <c r="E49" s="450"/>
      <c r="F49" s="511"/>
      <c r="G49" s="450"/>
      <c r="H49" s="511"/>
      <c r="I49" s="450"/>
      <c r="J49" s="529"/>
      <c r="K49" s="514"/>
      <c r="L49" s="450"/>
      <c r="M49" s="538"/>
      <c r="N49" s="538"/>
      <c r="O49" s="538"/>
      <c r="P49" s="538"/>
    </row>
    <row r="50" spans="1:16">
      <c r="A50" s="531"/>
      <c r="B50" s="450"/>
      <c r="C50" s="450"/>
      <c r="D50" s="450"/>
      <c r="E50" s="450"/>
      <c r="F50" s="511"/>
      <c r="G50" s="450"/>
      <c r="H50" s="511"/>
      <c r="I50" s="450"/>
      <c r="J50" s="529"/>
      <c r="K50" s="514"/>
      <c r="L50" s="450"/>
      <c r="M50" s="538"/>
      <c r="N50" s="538"/>
      <c r="O50" s="538"/>
      <c r="P50" s="538"/>
    </row>
    <row r="51" spans="1:16">
      <c r="A51" s="531"/>
      <c r="B51" s="450"/>
      <c r="C51" s="450"/>
      <c r="D51" s="450"/>
      <c r="E51" s="450"/>
      <c r="F51" s="511"/>
      <c r="G51" s="450"/>
      <c r="H51" s="511"/>
      <c r="I51" s="450"/>
      <c r="J51" s="529"/>
      <c r="K51" s="514"/>
      <c r="L51" s="450"/>
      <c r="M51" s="538"/>
      <c r="N51" s="538"/>
      <c r="O51" s="538"/>
      <c r="P51" s="538"/>
    </row>
    <row r="52" spans="1:16">
      <c r="A52" s="531"/>
      <c r="B52" s="450"/>
      <c r="C52" s="450"/>
      <c r="D52" s="450"/>
      <c r="E52" s="450"/>
      <c r="F52" s="511"/>
      <c r="G52" s="450"/>
      <c r="H52" s="511"/>
      <c r="I52" s="450"/>
      <c r="J52" s="529"/>
      <c r="K52" s="514"/>
      <c r="L52" s="450"/>
      <c r="M52" s="538"/>
      <c r="N52" s="538"/>
      <c r="O52" s="538"/>
      <c r="P52" s="538"/>
    </row>
    <row r="53" spans="1:16">
      <c r="A53" s="531"/>
      <c r="B53" s="450"/>
      <c r="C53" s="450"/>
      <c r="D53" s="450"/>
      <c r="E53" s="450"/>
      <c r="F53" s="511"/>
      <c r="G53" s="450"/>
      <c r="H53" s="511"/>
      <c r="I53" s="450"/>
      <c r="J53" s="529"/>
      <c r="K53" s="514"/>
      <c r="L53" s="450"/>
      <c r="M53" s="538"/>
      <c r="N53" s="538"/>
      <c r="O53" s="538"/>
      <c r="P53" s="538"/>
    </row>
    <row r="54" spans="1:16">
      <c r="A54" s="531"/>
      <c r="B54" s="450"/>
      <c r="C54" s="450"/>
      <c r="D54" s="450"/>
      <c r="E54" s="450"/>
      <c r="F54" s="511"/>
      <c r="G54" s="450"/>
      <c r="H54" s="511"/>
      <c r="I54" s="450"/>
      <c r="J54" s="529"/>
      <c r="K54" s="514"/>
      <c r="L54" s="450"/>
      <c r="M54" s="538"/>
      <c r="N54" s="538"/>
      <c r="O54" s="538"/>
      <c r="P54" s="538"/>
    </row>
    <row r="55" spans="1:16">
      <c r="A55" s="531"/>
      <c r="B55" s="450"/>
      <c r="C55" s="450"/>
      <c r="D55" s="450"/>
      <c r="E55" s="450"/>
      <c r="F55" s="511"/>
      <c r="G55" s="450"/>
      <c r="H55" s="511"/>
      <c r="I55" s="450"/>
      <c r="J55" s="450"/>
      <c r="K55" s="514"/>
      <c r="L55" s="450"/>
      <c r="M55" s="538"/>
      <c r="N55" s="538"/>
      <c r="O55" s="538"/>
      <c r="P55" s="538"/>
    </row>
    <row r="56" spans="1:16">
      <c r="A56" s="523"/>
      <c r="B56" s="525"/>
      <c r="C56" s="525"/>
      <c r="D56" s="525"/>
      <c r="E56" s="525"/>
      <c r="F56" s="532"/>
      <c r="G56" s="525"/>
      <c r="H56" s="532"/>
      <c r="I56" s="525"/>
      <c r="J56" s="525"/>
      <c r="K56" s="524"/>
      <c r="L56" s="450"/>
      <c r="M56" s="538"/>
      <c r="N56" s="538"/>
      <c r="O56" s="538"/>
      <c r="P56" s="538"/>
    </row>
    <row r="57" spans="1:16">
      <c r="A57" s="450" t="s">
        <v>863</v>
      </c>
      <c r="B57" s="450"/>
      <c r="C57" s="450"/>
      <c r="D57" s="450"/>
      <c r="E57" s="450"/>
      <c r="F57" s="511"/>
      <c r="G57" s="450"/>
      <c r="H57" s="511"/>
      <c r="I57" s="450"/>
      <c r="J57" s="450"/>
      <c r="K57" s="451" t="s">
        <v>386</v>
      </c>
      <c r="L57" s="450"/>
      <c r="M57" s="538"/>
      <c r="N57" s="538"/>
      <c r="O57" s="538"/>
      <c r="P57" s="538"/>
    </row>
    <row r="58" spans="1:16">
      <c r="A58" s="450"/>
      <c r="B58" s="450"/>
      <c r="C58" s="450"/>
      <c r="D58" s="450"/>
      <c r="E58" s="450"/>
      <c r="F58" s="511"/>
      <c r="G58" s="450"/>
      <c r="H58" s="511"/>
      <c r="I58" s="450"/>
      <c r="J58" s="450"/>
      <c r="K58" s="450"/>
      <c r="L58" s="450"/>
      <c r="M58" s="538"/>
      <c r="N58" s="538"/>
      <c r="O58" s="538"/>
      <c r="P58" s="538"/>
    </row>
    <row r="59" spans="1:16">
      <c r="A59" s="450"/>
      <c r="B59" s="450"/>
      <c r="C59" s="450"/>
      <c r="D59" s="450"/>
      <c r="E59" s="450"/>
      <c r="F59" s="511"/>
      <c r="G59" s="450"/>
      <c r="H59" s="511"/>
      <c r="I59" s="450"/>
      <c r="J59" s="450"/>
      <c r="K59" s="450"/>
      <c r="L59" s="450"/>
      <c r="M59" s="538"/>
      <c r="N59" s="538"/>
      <c r="O59" s="538"/>
      <c r="P59" s="538"/>
    </row>
    <row r="60" spans="1:16">
      <c r="A60" s="450"/>
      <c r="B60" s="450"/>
      <c r="C60" s="450"/>
      <c r="D60" s="450"/>
      <c r="E60" s="450"/>
      <c r="F60" s="511"/>
      <c r="G60" s="450"/>
      <c r="H60" s="511"/>
      <c r="I60" s="450"/>
      <c r="J60" s="450"/>
      <c r="K60" s="450"/>
      <c r="L60" s="450"/>
      <c r="M60" s="538"/>
      <c r="N60" s="538"/>
      <c r="O60" s="538"/>
      <c r="P60" s="538"/>
    </row>
    <row r="61" spans="1:16">
      <c r="A61" s="450"/>
      <c r="B61" s="450"/>
      <c r="C61" s="450"/>
      <c r="D61" s="450"/>
      <c r="E61" s="450"/>
      <c r="F61" s="511"/>
      <c r="G61" s="450"/>
      <c r="H61" s="511"/>
      <c r="I61" s="450"/>
      <c r="J61" s="450"/>
      <c r="K61" s="450"/>
      <c r="L61" s="450"/>
      <c r="M61" s="538"/>
      <c r="N61" s="538"/>
      <c r="O61" s="538"/>
      <c r="P61" s="538"/>
    </row>
    <row r="62" spans="1:16">
      <c r="A62" s="450"/>
      <c r="B62" s="450"/>
      <c r="C62" s="450"/>
      <c r="D62" s="450"/>
      <c r="E62" s="450"/>
      <c r="F62" s="511"/>
      <c r="G62" s="450"/>
      <c r="H62" s="511"/>
      <c r="I62" s="450"/>
      <c r="J62" s="450"/>
      <c r="K62" s="450"/>
      <c r="L62" s="450"/>
      <c r="M62" s="538"/>
      <c r="N62" s="538"/>
      <c r="O62" s="538"/>
      <c r="P62" s="538"/>
    </row>
    <row r="63" spans="1:16">
      <c r="A63" s="450"/>
      <c r="B63" s="450"/>
      <c r="C63" s="450"/>
      <c r="D63" s="450"/>
      <c r="E63" s="450"/>
      <c r="F63" s="511"/>
      <c r="G63" s="450"/>
      <c r="H63" s="511"/>
      <c r="I63" s="450"/>
      <c r="J63" s="450"/>
      <c r="K63" s="450"/>
      <c r="L63" s="450"/>
      <c r="M63" s="538"/>
      <c r="N63" s="538"/>
      <c r="O63" s="538"/>
      <c r="P63" s="538"/>
    </row>
    <row r="64" spans="1:16">
      <c r="A64" s="450"/>
      <c r="B64" s="450"/>
      <c r="C64" s="450"/>
      <c r="D64" s="450"/>
      <c r="E64" s="450"/>
      <c r="F64" s="511"/>
      <c r="G64" s="450"/>
      <c r="H64" s="511"/>
      <c r="I64" s="450"/>
      <c r="J64" s="450"/>
      <c r="K64" s="450"/>
      <c r="L64" s="450"/>
      <c r="M64" s="538"/>
      <c r="N64" s="538"/>
      <c r="O64" s="538"/>
      <c r="P64" s="538"/>
    </row>
    <row r="65" spans="1:16">
      <c r="A65" s="450"/>
      <c r="B65" s="450"/>
      <c r="C65" s="450"/>
      <c r="D65" s="450"/>
      <c r="E65" s="450"/>
      <c r="F65" s="511"/>
      <c r="G65" s="450"/>
      <c r="H65" s="511"/>
      <c r="I65" s="450"/>
      <c r="J65" s="450"/>
      <c r="K65" s="450"/>
      <c r="L65" s="450"/>
      <c r="M65" s="538"/>
      <c r="N65" s="538"/>
      <c r="O65" s="538"/>
      <c r="P65" s="538"/>
    </row>
    <row r="66" spans="1:16">
      <c r="A66" s="450"/>
      <c r="B66" s="450"/>
      <c r="C66" s="450"/>
      <c r="D66" s="450"/>
      <c r="E66" s="450"/>
      <c r="F66" s="511"/>
      <c r="G66" s="450"/>
      <c r="H66" s="511"/>
      <c r="I66" s="450"/>
      <c r="J66" s="450"/>
      <c r="K66" s="450"/>
      <c r="L66" s="450"/>
      <c r="M66" s="538"/>
      <c r="N66" s="538"/>
      <c r="O66" s="538"/>
      <c r="P66" s="538"/>
    </row>
    <row r="67" spans="1:16">
      <c r="A67" s="450"/>
      <c r="B67" s="450"/>
      <c r="C67" s="450"/>
      <c r="D67" s="450"/>
      <c r="E67" s="450"/>
      <c r="F67" s="511"/>
      <c r="G67" s="450"/>
      <c r="H67" s="511"/>
      <c r="I67" s="450"/>
      <c r="J67" s="450"/>
      <c r="K67" s="450"/>
      <c r="L67" s="450"/>
      <c r="M67" s="538"/>
      <c r="N67" s="538"/>
      <c r="O67" s="538"/>
      <c r="P67" s="538"/>
    </row>
    <row r="68" spans="1:16">
      <c r="A68" s="450"/>
      <c r="B68" s="450"/>
      <c r="C68" s="450"/>
      <c r="D68" s="450"/>
      <c r="E68" s="450"/>
      <c r="F68" s="511"/>
      <c r="G68" s="450"/>
      <c r="H68" s="511"/>
      <c r="I68" s="450"/>
      <c r="J68" s="450"/>
      <c r="K68" s="450"/>
      <c r="L68" s="450"/>
      <c r="M68" s="538"/>
      <c r="N68" s="538"/>
      <c r="O68" s="538"/>
      <c r="P68" s="538"/>
    </row>
    <row r="69" spans="1:16">
      <c r="A69" s="450"/>
      <c r="B69" s="450"/>
      <c r="C69" s="450"/>
      <c r="D69" s="450"/>
      <c r="E69" s="450"/>
      <c r="F69" s="511"/>
      <c r="G69" s="450"/>
      <c r="H69" s="511"/>
      <c r="I69" s="450"/>
      <c r="J69" s="450"/>
      <c r="K69" s="450"/>
      <c r="L69" s="450"/>
      <c r="M69" s="538"/>
      <c r="N69" s="538"/>
      <c r="O69" s="538"/>
      <c r="P69" s="538"/>
    </row>
    <row r="70" spans="1:16">
      <c r="A70" s="450"/>
      <c r="B70" s="450"/>
      <c r="C70" s="450"/>
      <c r="D70" s="450"/>
      <c r="E70" s="450"/>
      <c r="F70" s="511"/>
      <c r="G70" s="450"/>
      <c r="H70" s="511"/>
      <c r="I70" s="450"/>
      <c r="J70" s="450"/>
      <c r="K70" s="450"/>
      <c r="L70" s="450"/>
      <c r="M70" s="538"/>
      <c r="N70" s="538"/>
      <c r="O70" s="538"/>
      <c r="P70" s="538"/>
    </row>
    <row r="71" spans="1:16">
      <c r="A71" s="450"/>
      <c r="B71" s="450"/>
      <c r="C71" s="450"/>
      <c r="D71" s="450"/>
      <c r="E71" s="450"/>
      <c r="F71" s="511"/>
      <c r="G71" s="450"/>
      <c r="H71" s="511"/>
      <c r="I71" s="450"/>
      <c r="J71" s="450"/>
      <c r="K71" s="450"/>
      <c r="L71" s="450"/>
      <c r="M71" s="538"/>
      <c r="N71" s="538"/>
      <c r="O71" s="538"/>
      <c r="P71" s="538"/>
    </row>
    <row r="72" spans="1:16">
      <c r="A72" s="450"/>
      <c r="B72" s="450"/>
      <c r="C72" s="450"/>
      <c r="D72" s="450"/>
      <c r="E72" s="450"/>
      <c r="F72" s="511"/>
      <c r="G72" s="450"/>
      <c r="H72" s="511"/>
      <c r="I72" s="450"/>
      <c r="J72" s="450"/>
      <c r="K72" s="450"/>
      <c r="L72" s="450"/>
      <c r="M72" s="538"/>
      <c r="N72" s="538"/>
      <c r="O72" s="538"/>
      <c r="P72" s="538"/>
    </row>
    <row r="73" spans="1:16">
      <c r="A73" s="450"/>
      <c r="B73" s="450"/>
      <c r="C73" s="450"/>
      <c r="D73" s="450"/>
      <c r="E73" s="450"/>
      <c r="F73" s="511"/>
      <c r="G73" s="450"/>
      <c r="H73" s="511"/>
      <c r="I73" s="450"/>
      <c r="J73" s="450"/>
      <c r="K73" s="450"/>
      <c r="L73" s="450"/>
      <c r="M73" s="538"/>
      <c r="N73" s="538"/>
      <c r="O73" s="538"/>
      <c r="P73" s="538"/>
    </row>
    <row r="74" spans="1:16">
      <c r="A74" s="450"/>
      <c r="B74" s="450"/>
      <c r="C74" s="450"/>
      <c r="D74" s="450"/>
      <c r="E74" s="450"/>
      <c r="F74" s="511"/>
      <c r="G74" s="450"/>
      <c r="H74" s="511"/>
      <c r="I74" s="450"/>
      <c r="J74" s="450"/>
      <c r="K74" s="450"/>
      <c r="L74" s="450"/>
      <c r="M74" s="538"/>
      <c r="N74" s="538"/>
      <c r="O74" s="538"/>
      <c r="P74" s="538"/>
    </row>
    <row r="75" spans="1:16">
      <c r="A75" s="450"/>
      <c r="B75" s="450"/>
      <c r="C75" s="450"/>
      <c r="D75" s="450"/>
      <c r="E75" s="450"/>
      <c r="F75" s="511"/>
      <c r="G75" s="450"/>
      <c r="H75" s="511"/>
      <c r="I75" s="450"/>
      <c r="J75" s="450"/>
      <c r="K75" s="450"/>
      <c r="L75" s="450"/>
      <c r="M75" s="538"/>
      <c r="N75" s="538"/>
      <c r="O75" s="538"/>
      <c r="P75" s="538"/>
    </row>
    <row r="76" spans="1:16">
      <c r="A76" s="450"/>
      <c r="B76" s="450"/>
      <c r="C76" s="450"/>
      <c r="D76" s="450"/>
      <c r="E76" s="450"/>
      <c r="F76" s="511"/>
      <c r="G76" s="450"/>
      <c r="H76" s="511"/>
      <c r="I76" s="450"/>
      <c r="J76" s="450"/>
      <c r="K76" s="450"/>
      <c r="L76" s="450"/>
      <c r="M76" s="538"/>
      <c r="N76" s="538"/>
      <c r="O76" s="538"/>
      <c r="P76" s="538"/>
    </row>
    <row r="77" spans="1:16">
      <c r="A77" s="450"/>
      <c r="B77" s="450"/>
      <c r="C77" s="450"/>
      <c r="D77" s="450"/>
      <c r="E77" s="450"/>
      <c r="F77" s="511"/>
      <c r="G77" s="450"/>
      <c r="H77" s="511"/>
      <c r="I77" s="450"/>
      <c r="J77" s="450"/>
      <c r="K77" s="450"/>
      <c r="L77" s="450"/>
      <c r="M77" s="538"/>
      <c r="N77" s="538"/>
      <c r="O77" s="538"/>
      <c r="P77" s="538"/>
    </row>
    <row r="78" spans="1:16">
      <c r="A78" s="450"/>
      <c r="B78" s="450"/>
      <c r="C78" s="450"/>
      <c r="D78" s="450"/>
      <c r="E78" s="450"/>
      <c r="F78" s="511"/>
      <c r="G78" s="450"/>
      <c r="H78" s="511"/>
      <c r="I78" s="450"/>
      <c r="J78" s="450"/>
      <c r="K78" s="450"/>
      <c r="L78" s="450"/>
      <c r="M78" s="538"/>
      <c r="N78" s="538"/>
      <c r="O78" s="538"/>
      <c r="P78" s="538"/>
    </row>
    <row r="79" spans="1:16">
      <c r="A79" s="450"/>
      <c r="B79" s="450"/>
      <c r="C79" s="450"/>
      <c r="D79" s="450"/>
      <c r="E79" s="450"/>
      <c r="F79" s="511"/>
      <c r="G79" s="450"/>
      <c r="H79" s="511"/>
      <c r="I79" s="450"/>
      <c r="J79" s="450"/>
      <c r="K79" s="450"/>
      <c r="L79" s="450"/>
      <c r="M79" s="538"/>
      <c r="N79" s="538"/>
      <c r="O79" s="538"/>
      <c r="P79" s="538"/>
    </row>
    <row r="80" spans="1:16">
      <c r="A80" s="450"/>
      <c r="B80" s="450"/>
      <c r="C80" s="450"/>
      <c r="D80" s="450"/>
      <c r="E80" s="450"/>
      <c r="F80" s="511"/>
      <c r="G80" s="450"/>
      <c r="H80" s="511"/>
      <c r="I80" s="450"/>
      <c r="J80" s="450"/>
      <c r="K80" s="450"/>
      <c r="L80" s="450"/>
      <c r="M80" s="538"/>
      <c r="N80" s="538"/>
      <c r="O80" s="538"/>
      <c r="P80" s="538"/>
    </row>
    <row r="81" spans="1:16">
      <c r="A81" s="450"/>
      <c r="B81" s="450"/>
      <c r="C81" s="450"/>
      <c r="D81" s="450"/>
      <c r="E81" s="450"/>
      <c r="F81" s="511"/>
      <c r="G81" s="450"/>
      <c r="H81" s="511"/>
      <c r="I81" s="450"/>
      <c r="J81" s="450"/>
      <c r="K81" s="450"/>
      <c r="L81" s="450"/>
      <c r="M81" s="538"/>
      <c r="N81" s="538"/>
      <c r="O81" s="538"/>
      <c r="P81" s="538"/>
    </row>
    <row r="82" spans="1:16">
      <c r="A82" s="450"/>
      <c r="B82" s="450"/>
      <c r="C82" s="450"/>
      <c r="D82" s="450"/>
      <c r="E82" s="450"/>
      <c r="F82" s="511"/>
      <c r="G82" s="450"/>
      <c r="H82" s="511"/>
      <c r="I82" s="450"/>
      <c r="J82" s="450"/>
      <c r="K82" s="450"/>
      <c r="L82" s="450"/>
      <c r="M82" s="538"/>
      <c r="N82" s="538"/>
      <c r="O82" s="538"/>
      <c r="P82" s="538"/>
    </row>
  </sheetData>
  <customSheetViews>
    <customSheetView guid="{A617E113-81C5-40F4-A596-A12F4B219BD2}" showPageBreaks="1" fitToPage="1" printArea="1" hiddenColumns="1">
      <selection activeCell="E1" sqref="E1"/>
      <pageMargins left="0.5" right="0.5" top="0.25" bottom="0.25" header="0.5" footer="0.5"/>
      <pageSetup scale="85" orientation="portrait" r:id="rId1"/>
      <headerFooter alignWithMargins="0"/>
    </customSheetView>
    <customSheetView guid="{D099E5BD-69C3-4A36-A01A-AB9127CD02AF}" scale="60" showPageBreaks="1" fitToPage="1" printArea="1" hiddenColumns="1" view="pageBreakPreview">
      <selection activeCell="F10" sqref="F10"/>
      <pageMargins left="0.5" right="0.5" top="0.75" bottom="0.25" header="0.5" footer="0.5"/>
      <pageSetup scale="85" orientation="portrait" r:id="rId2"/>
      <headerFooter alignWithMargins="0"/>
    </customSheetView>
    <customSheetView guid="{0E34144A-D82F-4DF0-B720-F9C800B122C6}" scale="60" showPageBreaks="1" fitToPage="1" printArea="1" hiddenColumns="1" view="pageBreakPreview">
      <selection activeCell="F10" sqref="F10"/>
      <pageMargins left="0.5" right="0.5" top="0.25" bottom="0.25" header="0.5" footer="0.5"/>
      <pageSetup scale="85" orientation="portrait" r:id="rId3"/>
      <headerFooter alignWithMargins="0"/>
    </customSheetView>
    <customSheetView guid="{97EB090E-DA8A-4035-9EB7-8F192FB9238E}" scale="60" showPageBreaks="1" fitToPage="1" printArea="1" hiddenColumns="1" view="pageBreakPreview">
      <selection activeCell="F10" sqref="F10"/>
      <pageMargins left="0.5" right="0.5" top="0.25" bottom="0.25" header="0.5" footer="0.5"/>
      <pageSetup scale="85" orientation="portrait" r:id="rId4"/>
      <headerFooter alignWithMargins="0"/>
    </customSheetView>
    <customSheetView guid="{73D6C540-FA77-496F-80D5-378BCDB5D7D3}" fitToPage="1" hiddenColumns="1">
      <selection activeCell="F11" sqref="F11"/>
      <pageMargins left="0.5" right="0.5" top="0.25" bottom="0.25" header="0.5" footer="0.5"/>
      <pageSetup scale="85" orientation="portrait" r:id="rId5"/>
      <headerFooter alignWithMargins="0"/>
    </customSheetView>
    <customSheetView guid="{697F93CE-5800-4A2B-B48E-6915F0D86AE1}" showPageBreaks="1" fitToPage="1" printArea="1" hiddenColumns="1">
      <selection activeCell="E1" sqref="E1"/>
      <pageMargins left="0.5" right="0.5" top="0.25" bottom="0.25" header="0.5" footer="0.5"/>
      <pageSetup scale="85" orientation="portrait" r:id="rId6"/>
      <headerFooter alignWithMargins="0"/>
    </customSheetView>
    <customSheetView guid="{997430AA-34EF-430A-83C0-572B50415120}" showPageBreaks="1" fitToPage="1" printArea="1" hiddenColumns="1">
      <selection activeCell="E1" sqref="E1"/>
      <pageMargins left="0.5" right="0.5" top="0.25" bottom="0.25" header="0.5" footer="0.5"/>
      <pageSetup scale="85" orientation="portrait" r:id="rId7"/>
      <headerFooter alignWithMargins="0"/>
    </customSheetView>
    <customSheetView guid="{FB280501-19AF-4ABE-91A9-026A574F2BAA}" showPageBreaks="1" fitToPage="1" printArea="1" hiddenColumns="1">
      <selection activeCell="F64" sqref="F64"/>
      <pageMargins left="0.5" right="0.5" top="0.25" bottom="0.25" header="0.5" footer="0.5"/>
      <pageSetup scale="85" orientation="portrait" r:id="rId8"/>
      <headerFooter alignWithMargins="0"/>
    </customSheetView>
    <customSheetView guid="{418B4607-7369-4E2A-893E-78E4A5AA0442}" fitToPage="1" hiddenColumns="1">
      <selection activeCell="E1" sqref="E1"/>
      <pageMargins left="0.5" right="0.5" top="0.25" bottom="0.25" header="0.5" footer="0.5"/>
      <pageSetup scale="85" orientation="portrait" r:id="rId9"/>
      <headerFooter alignWithMargins="0"/>
    </customSheetView>
    <customSheetView guid="{F56BCD39-3910-4701-BCCF-245589B07D98}" showPageBreaks="1" fitToPage="1" printArea="1">
      <selection activeCell="O47" sqref="O47"/>
      <pageMargins left="0.5" right="0.5" top="0.25" bottom="0.25" header="0.5" footer="0.5"/>
      <pageSetup scale="85" orientation="portrait" r:id="rId10"/>
      <headerFooter alignWithMargins="0"/>
    </customSheetView>
    <customSheetView guid="{FB19BFAA-60BA-4CC2-92E5-E4C141AE804E}" showPageBreaks="1" fitToPage="1" printArea="1">
      <selection activeCell="F63" sqref="F63"/>
      <pageMargins left="0.5" right="0.5" top="0.25" bottom="0.25" header="0.5" footer="0.5"/>
      <pageSetup scale="85" orientation="portrait" r:id="rId11"/>
      <headerFooter alignWithMargins="0"/>
    </customSheetView>
    <customSheetView guid="{74404EEC-CA6A-48B0-B168-B7933282EEB2}" showPageBreaks="1" fitToPage="1" printArea="1">
      <selection activeCell="O47" sqref="O47"/>
      <pageMargins left="0.5" right="0.5" top="0.25" bottom="0.25" header="0.5" footer="0.5"/>
      <pageSetup scale="85" orientation="portrait" r:id="rId12"/>
      <headerFooter alignWithMargins="0"/>
    </customSheetView>
    <customSheetView guid="{A2494C54-8D9D-4A05-9F27-C858173D9692}" fitToPage="1">
      <selection activeCell="O47" sqref="O47"/>
      <pageMargins left="0.5" right="0.5" top="0.25" bottom="0.25" header="0.5" footer="0.5"/>
      <pageSetup scale="85" orientation="portrait" r:id="rId13"/>
      <headerFooter alignWithMargins="0"/>
    </customSheetView>
    <customSheetView guid="{F228F194-B0FE-4A91-A927-06A4E89703F0}" fitToPage="1">
      <selection activeCell="O47" sqref="O47"/>
      <pageMargins left="0.5" right="0.5" top="0.25" bottom="0.25" header="0.5" footer="0.5"/>
      <pageSetup scale="85" orientation="portrait" r:id="rId14"/>
      <headerFooter alignWithMargins="0"/>
    </customSheetView>
    <customSheetView guid="{49D366EC-C851-4932-854D-8EA887B298C5}" fitToPage="1">
      <selection activeCell="O47" sqref="O47"/>
      <pageMargins left="0.5" right="0.5" top="0.25" bottom="0.25" header="0.5" footer="0.5"/>
      <pageSetup scale="85" orientation="portrait" r:id="rId15"/>
      <headerFooter alignWithMargins="0"/>
    </customSheetView>
    <customSheetView guid="{7390B031-6060-4327-BF01-8B9465EDB6D9}" fitToPage="1">
      <selection activeCell="O47" sqref="O47"/>
      <pageMargins left="0.5" right="0.5" top="0.25" bottom="0.25" header="0.5" footer="0.5"/>
      <pageSetup scale="85" orientation="portrait" r:id="rId16"/>
      <headerFooter alignWithMargins="0"/>
    </customSheetView>
    <customSheetView guid="{26429A53-B624-4AA6-8C8D-667186B058B8}" fitToPage="1">
      <selection activeCell="O47" sqref="O47"/>
      <pageMargins left="0.5" right="0.5" top="0.25" bottom="0.25" header="0.5" footer="0.5"/>
      <pageSetup scale="85" orientation="portrait" r:id="rId17"/>
      <headerFooter alignWithMargins="0"/>
    </customSheetView>
    <customSheetView guid="{9188604F-721B-4607-B5A7-F14601E34BB8}" showPageBreaks="1" fitToPage="1" printArea="1">
      <selection activeCell="O47" sqref="O47"/>
      <pageMargins left="0.5" right="0.5" top="0.25" bottom="0.25" header="0.5" footer="0.5"/>
      <pageSetup scale="85" orientation="portrait" r:id="rId18"/>
      <headerFooter alignWithMargins="0"/>
    </customSheetView>
    <customSheetView guid="{0DB5BAD5-393A-4F38-9E8B-709DEA7858B1}" showPageBreaks="1" fitToPage="1" printArea="1">
      <selection activeCell="O47" sqref="O47"/>
      <pageMargins left="0.5" right="0.5" top="0.25" bottom="0.25" header="0.5" footer="0.5"/>
      <pageSetup scale="85" orientation="portrait" r:id="rId19"/>
      <headerFooter alignWithMargins="0"/>
    </customSheetView>
    <customSheetView guid="{4E7A3D04-9F51-465C-A42B-3DF9B3E7D5B5}" showPageBreaks="1" fitToPage="1" printArea="1" hiddenColumns="1">
      <selection activeCell="P29" sqref="P29"/>
      <pageMargins left="0.5" right="0.5" top="0.25" bottom="0.25" header="0.5" footer="0.5"/>
      <pageSetup scale="85" orientation="portrait" r:id="rId20"/>
      <headerFooter alignWithMargins="0"/>
    </customSheetView>
    <customSheetView guid="{BD2992A8-0B6E-4822-8FD2-4601D1328A70}" showPageBreaks="1" fitToPage="1" printArea="1" hiddenColumns="1">
      <selection activeCell="E1" sqref="E1"/>
      <pageMargins left="0.5" right="0.5" top="0.25" bottom="0.25" header="0.5" footer="0.5"/>
      <pageSetup scale="85" orientation="portrait" r:id="rId21"/>
      <headerFooter alignWithMargins="0"/>
    </customSheetView>
    <customSheetView guid="{77A0B38E-93E4-4AC7-ACE6-46928E3770F0}" showPageBreaks="1" fitToPage="1" printArea="1" hiddenColumns="1">
      <selection activeCell="E1" sqref="E1"/>
      <pageMargins left="0.5" right="0.5" top="0.25" bottom="0.25" header="0.5" footer="0.5"/>
      <pageSetup scale="85" orientation="portrait" r:id="rId22"/>
      <headerFooter alignWithMargins="0"/>
    </customSheetView>
    <customSheetView guid="{11C83B39-CE16-4BB9-AED1-82A65A48CAAD}" fitToPage="1" hiddenColumns="1">
      <selection activeCell="E1" sqref="E1"/>
      <pageMargins left="0.5" right="0.5" top="0.25" bottom="0.25" header="0.5" footer="0.5"/>
      <pageSetup scale="85" orientation="portrait" r:id="rId23"/>
      <headerFooter alignWithMargins="0"/>
    </customSheetView>
    <customSheetView guid="{DB71B86F-317D-4AD6-8462-223811F201EC}" showPageBreaks="1" fitToPage="1" printArea="1" hiddenColumns="1">
      <selection activeCell="E1" sqref="E1"/>
      <pageMargins left="0.5" right="0.5" top="0.25" bottom="0.25" header="0.5" footer="0.5"/>
      <pageSetup scale="85" orientation="portrait" r:id="rId24"/>
      <headerFooter alignWithMargins="0"/>
    </customSheetView>
    <customSheetView guid="{DC2F833C-E952-4F6A-AFD3-F16D8619A19E}" showPageBreaks="1" fitToPage="1" printArea="1" hiddenColumns="1">
      <selection activeCell="E1" sqref="E1"/>
      <pageMargins left="0.5" right="0.5" top="0.25" bottom="0.25" header="0.5" footer="0.5"/>
      <pageSetup scale="85" orientation="portrait" r:id="rId25"/>
      <headerFooter alignWithMargins="0"/>
    </customSheetView>
    <customSheetView guid="{B1B2D874-36F7-4A51-91A3-0B03D16C5B39}" fitToPage="1" printArea="1" hiddenColumns="1">
      <selection activeCell="E1" sqref="E1"/>
      <pageMargins left="0.5" right="0.5" top="0.25" bottom="0.25" header="0.5" footer="0.5"/>
      <pageSetup scale="85" orientation="portrait" r:id="rId26"/>
      <headerFooter alignWithMargins="0"/>
    </customSheetView>
    <customSheetView guid="{24512037-1A2E-4B61-A9D8-6B6EE1FBAC07}" showPageBreaks="1" fitToPage="1" printArea="1" hiddenColumns="1">
      <selection activeCell="E1" sqref="E1"/>
      <pageMargins left="0.5" right="0.5" top="0.25" bottom="0.25" header="0.5" footer="0.5"/>
      <pageSetup scale="85" orientation="portrait" r:id="rId27"/>
      <headerFooter alignWithMargins="0"/>
    </customSheetView>
    <customSheetView guid="{FF7CE3F6-64D4-4414-9A0A-27EA1DA5FCEA}" showPageBreaks="1" fitToPage="1" printArea="1" hiddenColumns="1" topLeftCell="B1">
      <selection activeCell="A46" sqref="A46:A66"/>
      <pageMargins left="0.5" right="0.5" top="0.25" bottom="0.25" header="0.5" footer="0.5"/>
      <pageSetup scale="89" orientation="portrait" r:id="rId28"/>
      <headerFooter alignWithMargins="0"/>
    </customSheetView>
    <customSheetView guid="{68CA22E9-CC9D-4C8A-A060-049B87D0AB3E}" scale="60" showPageBreaks="1" fitToPage="1" printArea="1" hiddenColumns="1" view="pageBreakPreview">
      <selection activeCell="F10" sqref="F10"/>
      <pageMargins left="0.5" right="0.5" top="0.25" bottom="0.25" header="0.5" footer="0.5"/>
      <pageSetup scale="85" orientation="portrait" r:id="rId29"/>
      <headerFooter alignWithMargins="0"/>
    </customSheetView>
    <customSheetView guid="{76EF22F2-41FD-4690-8612-D013472E0134}" showPageBreaks="1" fitToPage="1" printArea="1" hiddenColumns="1">
      <selection activeCell="M16" sqref="M16"/>
      <pageMargins left="0.5" right="0.5" top="0.25" bottom="0.25" header="0.5" footer="0.5"/>
      <pageSetup scale="85" orientation="portrait" r:id="rId30"/>
      <headerFooter alignWithMargins="0"/>
    </customSheetView>
  </customSheetViews>
  <mergeCells count="4">
    <mergeCell ref="A2:K2"/>
    <mergeCell ref="A3:J3"/>
    <mergeCell ref="A4:J4"/>
    <mergeCell ref="A7:J7"/>
  </mergeCells>
  <pageMargins left="0.5" right="0.5" top="0.75" bottom="0.25" header="0.5" footer="0.5"/>
  <pageSetup scale="85" orientation="portrait" r:id="rId31"/>
  <headerFooter alignWithMargins="0"/>
  <legacyDrawing r:id="rId3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S65"/>
  <sheetViews>
    <sheetView view="pageBreakPreview" zoomScale="120" zoomScaleNormal="100" zoomScaleSheetLayoutView="100" workbookViewId="0">
      <selection activeCell="F15" sqref="F15"/>
    </sheetView>
  </sheetViews>
  <sheetFormatPr defaultColWidth="11.42578125" defaultRowHeight="12.75"/>
  <cols>
    <col min="1" max="1" width="4.28515625" style="546" customWidth="1"/>
    <col min="2" max="2" width="0.85546875" style="546" customWidth="1"/>
    <col min="3" max="4" width="2.28515625" style="546" customWidth="1"/>
    <col min="5" max="5" width="3.85546875" style="546" customWidth="1"/>
    <col min="6" max="6" width="11.42578125" style="546" customWidth="1"/>
    <col min="7" max="7" width="22" style="546" customWidth="1"/>
    <col min="8" max="9" width="11.42578125" style="546" customWidth="1"/>
    <col min="10" max="10" width="11.28515625" style="546" customWidth="1"/>
    <col min="11" max="11" width="12.28515625" style="566" customWidth="1"/>
    <col min="12" max="12" width="3" style="546" customWidth="1"/>
    <col min="13" max="13" width="1.7109375" style="546" customWidth="1"/>
    <col min="14" max="14" width="11.42578125" style="544" customWidth="1"/>
    <col min="15" max="15" width="20.140625" style="545" bestFit="1" customWidth="1"/>
    <col min="16" max="16" width="10.140625" style="545" bestFit="1" customWidth="1"/>
    <col min="17" max="17" width="32.5703125" style="545" bestFit="1" customWidth="1"/>
    <col min="18" max="18" width="10.140625" style="545" bestFit="1" customWidth="1"/>
    <col min="19" max="19" width="11.42578125" style="544" customWidth="1"/>
    <col min="20" max="16384" width="11.42578125" style="546"/>
  </cols>
  <sheetData>
    <row r="1" spans="1:18">
      <c r="A1" s="542" t="s">
        <v>3394</v>
      </c>
      <c r="B1" s="542"/>
      <c r="C1" s="542"/>
      <c r="D1" s="542"/>
      <c r="E1" s="542"/>
      <c r="F1" s="542"/>
      <c r="G1" s="542"/>
      <c r="H1" s="542"/>
      <c r="I1" s="542"/>
      <c r="J1" s="542"/>
      <c r="K1" s="543"/>
      <c r="L1" s="3267">
        <v>23</v>
      </c>
      <c r="M1" s="3268"/>
    </row>
    <row r="2" spans="1:18">
      <c r="A2" s="547" t="s">
        <v>864</v>
      </c>
      <c r="B2" s="548"/>
      <c r="C2" s="548"/>
      <c r="D2" s="548"/>
      <c r="E2" s="548"/>
      <c r="F2" s="548"/>
      <c r="G2" s="548"/>
      <c r="H2" s="548"/>
      <c r="I2" s="548"/>
      <c r="J2" s="548"/>
      <c r="K2" s="549"/>
      <c r="L2" s="548"/>
      <c r="M2" s="550"/>
    </row>
    <row r="3" spans="1:18">
      <c r="A3" s="551" t="s">
        <v>294</v>
      </c>
      <c r="B3" s="552"/>
      <c r="C3" s="552"/>
      <c r="D3" s="552"/>
      <c r="E3" s="552"/>
      <c r="F3" s="552"/>
      <c r="G3" s="552"/>
      <c r="H3" s="552"/>
      <c r="I3" s="552"/>
      <c r="J3" s="552"/>
      <c r="K3" s="553"/>
      <c r="L3" s="552"/>
      <c r="M3" s="550"/>
    </row>
    <row r="4" spans="1:18">
      <c r="A4" s="551"/>
      <c r="B4" s="552"/>
      <c r="C4" s="552"/>
      <c r="D4" s="552"/>
      <c r="E4" s="552"/>
      <c r="F4" s="552"/>
      <c r="G4" s="552"/>
      <c r="H4" s="552"/>
      <c r="I4" s="552"/>
      <c r="J4" s="552"/>
      <c r="K4" s="553"/>
      <c r="L4" s="552"/>
      <c r="M4" s="550"/>
    </row>
    <row r="5" spans="1:18">
      <c r="A5" s="554"/>
      <c r="B5" s="542"/>
      <c r="C5" s="542"/>
      <c r="D5" s="542"/>
      <c r="E5" s="542"/>
      <c r="F5" s="542"/>
      <c r="G5" s="542"/>
      <c r="H5" s="542"/>
      <c r="I5" s="542"/>
      <c r="J5" s="542"/>
      <c r="K5" s="543"/>
      <c r="L5" s="542"/>
      <c r="M5" s="555"/>
    </row>
    <row r="6" spans="1:18">
      <c r="A6" s="554"/>
      <c r="B6" s="542"/>
      <c r="D6" s="542"/>
      <c r="F6" s="542" t="s">
        <v>865</v>
      </c>
      <c r="G6" s="542"/>
      <c r="H6" s="542"/>
      <c r="I6" s="542"/>
      <c r="J6" s="542"/>
      <c r="K6" s="543"/>
      <c r="L6" s="542"/>
      <c r="M6" s="555"/>
    </row>
    <row r="7" spans="1:18">
      <c r="A7" s="554"/>
      <c r="B7" s="542"/>
      <c r="D7" s="542"/>
      <c r="F7" s="542" t="s">
        <v>866</v>
      </c>
      <c r="G7" s="542"/>
      <c r="H7" s="542"/>
      <c r="I7" s="542"/>
      <c r="J7" s="542"/>
      <c r="K7" s="543"/>
      <c r="L7" s="542"/>
      <c r="M7" s="555"/>
    </row>
    <row r="8" spans="1:18">
      <c r="A8" s="554"/>
      <c r="B8" s="542"/>
      <c r="C8" s="542"/>
      <c r="D8" s="542"/>
      <c r="E8" s="542"/>
      <c r="F8" s="542"/>
      <c r="G8" s="542"/>
      <c r="H8" s="542"/>
      <c r="I8" s="542"/>
      <c r="J8" s="542"/>
      <c r="K8" s="543"/>
      <c r="L8" s="542"/>
      <c r="M8" s="555"/>
    </row>
    <row r="9" spans="1:18">
      <c r="A9" s="556"/>
      <c r="B9" s="557"/>
      <c r="C9" s="557"/>
      <c r="D9" s="557"/>
      <c r="E9" s="557"/>
      <c r="F9" s="557"/>
      <c r="G9" s="557"/>
      <c r="H9" s="557"/>
      <c r="I9" s="557"/>
      <c r="J9" s="557"/>
      <c r="K9" s="558"/>
      <c r="L9" s="557"/>
      <c r="M9" s="559"/>
    </row>
    <row r="10" spans="1:18">
      <c r="A10" s="560" t="s">
        <v>7</v>
      </c>
      <c r="B10" s="561"/>
      <c r="C10" s="3269" t="s">
        <v>748</v>
      </c>
      <c r="D10" s="3270"/>
      <c r="E10" s="3270"/>
      <c r="F10" s="3270"/>
      <c r="G10" s="3271"/>
      <c r="H10" s="560"/>
      <c r="I10" s="2356" t="s">
        <v>867</v>
      </c>
      <c r="J10" s="561"/>
      <c r="K10" s="562" t="s">
        <v>790</v>
      </c>
      <c r="L10" s="560" t="s">
        <v>7</v>
      </c>
      <c r="M10" s="561"/>
    </row>
    <row r="11" spans="1:18">
      <c r="A11" s="554" t="s">
        <v>17</v>
      </c>
      <c r="B11" s="555"/>
      <c r="C11" s="542"/>
      <c r="D11" s="542"/>
      <c r="E11" s="542"/>
      <c r="F11" s="563"/>
      <c r="G11" s="542"/>
      <c r="H11" s="554"/>
      <c r="I11" s="563"/>
      <c r="J11" s="555"/>
      <c r="K11" s="564"/>
      <c r="L11" s="554" t="s">
        <v>17</v>
      </c>
      <c r="M11" s="555"/>
    </row>
    <row r="12" spans="1:18">
      <c r="A12" s="554"/>
      <c r="B12" s="555"/>
      <c r="C12" s="542"/>
      <c r="D12" s="542"/>
      <c r="E12" s="542"/>
      <c r="F12" s="563"/>
      <c r="G12" s="542"/>
      <c r="H12" s="554"/>
      <c r="I12" s="563" t="s">
        <v>17</v>
      </c>
      <c r="J12" s="555"/>
      <c r="K12" s="564"/>
      <c r="L12" s="554"/>
      <c r="M12" s="555"/>
    </row>
    <row r="13" spans="1:18" ht="13.5" thickBot="1">
      <c r="A13" s="556"/>
      <c r="B13" s="559"/>
      <c r="C13" s="3272" t="s">
        <v>24</v>
      </c>
      <c r="D13" s="3273"/>
      <c r="E13" s="3273"/>
      <c r="F13" s="3273"/>
      <c r="G13" s="3274"/>
      <c r="H13" s="556"/>
      <c r="I13" s="557"/>
      <c r="J13" s="559"/>
      <c r="K13" s="2813" t="s">
        <v>25</v>
      </c>
      <c r="L13" s="556"/>
      <c r="M13" s="559"/>
      <c r="O13" s="154"/>
      <c r="P13" s="154"/>
      <c r="Q13" s="154"/>
      <c r="R13" s="154"/>
    </row>
    <row r="14" spans="1:18">
      <c r="A14" s="554"/>
      <c r="B14" s="555"/>
      <c r="C14" s="542"/>
      <c r="D14" s="542"/>
      <c r="E14" s="542"/>
      <c r="F14" s="542"/>
      <c r="G14" s="542"/>
      <c r="H14" s="554"/>
      <c r="I14" s="542"/>
      <c r="J14" s="542"/>
      <c r="K14" s="2814"/>
      <c r="L14" s="542"/>
      <c r="M14" s="555"/>
    </row>
    <row r="15" spans="1:18">
      <c r="A15" s="554"/>
      <c r="B15" s="555"/>
      <c r="C15" s="542"/>
      <c r="D15" s="542"/>
      <c r="E15" s="542" t="s">
        <v>868</v>
      </c>
      <c r="F15" s="542"/>
      <c r="G15" s="542"/>
      <c r="H15" s="554"/>
      <c r="I15" s="542"/>
      <c r="J15" s="542"/>
      <c r="K15" s="2815"/>
      <c r="L15" s="542"/>
      <c r="M15" s="555"/>
    </row>
    <row r="16" spans="1:18">
      <c r="A16" s="554">
        <v>1</v>
      </c>
      <c r="B16" s="555"/>
      <c r="C16" s="542" t="s">
        <v>869</v>
      </c>
      <c r="D16" s="542"/>
      <c r="E16" s="542"/>
      <c r="F16" s="542"/>
      <c r="G16" s="542"/>
      <c r="H16" s="554" t="s">
        <v>870</v>
      </c>
      <c r="I16" s="542"/>
      <c r="J16" s="542"/>
      <c r="K16" s="2815">
        <v>41914</v>
      </c>
      <c r="L16" s="542">
        <v>1</v>
      </c>
      <c r="M16" s="555"/>
    </row>
    <row r="17" spans="1:18">
      <c r="A17" s="554">
        <v>2</v>
      </c>
      <c r="B17" s="555"/>
      <c r="C17" s="542" t="s">
        <v>871</v>
      </c>
      <c r="D17" s="542"/>
      <c r="E17" s="542"/>
      <c r="F17" s="542"/>
      <c r="G17" s="542"/>
      <c r="H17" s="554" t="s">
        <v>872</v>
      </c>
      <c r="I17" s="542"/>
      <c r="J17" s="542"/>
      <c r="K17" s="2815">
        <v>552953</v>
      </c>
      <c r="L17" s="542">
        <v>2</v>
      </c>
      <c r="M17" s="555"/>
    </row>
    <row r="18" spans="1:18">
      <c r="A18" s="554">
        <v>3</v>
      </c>
      <c r="B18" s="555"/>
      <c r="C18" s="542" t="s">
        <v>873</v>
      </c>
      <c r="D18" s="542"/>
      <c r="E18" s="542"/>
      <c r="F18" s="542"/>
      <c r="G18" s="542"/>
      <c r="H18" s="554" t="s">
        <v>874</v>
      </c>
      <c r="I18" s="542"/>
      <c r="J18" s="542"/>
      <c r="K18" s="2815">
        <v>144250</v>
      </c>
      <c r="L18" s="542">
        <v>3</v>
      </c>
      <c r="M18" s="555"/>
    </row>
    <row r="19" spans="1:18">
      <c r="A19" s="554">
        <v>4</v>
      </c>
      <c r="B19" s="555"/>
      <c r="C19" s="542" t="s">
        <v>875</v>
      </c>
      <c r="D19" s="542"/>
      <c r="E19" s="542"/>
      <c r="F19" s="542"/>
      <c r="G19" s="542"/>
      <c r="H19" s="554" t="s">
        <v>876</v>
      </c>
      <c r="I19" s="542"/>
      <c r="J19" s="542"/>
      <c r="K19" s="2816">
        <v>739117</v>
      </c>
      <c r="L19" s="542">
        <v>4</v>
      </c>
      <c r="M19" s="555"/>
      <c r="O19" s="499"/>
      <c r="P19" s="499"/>
      <c r="Q19" s="499"/>
      <c r="R19" s="499"/>
    </row>
    <row r="20" spans="1:18">
      <c r="A20" s="554"/>
      <c r="B20" s="555"/>
      <c r="C20" s="542"/>
      <c r="D20" s="542"/>
      <c r="E20" s="542"/>
      <c r="F20" s="542" t="s">
        <v>877</v>
      </c>
      <c r="G20" s="542"/>
      <c r="H20" s="554"/>
      <c r="I20" s="542"/>
      <c r="J20" s="542"/>
      <c r="K20" s="2815"/>
      <c r="L20" s="542"/>
      <c r="M20" s="555"/>
    </row>
    <row r="21" spans="1:18">
      <c r="A21" s="554">
        <v>5</v>
      </c>
      <c r="B21" s="555"/>
      <c r="C21" s="542" t="s">
        <v>878</v>
      </c>
      <c r="D21" s="542"/>
      <c r="E21" s="542"/>
      <c r="F21" s="542"/>
      <c r="G21" s="542"/>
      <c r="H21" s="554" t="s">
        <v>879</v>
      </c>
      <c r="I21" s="542"/>
      <c r="J21" s="542"/>
      <c r="K21" s="2815">
        <v>11457713</v>
      </c>
      <c r="L21" s="542">
        <v>5</v>
      </c>
      <c r="M21" s="555"/>
    </row>
    <row r="22" spans="1:18">
      <c r="A22" s="554">
        <v>6</v>
      </c>
      <c r="B22" s="555"/>
      <c r="C22" s="542" t="s">
        <v>880</v>
      </c>
      <c r="D22" s="542"/>
      <c r="E22" s="542"/>
      <c r="F22" s="542"/>
      <c r="G22" s="542"/>
      <c r="H22" s="554" t="s">
        <v>881</v>
      </c>
      <c r="I22" s="542"/>
      <c r="J22" s="542"/>
      <c r="K22" s="2815">
        <v>290133</v>
      </c>
      <c r="L22" s="542">
        <v>6</v>
      </c>
      <c r="M22" s="555"/>
    </row>
    <row r="23" spans="1:18">
      <c r="A23" s="554">
        <v>7</v>
      </c>
      <c r="B23" s="555"/>
      <c r="C23" s="542" t="s">
        <v>882</v>
      </c>
      <c r="D23" s="542"/>
      <c r="E23" s="542"/>
      <c r="F23" s="542"/>
      <c r="G23" s="542"/>
      <c r="H23" s="554" t="s">
        <v>883</v>
      </c>
      <c r="I23" s="542"/>
      <c r="J23" s="542"/>
      <c r="K23" s="2816">
        <v>11747846</v>
      </c>
      <c r="L23" s="542">
        <v>7</v>
      </c>
      <c r="M23" s="555"/>
      <c r="O23" s="499"/>
      <c r="P23" s="499"/>
      <c r="Q23" s="499"/>
      <c r="R23" s="499"/>
    </row>
    <row r="24" spans="1:18">
      <c r="A24" s="554">
        <v>8</v>
      </c>
      <c r="B24" s="555"/>
      <c r="C24" s="542" t="s">
        <v>884</v>
      </c>
      <c r="D24" s="542"/>
      <c r="E24" s="542"/>
      <c r="F24" s="542"/>
      <c r="G24" s="542"/>
      <c r="H24" s="554" t="s">
        <v>885</v>
      </c>
      <c r="I24" s="542"/>
      <c r="J24" s="542"/>
      <c r="K24" s="2815">
        <v>32633</v>
      </c>
      <c r="L24" s="542">
        <v>8</v>
      </c>
      <c r="M24" s="555"/>
    </row>
    <row r="25" spans="1:18">
      <c r="A25" s="554"/>
      <c r="B25" s="555"/>
      <c r="C25" s="542" t="s">
        <v>886</v>
      </c>
      <c r="D25" s="542"/>
      <c r="E25" s="542"/>
      <c r="F25" s="542"/>
      <c r="G25" s="542"/>
      <c r="H25" s="554"/>
      <c r="I25" s="542"/>
      <c r="J25" s="542"/>
      <c r="K25" s="2815"/>
      <c r="L25" s="542"/>
      <c r="M25" s="555"/>
    </row>
    <row r="26" spans="1:18">
      <c r="A26" s="554">
        <v>9</v>
      </c>
      <c r="B26" s="555"/>
      <c r="C26" s="542"/>
      <c r="D26" s="542" t="s">
        <v>887</v>
      </c>
      <c r="E26" s="542"/>
      <c r="F26" s="542"/>
      <c r="G26" s="542"/>
      <c r="H26" s="554" t="s">
        <v>888</v>
      </c>
      <c r="I26" s="542"/>
      <c r="J26" s="542"/>
      <c r="K26" s="2815">
        <v>23</v>
      </c>
      <c r="L26" s="542">
        <v>9</v>
      </c>
      <c r="M26" s="555"/>
    </row>
    <row r="27" spans="1:18">
      <c r="A27" s="554">
        <v>10</v>
      </c>
      <c r="B27" s="555"/>
      <c r="C27" s="542" t="s">
        <v>889</v>
      </c>
      <c r="D27" s="542"/>
      <c r="E27" s="542"/>
      <c r="F27" s="542"/>
      <c r="G27" s="542"/>
      <c r="H27" s="554" t="s">
        <v>890</v>
      </c>
      <c r="I27" s="542"/>
      <c r="J27" s="542"/>
      <c r="K27" s="2815">
        <v>38</v>
      </c>
      <c r="L27" s="542">
        <v>10</v>
      </c>
      <c r="M27" s="555"/>
      <c r="N27" s="2359"/>
    </row>
    <row r="28" spans="1:18">
      <c r="A28" s="554"/>
      <c r="B28" s="555"/>
      <c r="C28" s="542"/>
      <c r="D28" s="542"/>
      <c r="E28" s="542" t="s">
        <v>891</v>
      </c>
      <c r="F28" s="542"/>
      <c r="G28" s="542"/>
      <c r="H28" s="554"/>
      <c r="I28" s="542"/>
      <c r="J28" s="542"/>
      <c r="K28" s="2815"/>
      <c r="L28" s="542"/>
      <c r="M28" s="555"/>
    </row>
    <row r="29" spans="1:18">
      <c r="A29" s="554">
        <v>11</v>
      </c>
      <c r="B29" s="555"/>
      <c r="C29" s="542" t="s">
        <v>892</v>
      </c>
      <c r="D29" s="542"/>
      <c r="E29" s="542"/>
      <c r="F29" s="542"/>
      <c r="G29" s="542"/>
      <c r="H29" s="554" t="s">
        <v>3318</v>
      </c>
      <c r="I29" s="542"/>
      <c r="J29" s="542"/>
      <c r="K29" s="2815">
        <v>599</v>
      </c>
      <c r="L29" s="542">
        <v>11</v>
      </c>
      <c r="M29" s="555"/>
    </row>
    <row r="30" spans="1:18">
      <c r="A30" s="554">
        <v>12</v>
      </c>
      <c r="B30" s="555"/>
      <c r="C30" s="542" t="s">
        <v>893</v>
      </c>
      <c r="D30" s="542"/>
      <c r="E30" s="542"/>
      <c r="F30" s="542"/>
      <c r="G30" s="542"/>
      <c r="H30" s="554" t="s">
        <v>874</v>
      </c>
      <c r="I30" s="542"/>
      <c r="J30" s="542"/>
      <c r="K30" s="2815">
        <v>39412</v>
      </c>
      <c r="L30" s="542">
        <v>12</v>
      </c>
      <c r="M30" s="555"/>
    </row>
    <row r="31" spans="1:18">
      <c r="A31" s="554">
        <v>13</v>
      </c>
      <c r="B31" s="555"/>
      <c r="C31" s="542" t="s">
        <v>894</v>
      </c>
      <c r="D31" s="542"/>
      <c r="E31" s="542"/>
      <c r="F31" s="542"/>
      <c r="G31" s="542"/>
      <c r="H31" s="554" t="s">
        <v>874</v>
      </c>
      <c r="I31" s="542"/>
      <c r="J31" s="542"/>
      <c r="K31" s="2815">
        <v>24352</v>
      </c>
      <c r="L31" s="542">
        <v>13</v>
      </c>
      <c r="M31" s="555"/>
    </row>
    <row r="32" spans="1:18">
      <c r="A32" s="554">
        <v>14</v>
      </c>
      <c r="B32" s="555"/>
      <c r="C32" s="542" t="s">
        <v>895</v>
      </c>
      <c r="D32" s="542"/>
      <c r="E32" s="542"/>
      <c r="F32" s="542"/>
      <c r="G32" s="542"/>
      <c r="H32" s="554" t="s">
        <v>874</v>
      </c>
      <c r="I32" s="542"/>
      <c r="J32" s="542"/>
      <c r="K32" s="2815">
        <v>203474</v>
      </c>
      <c r="L32" s="542">
        <v>14</v>
      </c>
      <c r="M32" s="555"/>
    </row>
    <row r="33" spans="1:18">
      <c r="A33" s="554">
        <v>15</v>
      </c>
      <c r="B33" s="555"/>
      <c r="C33" s="542" t="s">
        <v>896</v>
      </c>
      <c r="D33" s="542"/>
      <c r="E33" s="542"/>
      <c r="F33" s="542"/>
      <c r="G33" s="542"/>
      <c r="H33" s="554" t="s">
        <v>897</v>
      </c>
      <c r="I33" s="542"/>
      <c r="J33" s="542"/>
      <c r="K33" s="2816">
        <v>267837</v>
      </c>
      <c r="L33" s="542">
        <v>15</v>
      </c>
      <c r="M33" s="555"/>
      <c r="O33" s="499"/>
      <c r="P33" s="499"/>
      <c r="Q33" s="499"/>
      <c r="R33" s="499"/>
    </row>
    <row r="34" spans="1:18">
      <c r="A34" s="554"/>
      <c r="B34" s="555"/>
      <c r="C34" s="542"/>
      <c r="D34" s="542"/>
      <c r="E34" s="542"/>
      <c r="F34" s="542" t="s">
        <v>898</v>
      </c>
      <c r="G34" s="542"/>
      <c r="H34" s="554"/>
      <c r="I34" s="542"/>
      <c r="J34" s="542"/>
      <c r="K34" s="2815"/>
      <c r="L34" s="542"/>
      <c r="M34" s="555"/>
    </row>
    <row r="35" spans="1:18">
      <c r="A35" s="554">
        <v>16</v>
      </c>
      <c r="B35" s="555"/>
      <c r="C35" s="542"/>
      <c r="D35" s="542" t="s">
        <v>899</v>
      </c>
      <c r="E35" s="542"/>
      <c r="F35" s="542"/>
      <c r="G35" s="542"/>
      <c r="H35" s="554" t="s">
        <v>900</v>
      </c>
      <c r="I35" s="542"/>
      <c r="J35" s="542"/>
      <c r="K35" s="2815">
        <v>8063981</v>
      </c>
      <c r="L35" s="542">
        <v>16</v>
      </c>
      <c r="M35" s="555"/>
    </row>
    <row r="36" spans="1:18">
      <c r="A36" s="554">
        <v>17</v>
      </c>
      <c r="B36" s="555"/>
      <c r="C36" s="542" t="s">
        <v>901</v>
      </c>
      <c r="D36" s="542"/>
      <c r="E36" s="542"/>
      <c r="F36" s="542"/>
      <c r="G36" s="542"/>
      <c r="H36" s="554" t="s">
        <v>902</v>
      </c>
      <c r="I36" s="542"/>
      <c r="J36" s="542"/>
      <c r="K36" s="2815">
        <v>1166410</v>
      </c>
      <c r="L36" s="542">
        <v>17</v>
      </c>
      <c r="M36" s="555"/>
    </row>
    <row r="37" spans="1:18">
      <c r="A37" s="554"/>
      <c r="B37" s="555"/>
      <c r="C37" s="542"/>
      <c r="D37" s="542"/>
      <c r="E37" s="542"/>
      <c r="F37" s="542"/>
      <c r="G37" s="542"/>
      <c r="H37" s="554" t="s">
        <v>903</v>
      </c>
      <c r="I37" s="542"/>
      <c r="J37" s="542"/>
      <c r="K37" s="2815"/>
      <c r="L37" s="542"/>
      <c r="M37" s="555"/>
    </row>
    <row r="38" spans="1:18">
      <c r="A38" s="554">
        <v>18</v>
      </c>
      <c r="B38" s="555"/>
      <c r="C38" s="542" t="s">
        <v>904</v>
      </c>
      <c r="D38" s="542"/>
      <c r="E38" s="542"/>
      <c r="F38" s="542"/>
      <c r="G38" s="542"/>
      <c r="H38" s="554" t="s">
        <v>905</v>
      </c>
      <c r="I38" s="542"/>
      <c r="J38" s="542"/>
      <c r="K38" s="2815">
        <v>7187704</v>
      </c>
      <c r="L38" s="542">
        <v>18</v>
      </c>
      <c r="M38" s="555"/>
      <c r="N38" s="2359">
        <f>K35+K22-K36</f>
        <v>7187704</v>
      </c>
    </row>
    <row r="39" spans="1:18">
      <c r="A39" s="554">
        <v>19</v>
      </c>
      <c r="B39" s="555"/>
      <c r="C39" s="542" t="s">
        <v>906</v>
      </c>
      <c r="D39" s="542"/>
      <c r="E39" s="542"/>
      <c r="F39" s="542"/>
      <c r="G39" s="542"/>
      <c r="H39" s="554" t="s">
        <v>907</v>
      </c>
      <c r="I39" s="542"/>
      <c r="J39" s="542"/>
      <c r="K39" s="2815">
        <v>19966</v>
      </c>
      <c r="L39" s="542">
        <v>19</v>
      </c>
      <c r="M39" s="555"/>
    </row>
    <row r="40" spans="1:18">
      <c r="A40" s="554"/>
      <c r="B40" s="555"/>
      <c r="C40" s="542" t="s">
        <v>908</v>
      </c>
      <c r="D40" s="542"/>
      <c r="E40" s="542"/>
      <c r="F40" s="542"/>
      <c r="G40" s="542"/>
      <c r="H40" s="554"/>
      <c r="I40" s="542"/>
      <c r="J40" s="542"/>
      <c r="K40" s="2815"/>
      <c r="L40" s="542"/>
      <c r="M40" s="555"/>
    </row>
    <row r="41" spans="1:18">
      <c r="A41" s="554">
        <v>20</v>
      </c>
      <c r="B41" s="555"/>
      <c r="C41" s="542" t="s">
        <v>326</v>
      </c>
      <c r="D41" s="542" t="s">
        <v>909</v>
      </c>
      <c r="E41" s="542"/>
      <c r="F41" s="542"/>
      <c r="G41" s="542"/>
      <c r="H41" s="554" t="s">
        <v>910</v>
      </c>
      <c r="I41" s="542"/>
      <c r="J41" s="542"/>
      <c r="K41" s="2815">
        <v>13</v>
      </c>
      <c r="L41" s="542">
        <v>20</v>
      </c>
      <c r="M41" s="555"/>
    </row>
    <row r="42" spans="1:18">
      <c r="A42" s="554">
        <v>21</v>
      </c>
      <c r="B42" s="555"/>
      <c r="C42" s="542" t="s">
        <v>911</v>
      </c>
      <c r="D42" s="542"/>
      <c r="E42" s="542"/>
      <c r="F42" s="542"/>
      <c r="G42" s="542"/>
      <c r="H42" s="554" t="s">
        <v>912</v>
      </c>
      <c r="I42" s="542"/>
      <c r="J42" s="542"/>
      <c r="K42" s="2815">
        <v>25</v>
      </c>
      <c r="L42" s="542">
        <v>21</v>
      </c>
      <c r="M42" s="555"/>
    </row>
    <row r="43" spans="1:18">
      <c r="A43" s="554">
        <v>22</v>
      </c>
      <c r="B43" s="555"/>
      <c r="C43" s="542" t="s">
        <v>913</v>
      </c>
      <c r="D43" s="542"/>
      <c r="E43" s="542"/>
      <c r="F43" s="542"/>
      <c r="G43" s="542"/>
      <c r="H43" s="554" t="s">
        <v>914</v>
      </c>
      <c r="I43" s="542"/>
      <c r="J43" s="542"/>
      <c r="K43" s="2815">
        <v>499150</v>
      </c>
      <c r="L43" s="542">
        <v>22</v>
      </c>
      <c r="M43" s="555"/>
    </row>
    <row r="44" spans="1:18">
      <c r="A44" s="554">
        <v>23</v>
      </c>
      <c r="B44" s="555"/>
      <c r="C44" s="542" t="s">
        <v>915</v>
      </c>
      <c r="D44" s="542"/>
      <c r="E44" s="542"/>
      <c r="F44" s="542"/>
      <c r="G44" s="542"/>
      <c r="H44" s="554" t="s">
        <v>916</v>
      </c>
      <c r="I44" s="542"/>
      <c r="J44" s="542"/>
      <c r="K44" s="2815">
        <v>313590</v>
      </c>
      <c r="L44" s="542">
        <v>23</v>
      </c>
      <c r="M44" s="555"/>
    </row>
    <row r="45" spans="1:18">
      <c r="A45" s="554">
        <v>24</v>
      </c>
      <c r="B45" s="555"/>
      <c r="C45" s="542" t="s">
        <v>917</v>
      </c>
      <c r="D45" s="542"/>
      <c r="E45" s="542"/>
      <c r="F45" s="542"/>
      <c r="G45" s="542"/>
      <c r="H45" s="554" t="s">
        <v>918</v>
      </c>
      <c r="I45" s="542"/>
      <c r="J45" s="542"/>
      <c r="K45" s="2815">
        <v>313590</v>
      </c>
      <c r="L45" s="542">
        <v>24</v>
      </c>
      <c r="M45" s="555"/>
    </row>
    <row r="46" spans="1:18">
      <c r="A46" s="554"/>
      <c r="B46" s="555"/>
      <c r="C46" s="542"/>
      <c r="D46" s="542"/>
      <c r="E46" s="542"/>
      <c r="F46" s="542" t="s">
        <v>919</v>
      </c>
      <c r="G46" s="542"/>
      <c r="H46" s="554"/>
      <c r="I46" s="542"/>
      <c r="J46" s="542"/>
      <c r="K46" s="2815"/>
      <c r="L46" s="542"/>
      <c r="M46" s="555"/>
    </row>
    <row r="47" spans="1:18">
      <c r="A47" s="554">
        <v>25</v>
      </c>
      <c r="B47" s="555"/>
      <c r="C47" s="542" t="s">
        <v>920</v>
      </c>
      <c r="D47" s="542"/>
      <c r="E47" s="542"/>
      <c r="F47" s="542"/>
      <c r="G47" s="542"/>
      <c r="H47" s="554" t="s">
        <v>874</v>
      </c>
      <c r="I47" s="542"/>
      <c r="J47" s="542"/>
      <c r="K47" s="2815">
        <v>206310</v>
      </c>
      <c r="L47" s="542">
        <v>25</v>
      </c>
      <c r="M47" s="555"/>
    </row>
    <row r="48" spans="1:18">
      <c r="A48" s="554"/>
      <c r="B48" s="555"/>
      <c r="C48" s="542" t="s">
        <v>921</v>
      </c>
      <c r="D48" s="542"/>
      <c r="E48" s="542"/>
      <c r="F48" s="542"/>
      <c r="G48" s="542"/>
      <c r="H48" s="554"/>
      <c r="I48" s="542"/>
      <c r="J48" s="542"/>
      <c r="K48" s="2815"/>
      <c r="L48" s="542"/>
      <c r="M48" s="555"/>
    </row>
    <row r="49" spans="1:18">
      <c r="A49" s="554">
        <v>26</v>
      </c>
      <c r="B49" s="555"/>
      <c r="C49" s="542"/>
      <c r="D49" s="542" t="s">
        <v>922</v>
      </c>
      <c r="E49" s="542"/>
      <c r="F49" s="542"/>
      <c r="G49" s="542"/>
      <c r="H49" s="554" t="s">
        <v>874</v>
      </c>
      <c r="I49" s="542"/>
      <c r="J49" s="542"/>
      <c r="K49" s="2815"/>
      <c r="L49" s="542">
        <v>26</v>
      </c>
      <c r="M49" s="555"/>
    </row>
    <row r="50" spans="1:18">
      <c r="A50" s="554"/>
      <c r="B50" s="555"/>
      <c r="C50" s="542" t="s">
        <v>923</v>
      </c>
      <c r="D50" s="542"/>
      <c r="E50" s="542"/>
      <c r="F50" s="542"/>
      <c r="G50" s="542"/>
      <c r="H50" s="554"/>
      <c r="I50" s="542"/>
      <c r="J50" s="542"/>
      <c r="K50" s="2815"/>
      <c r="L50" s="542"/>
      <c r="M50" s="555"/>
    </row>
    <row r="51" spans="1:18">
      <c r="A51" s="554">
        <v>27</v>
      </c>
      <c r="B51" s="555"/>
      <c r="C51" s="542"/>
      <c r="D51" s="542" t="s">
        <v>924</v>
      </c>
      <c r="E51" s="542"/>
      <c r="F51" s="542"/>
      <c r="G51" s="542"/>
      <c r="H51" s="554" t="s">
        <v>925</v>
      </c>
      <c r="I51" s="542"/>
      <c r="J51" s="542"/>
      <c r="K51" s="2815">
        <v>206310</v>
      </c>
      <c r="L51" s="542">
        <v>27</v>
      </c>
      <c r="M51" s="555"/>
    </row>
    <row r="52" spans="1:18" ht="13.5" thickBot="1">
      <c r="A52" s="556">
        <v>28</v>
      </c>
      <c r="B52" s="559"/>
      <c r="C52" s="557" t="s">
        <v>926</v>
      </c>
      <c r="D52" s="557"/>
      <c r="E52" s="557"/>
      <c r="F52" s="557"/>
      <c r="G52" s="557"/>
      <c r="H52" s="556" t="s">
        <v>927</v>
      </c>
      <c r="I52" s="557"/>
      <c r="J52" s="2812"/>
      <c r="K52" s="2817">
        <v>519900</v>
      </c>
      <c r="L52" s="2812">
        <v>28</v>
      </c>
      <c r="M52" s="559"/>
      <c r="Q52" s="499"/>
      <c r="R52" s="499"/>
    </row>
    <row r="53" spans="1:18">
      <c r="A53" s="560"/>
      <c r="B53" s="565"/>
      <c r="C53" s="565"/>
      <c r="D53" s="565"/>
      <c r="E53" s="565"/>
      <c r="F53" s="565"/>
      <c r="G53" s="565"/>
      <c r="H53" s="565"/>
      <c r="I53" s="565"/>
      <c r="J53" s="565"/>
      <c r="K53" s="543"/>
      <c r="L53" s="565"/>
      <c r="M53" s="561"/>
    </row>
    <row r="54" spans="1:18">
      <c r="A54" s="554"/>
      <c r="B54" s="542"/>
      <c r="C54" s="542" t="s">
        <v>928</v>
      </c>
      <c r="D54" s="542"/>
      <c r="E54" s="542"/>
      <c r="F54" s="542" t="s">
        <v>3319</v>
      </c>
      <c r="G54" s="542"/>
      <c r="H54" s="542"/>
      <c r="I54" s="542"/>
      <c r="J54" s="542"/>
      <c r="K54" s="543"/>
      <c r="L54" s="542"/>
      <c r="M54" s="555"/>
    </row>
    <row r="55" spans="1:18">
      <c r="A55" s="554"/>
      <c r="B55" s="542"/>
      <c r="C55" s="542"/>
      <c r="D55" s="542"/>
      <c r="E55" s="542"/>
      <c r="F55" s="542"/>
      <c r="G55" s="542"/>
      <c r="H55" s="542"/>
      <c r="I55" s="542"/>
      <c r="J55" s="542"/>
      <c r="K55" s="543"/>
      <c r="L55" s="542"/>
      <c r="M55" s="555"/>
    </row>
    <row r="56" spans="1:18">
      <c r="A56" s="554"/>
      <c r="B56" s="542"/>
      <c r="C56" s="542"/>
      <c r="D56" s="542"/>
      <c r="E56" s="542"/>
      <c r="F56" s="542" t="s">
        <v>3320</v>
      </c>
      <c r="G56" s="542"/>
      <c r="H56" s="542"/>
      <c r="I56" s="542"/>
      <c r="J56" s="542"/>
      <c r="K56" s="543"/>
      <c r="L56" s="542"/>
      <c r="M56" s="555"/>
    </row>
    <row r="57" spans="1:18">
      <c r="A57" s="554"/>
      <c r="B57" s="542"/>
      <c r="C57" s="542"/>
      <c r="D57" s="542"/>
      <c r="E57" s="542"/>
      <c r="F57" s="542" t="s">
        <v>3321</v>
      </c>
      <c r="G57" s="542"/>
      <c r="H57" s="542"/>
      <c r="I57" s="542"/>
      <c r="J57" s="542"/>
      <c r="K57" s="543"/>
      <c r="L57" s="542"/>
      <c r="M57" s="555"/>
    </row>
    <row r="58" spans="1:18">
      <c r="A58" s="554"/>
      <c r="B58" s="542"/>
      <c r="C58" s="542"/>
      <c r="D58" s="542"/>
      <c r="E58" s="542"/>
      <c r="F58" s="542" t="s">
        <v>3322</v>
      </c>
      <c r="G58" s="542"/>
      <c r="H58" s="542"/>
      <c r="I58" s="542"/>
      <c r="J58" s="542"/>
      <c r="K58" s="543"/>
      <c r="L58" s="542"/>
      <c r="M58" s="555"/>
    </row>
    <row r="59" spans="1:18">
      <c r="A59" s="554"/>
      <c r="B59" s="542"/>
      <c r="C59" s="542"/>
      <c r="D59" s="542"/>
      <c r="E59" s="542"/>
      <c r="F59" s="542" t="s">
        <v>3323</v>
      </c>
      <c r="G59" s="542"/>
      <c r="H59" s="542"/>
      <c r="I59" s="542"/>
      <c r="J59" s="542"/>
      <c r="K59" s="543"/>
      <c r="L59" s="542"/>
      <c r="M59" s="555"/>
    </row>
    <row r="60" spans="1:18">
      <c r="A60" s="554"/>
      <c r="B60" s="542"/>
      <c r="C60" s="542"/>
      <c r="D60" s="542"/>
      <c r="E60" s="542"/>
      <c r="F60" s="542"/>
      <c r="G60" s="542"/>
      <c r="H60" s="542"/>
      <c r="I60" s="542"/>
      <c r="J60" s="542"/>
      <c r="K60" s="543"/>
      <c r="L60" s="542"/>
      <c r="M60" s="555"/>
    </row>
    <row r="61" spans="1:18">
      <c r="A61" s="554"/>
      <c r="B61" s="542"/>
      <c r="C61" s="542"/>
      <c r="D61" s="542"/>
      <c r="E61" s="542"/>
      <c r="F61" s="542" t="s">
        <v>3324</v>
      </c>
      <c r="G61" s="542"/>
      <c r="H61" s="542"/>
      <c r="I61" s="542"/>
      <c r="J61" s="542"/>
      <c r="K61" s="543"/>
      <c r="L61" s="542"/>
      <c r="M61" s="555"/>
    </row>
    <row r="62" spans="1:18">
      <c r="A62" s="556"/>
      <c r="B62" s="557"/>
      <c r="C62" s="557"/>
      <c r="D62" s="557"/>
      <c r="E62" s="557"/>
      <c r="F62" s="557"/>
      <c r="G62" s="557"/>
      <c r="H62" s="557"/>
      <c r="I62" s="557"/>
      <c r="J62" s="557"/>
      <c r="K62" s="558"/>
      <c r="L62" s="557"/>
      <c r="M62" s="559"/>
    </row>
    <row r="63" spans="1:18">
      <c r="A63" s="542" t="s">
        <v>386</v>
      </c>
      <c r="B63" s="542"/>
      <c r="C63" s="542"/>
      <c r="D63" s="542"/>
      <c r="E63" s="542"/>
      <c r="F63" s="542"/>
      <c r="G63" s="542"/>
      <c r="H63" s="542"/>
      <c r="I63" s="542"/>
      <c r="J63" s="542"/>
      <c r="K63" s="543"/>
      <c r="L63" s="542"/>
      <c r="M63" s="542"/>
    </row>
    <row r="64" spans="1:18">
      <c r="A64" s="542"/>
      <c r="B64" s="542"/>
      <c r="C64" s="542"/>
      <c r="D64" s="542"/>
      <c r="E64" s="542"/>
      <c r="F64" s="542"/>
      <c r="G64" s="542"/>
      <c r="H64" s="542"/>
      <c r="I64" s="542"/>
      <c r="J64" s="542"/>
      <c r="K64" s="543"/>
      <c r="L64" s="542"/>
      <c r="M64" s="542"/>
    </row>
    <row r="65" spans="1:13">
      <c r="A65" s="542"/>
      <c r="B65" s="542"/>
      <c r="C65" s="542"/>
      <c r="D65" s="542"/>
      <c r="E65" s="542"/>
      <c r="F65" s="542"/>
      <c r="G65" s="542"/>
      <c r="H65" s="542"/>
      <c r="I65" s="542"/>
      <c r="J65" s="542"/>
      <c r="K65" s="543"/>
      <c r="L65" s="542"/>
      <c r="M65" s="542"/>
    </row>
  </sheetData>
  <customSheetViews>
    <customSheetView guid="{A617E113-81C5-40F4-A596-A12F4B219BD2}" scale="60" showPageBreaks="1" fitToPage="1" printArea="1" view="pageBreakPreview">
      <selection activeCell="O23" sqref="O23"/>
      <pageMargins left="0.5" right="0.5" top="0.5" bottom="0.25" header="0.5" footer="0.5"/>
      <printOptions horizontalCentered="1" verticalCentered="1"/>
      <pageSetup scale="95" orientation="portrait" r:id="rId1"/>
      <headerFooter alignWithMargins="0"/>
    </customSheetView>
    <customSheetView guid="{D099E5BD-69C3-4A36-A01A-AB9127CD02AF}" scale="120" showPageBreaks="1" fitToPage="1" printArea="1" view="pageBreakPreview" topLeftCell="G30">
      <selection activeCell="K43" sqref="K43"/>
      <pageMargins left="0.5" right="0.5" top="0.5" bottom="0.25" header="0.5" footer="0.5"/>
      <printOptions horizontalCentered="1" verticalCentered="1"/>
      <pageSetup scale="90" orientation="portrait" r:id="rId2"/>
      <headerFooter alignWithMargins="0"/>
    </customSheetView>
    <customSheetView guid="{0E34144A-D82F-4DF0-B720-F9C800B122C6}" scale="60" showPageBreaks="1" fitToPage="1" printArea="1" view="pageBreakPreview">
      <selection activeCell="K15" sqref="K15"/>
      <pageMargins left="0.5" right="0.5" top="0.5" bottom="0.25" header="0.5" footer="0.5"/>
      <printOptions horizontalCentered="1" verticalCentered="1"/>
      <pageSetup scale="90" orientation="portrait" r:id="rId3"/>
      <headerFooter alignWithMargins="0"/>
    </customSheetView>
    <customSheetView guid="{97EB090E-DA8A-4035-9EB7-8F192FB9238E}" scale="60" showPageBreaks="1" fitToPage="1" printArea="1" view="pageBreakPreview">
      <selection activeCell="K15" sqref="K15"/>
      <pageMargins left="0.5" right="0.5" top="0.5" bottom="0.25" header="0.5" footer="0.5"/>
      <printOptions horizontalCentered="1" verticalCentered="1"/>
      <pageSetup scale="95" orientation="portrait" r:id="rId4"/>
      <headerFooter alignWithMargins="0"/>
    </customSheetView>
    <customSheetView guid="{73D6C540-FA77-496F-80D5-378BCDB5D7D3}" fitToPage="1">
      <selection sqref="A1:M63"/>
      <pageMargins left="0.5" right="0.5" top="0.5" bottom="0.25" header="0.5" footer="0.5"/>
      <printOptions horizontalCentered="1" verticalCentered="1"/>
      <pageSetup scale="87" orientation="portrait" r:id="rId5"/>
      <headerFooter alignWithMargins="0"/>
    </customSheetView>
    <customSheetView guid="{697F93CE-5800-4A2B-B48E-6915F0D86AE1}" showPageBreaks="1" fitToPage="1" printArea="1">
      <selection sqref="A1:M63"/>
      <pageMargins left="0.5" right="0.5" top="0.5" bottom="0.25" header="0.5" footer="0.5"/>
      <printOptions horizontalCentered="1" verticalCentered="1"/>
      <pageSetup scale="95" orientation="portrait" r:id="rId6"/>
      <headerFooter alignWithMargins="0"/>
    </customSheetView>
    <customSheetView guid="{997430AA-34EF-430A-83C0-572B50415120}" showPageBreaks="1" fitToPage="1" printArea="1">
      <selection sqref="A1:M63"/>
      <pageMargins left="0.5" right="0.5" top="0.5" bottom="0.25" header="0.5" footer="0.5"/>
      <printOptions horizontalCentered="1" verticalCentered="1"/>
      <pageSetup scale="95" orientation="portrait" r:id="rId7"/>
      <headerFooter alignWithMargins="0"/>
    </customSheetView>
    <customSheetView guid="{FB280501-19AF-4ABE-91A9-026A574F2BAA}" showPageBreaks="1" fitToPage="1" printArea="1">
      <selection activeCell="I18" sqref="I18"/>
      <pageMargins left="0.5" right="0.5" top="0.5" bottom="0.25" header="0.5" footer="0.5"/>
      <printOptions horizontalCentered="1" verticalCentered="1"/>
      <pageSetup scale="95" orientation="portrait" r:id="rId8"/>
      <headerFooter alignWithMargins="0"/>
    </customSheetView>
    <customSheetView guid="{418B4607-7369-4E2A-893E-78E4A5AA0442}" fitToPage="1">
      <pageMargins left="0.5" right="0.5" top="0.5" bottom="0.25" header="0.5" footer="0.5"/>
      <printOptions horizontalCentered="1" verticalCentered="1"/>
      <pageSetup scale="95" orientation="portrait" r:id="rId9"/>
      <headerFooter alignWithMargins="0"/>
    </customSheetView>
    <customSheetView guid="{BD2992A8-0B6E-4822-8FD2-4601D1328A70}" showPageBreaks="1" fitToPage="1" printArea="1">
      <pageMargins left="0.5" right="0.5" top="0.5" bottom="0.25" header="0.5" footer="0.5"/>
      <printOptions horizontalCentered="1" verticalCentered="1"/>
      <pageSetup scale="95" orientation="portrait" r:id="rId10"/>
      <headerFooter alignWithMargins="0"/>
    </customSheetView>
    <customSheetView guid="{77A0B38E-93E4-4AC7-ACE6-46928E3770F0}" showPageBreaks="1" fitToPage="1" printArea="1">
      <pageMargins left="0.5" right="0.5" top="0.5" bottom="0.25" header="0.5" footer="0.5"/>
      <printOptions horizontalCentered="1" verticalCentered="1"/>
      <pageSetup scale="95" orientation="portrait" r:id="rId11"/>
      <headerFooter alignWithMargins="0"/>
    </customSheetView>
    <customSheetView guid="{11C83B39-CE16-4BB9-AED1-82A65A48CAAD}" fitToPage="1">
      <pageMargins left="0.5" right="0.5" top="0.5" bottom="0.25" header="0.5" footer="0.5"/>
      <printOptions horizontalCentered="1" verticalCentered="1"/>
      <pageSetup scale="95" orientation="portrait" r:id="rId12"/>
      <headerFooter alignWithMargins="0"/>
    </customSheetView>
    <customSheetView guid="{DB71B86F-317D-4AD6-8462-223811F201EC}" showPageBreaks="1" fitToPage="1" printArea="1" topLeftCell="A33">
      <selection activeCell="K53" sqref="K53"/>
      <pageMargins left="0.5" right="0.5" top="0.5" bottom="0.25" header="0.5" footer="0.5"/>
      <printOptions horizontalCentered="1" verticalCentered="1"/>
      <pageSetup scale="87" orientation="portrait" r:id="rId13"/>
      <headerFooter alignWithMargins="0"/>
    </customSheetView>
    <customSheetView guid="{DC2F833C-E952-4F6A-AFD3-F16D8619A19E}" showPageBreaks="1" fitToPage="1" printArea="1">
      <selection activeCell="I18" sqref="I18"/>
      <pageMargins left="0.5" right="0.5" top="0.5" bottom="0.25" header="0.5" footer="0.5"/>
      <printOptions horizontalCentered="1" verticalCentered="1"/>
      <pageSetup scale="95" orientation="portrait" r:id="rId14"/>
      <headerFooter alignWithMargins="0"/>
    </customSheetView>
    <customSheetView guid="{B1B2D874-36F7-4A51-91A3-0B03D16C5B39}" fitToPage="1" printArea="1">
      <selection activeCell="K15" sqref="K15"/>
      <pageMargins left="0.5" right="0.5" top="0.5" bottom="0.25" header="0.5" footer="0.5"/>
      <printOptions horizontalCentered="1" verticalCentered="1"/>
      <pageSetup scale="95" orientation="portrait" r:id="rId15"/>
      <headerFooter alignWithMargins="0"/>
    </customSheetView>
    <customSheetView guid="{24512037-1A2E-4B61-A9D8-6B6EE1FBAC07}" showPageBreaks="1" fitToPage="1" printArea="1">
      <selection activeCell="I18" sqref="I18"/>
      <pageMargins left="0.5" right="0.5" top="0.5" bottom="0.25" header="0.5" footer="0.5"/>
      <printOptions horizontalCentered="1" verticalCentered="1"/>
      <pageSetup scale="95" orientation="portrait" r:id="rId16"/>
      <headerFooter alignWithMargins="0"/>
    </customSheetView>
    <customSheetView guid="{FF7CE3F6-64D4-4414-9A0A-27EA1DA5FCEA}" showPageBreaks="1" fitToPage="1" printArea="1">
      <selection activeCell="I18" sqref="I18"/>
      <pageMargins left="0.5" right="0.5" top="0.5" bottom="0.25" header="0.5" footer="0.5"/>
      <printOptions horizontalCentered="1" verticalCentered="1"/>
      <pageSetup scale="95" orientation="portrait" r:id="rId17"/>
      <headerFooter alignWithMargins="0"/>
    </customSheetView>
    <customSheetView guid="{68CA22E9-CC9D-4C8A-A060-049B87D0AB3E}" scale="60" showPageBreaks="1" fitToPage="1" printArea="1" view="pageBreakPreview">
      <selection activeCell="K15" sqref="K15"/>
      <pageMargins left="0.5" right="0.5" top="0.5" bottom="0.25" header="0.5" footer="0.5"/>
      <printOptions horizontalCentered="1" verticalCentered="1"/>
      <pageSetup scale="95" orientation="portrait" r:id="rId18"/>
      <headerFooter alignWithMargins="0"/>
    </customSheetView>
    <customSheetView guid="{76EF22F2-41FD-4690-8612-D013472E0134}" showPageBreaks="1" fitToPage="1" printArea="1" view="pageBreakPreview" topLeftCell="A17">
      <selection activeCell="K43" sqref="K43"/>
      <pageMargins left="0.5" right="0.5" top="0.5" bottom="0.25" header="0.5" footer="0.5"/>
      <printOptions horizontalCentered="1" verticalCentered="1"/>
      <pageSetup scale="95" orientation="portrait" r:id="rId19"/>
      <headerFooter alignWithMargins="0"/>
    </customSheetView>
  </customSheetViews>
  <mergeCells count="3">
    <mergeCell ref="L1:M1"/>
    <mergeCell ref="C10:G10"/>
    <mergeCell ref="C13:G13"/>
  </mergeCells>
  <printOptions horizontalCentered="1" verticalCentered="1"/>
  <pageMargins left="0.5" right="0.5" top="0.5" bottom="0.25" header="0.5" footer="0.5"/>
  <pageSetup scale="95" orientation="portrait" r:id="rId20"/>
  <headerFooter alignWithMargins="0"/>
  <legacyDrawing r:id="rId2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I54"/>
  <sheetViews>
    <sheetView view="pageBreakPreview" zoomScale="60" zoomScaleNormal="100" workbookViewId="0">
      <selection activeCell="I1" sqref="I1"/>
    </sheetView>
  </sheetViews>
  <sheetFormatPr defaultColWidth="9.140625" defaultRowHeight="12.75"/>
  <cols>
    <col min="1" max="16384" width="9.140625" style="452"/>
  </cols>
  <sheetData>
    <row r="1" spans="1:9" s="450" customFormat="1" ht="12">
      <c r="A1" s="449">
        <v>24</v>
      </c>
      <c r="I1" s="451" t="s">
        <v>3394</v>
      </c>
    </row>
    <row r="2" spans="1:9">
      <c r="A2" s="3242" t="s">
        <v>36</v>
      </c>
      <c r="B2" s="3243"/>
      <c r="C2" s="3243"/>
      <c r="D2" s="3243"/>
      <c r="E2" s="3243"/>
      <c r="F2" s="3243"/>
      <c r="G2" s="3243"/>
      <c r="H2" s="3243"/>
      <c r="I2" s="3244"/>
    </row>
    <row r="3" spans="1:9">
      <c r="A3" s="453"/>
      <c r="I3" s="454"/>
    </row>
    <row r="4" spans="1:9">
      <c r="A4" s="3275"/>
      <c r="B4" s="3276"/>
      <c r="C4" s="3276"/>
      <c r="D4" s="3276"/>
      <c r="E4" s="3276"/>
      <c r="F4" s="3276"/>
      <c r="G4" s="3276"/>
      <c r="H4" s="3276"/>
      <c r="I4" s="3277"/>
    </row>
    <row r="5" spans="1:9">
      <c r="A5" s="453"/>
      <c r="I5" s="454"/>
    </row>
    <row r="6" spans="1:9">
      <c r="A6" s="453"/>
      <c r="I6" s="454"/>
    </row>
    <row r="7" spans="1:9">
      <c r="A7" s="453"/>
      <c r="I7" s="454"/>
    </row>
    <row r="8" spans="1:9">
      <c r="A8" s="453"/>
      <c r="I8" s="454"/>
    </row>
    <row r="9" spans="1:9">
      <c r="A9" s="453"/>
      <c r="I9" s="454"/>
    </row>
    <row r="10" spans="1:9">
      <c r="A10" s="453"/>
      <c r="I10" s="454"/>
    </row>
    <row r="11" spans="1:9">
      <c r="A11" s="453"/>
      <c r="I11" s="454"/>
    </row>
    <row r="12" spans="1:9">
      <c r="A12" s="453"/>
      <c r="I12" s="454"/>
    </row>
    <row r="13" spans="1:9">
      <c r="A13" s="453"/>
      <c r="I13" s="454"/>
    </row>
    <row r="14" spans="1:9">
      <c r="A14" s="453"/>
      <c r="I14" s="454"/>
    </row>
    <row r="15" spans="1:9">
      <c r="A15" s="453"/>
      <c r="I15" s="454"/>
    </row>
    <row r="16" spans="1:9">
      <c r="A16" s="453"/>
      <c r="I16" s="454"/>
    </row>
    <row r="17" spans="1:9">
      <c r="A17" s="453"/>
      <c r="I17" s="454"/>
    </row>
    <row r="18" spans="1:9">
      <c r="A18" s="453"/>
      <c r="I18" s="454"/>
    </row>
    <row r="19" spans="1:9">
      <c r="A19" s="453"/>
      <c r="I19" s="454"/>
    </row>
    <row r="20" spans="1:9">
      <c r="A20" s="453"/>
      <c r="I20" s="454"/>
    </row>
    <row r="21" spans="1:9">
      <c r="A21" s="453"/>
      <c r="I21" s="454"/>
    </row>
    <row r="22" spans="1:9">
      <c r="A22" s="453"/>
      <c r="I22" s="454"/>
    </row>
    <row r="23" spans="1:9">
      <c r="A23" s="453"/>
      <c r="I23" s="454"/>
    </row>
    <row r="24" spans="1:9">
      <c r="A24" s="453"/>
      <c r="I24" s="454"/>
    </row>
    <row r="25" spans="1:9">
      <c r="A25" s="453"/>
      <c r="I25" s="454"/>
    </row>
    <row r="26" spans="1:9">
      <c r="A26" s="453"/>
      <c r="I26" s="454"/>
    </row>
    <row r="27" spans="1:9">
      <c r="A27" s="453"/>
      <c r="I27" s="454"/>
    </row>
    <row r="28" spans="1:9">
      <c r="A28" s="453"/>
      <c r="I28" s="454"/>
    </row>
    <row r="29" spans="1:9">
      <c r="A29" s="453"/>
      <c r="I29" s="454"/>
    </row>
    <row r="30" spans="1:9">
      <c r="A30" s="453"/>
      <c r="I30" s="454"/>
    </row>
    <row r="31" spans="1:9">
      <c r="A31" s="453"/>
      <c r="I31" s="454"/>
    </row>
    <row r="32" spans="1:9">
      <c r="A32" s="453"/>
      <c r="I32" s="454"/>
    </row>
    <row r="33" spans="1:9">
      <c r="A33" s="453"/>
      <c r="I33" s="454"/>
    </row>
    <row r="34" spans="1:9">
      <c r="A34" s="453"/>
      <c r="I34" s="454"/>
    </row>
    <row r="35" spans="1:9">
      <c r="A35" s="453"/>
      <c r="I35" s="454"/>
    </row>
    <row r="36" spans="1:9">
      <c r="A36" s="453"/>
      <c r="I36" s="454"/>
    </row>
    <row r="37" spans="1:9">
      <c r="A37" s="453"/>
      <c r="I37" s="454"/>
    </row>
    <row r="38" spans="1:9">
      <c r="A38" s="453"/>
      <c r="I38" s="454"/>
    </row>
    <row r="39" spans="1:9">
      <c r="A39" s="453"/>
      <c r="I39" s="454"/>
    </row>
    <row r="40" spans="1:9">
      <c r="A40" s="453"/>
      <c r="I40" s="454"/>
    </row>
    <row r="41" spans="1:9">
      <c r="A41" s="453"/>
      <c r="I41" s="454"/>
    </row>
    <row r="42" spans="1:9">
      <c r="A42" s="453"/>
      <c r="I42" s="454"/>
    </row>
    <row r="43" spans="1:9">
      <c r="A43" s="453"/>
      <c r="I43" s="454"/>
    </row>
    <row r="44" spans="1:9">
      <c r="A44" s="453"/>
      <c r="I44" s="454"/>
    </row>
    <row r="45" spans="1:9">
      <c r="A45" s="453"/>
      <c r="I45" s="454"/>
    </row>
    <row r="46" spans="1:9">
      <c r="A46" s="453"/>
      <c r="I46" s="454"/>
    </row>
    <row r="47" spans="1:9">
      <c r="A47" s="453"/>
      <c r="I47" s="454"/>
    </row>
    <row r="48" spans="1:9">
      <c r="A48" s="453"/>
      <c r="I48" s="454"/>
    </row>
    <row r="49" spans="1:9">
      <c r="A49" s="453"/>
      <c r="I49" s="454"/>
    </row>
    <row r="50" spans="1:9">
      <c r="A50" s="453"/>
      <c r="I50" s="454"/>
    </row>
    <row r="51" spans="1:9">
      <c r="A51" s="453"/>
      <c r="I51" s="454"/>
    </row>
    <row r="52" spans="1:9">
      <c r="A52" s="453"/>
      <c r="I52" s="454"/>
    </row>
    <row r="53" spans="1:9">
      <c r="A53" s="455"/>
      <c r="B53" s="456"/>
      <c r="C53" s="456"/>
      <c r="D53" s="456"/>
      <c r="E53" s="456"/>
      <c r="F53" s="456"/>
      <c r="G53" s="456"/>
      <c r="H53" s="456"/>
      <c r="I53" s="457"/>
    </row>
    <row r="54" spans="1:9" s="450" customFormat="1" ht="12">
      <c r="I54" s="451" t="s">
        <v>386</v>
      </c>
    </row>
  </sheetData>
  <customSheetViews>
    <customSheetView guid="{A617E113-81C5-40F4-A596-A12F4B219BD2}" fitToPage="1">
      <selection activeCell="I1" sqref="I1"/>
      <pageMargins left="0.5" right="0.5" top="0.5" bottom="0.25" header="0.5" footer="0.5"/>
      <printOptions horizontalCentered="1"/>
      <pageSetup orientation="portrait" r:id="rId1"/>
      <headerFooter alignWithMargins="0"/>
    </customSheetView>
    <customSheetView guid="{D099E5BD-69C3-4A36-A01A-AB9127CD02AF}" scale="60" showPageBreaks="1" fitToPage="1" view="pageBreakPreview">
      <selection activeCell="I1" sqref="I1"/>
      <pageMargins left="0.5" right="0.5" top="0.5" bottom="0.25" header="0.5" footer="0.5"/>
      <printOptions horizontalCentered="1"/>
      <pageSetup orientation="portrait" r:id="rId2"/>
      <headerFooter alignWithMargins="0"/>
    </customSheetView>
    <customSheetView guid="{0E34144A-D82F-4DF0-B720-F9C800B122C6}" scale="60" showPageBreaks="1" fitToPage="1" view="pageBreakPreview">
      <selection activeCell="I1" sqref="I1"/>
      <pageMargins left="0.5" right="0.5" top="0.5" bottom="0.25" header="0.5" footer="0.5"/>
      <printOptions horizontalCentered="1"/>
      <pageSetup orientation="portrait" r:id="rId3"/>
      <headerFooter alignWithMargins="0"/>
    </customSheetView>
    <customSheetView guid="{97EB090E-DA8A-4035-9EB7-8F192FB9238E}" scale="60" showPageBreaks="1" fitToPage="1" view="pageBreakPreview">
      <selection activeCell="I1" sqref="I1"/>
      <pageMargins left="0.5" right="0.5" top="0.5" bottom="0.25" header="0.5" footer="0.5"/>
      <printOptions horizontalCentered="1"/>
      <pageSetup orientation="portrait" r:id="rId4"/>
      <headerFooter alignWithMargins="0"/>
    </customSheetView>
    <customSheetView guid="{73D6C540-FA77-496F-80D5-378BCDB5D7D3}" fitToPage="1">
      <selection activeCell="I1" sqref="I1"/>
      <pageMargins left="0.5" right="0.5" top="0.5" bottom="0.25" header="0.5" footer="0.5"/>
      <printOptions horizontalCentered="1"/>
      <pageSetup orientation="portrait" r:id="rId5"/>
      <headerFooter alignWithMargins="0"/>
    </customSheetView>
    <customSheetView guid="{697F93CE-5800-4A2B-B48E-6915F0D86AE1}" fitToPage="1">
      <selection activeCell="I1" sqref="I1"/>
      <pageMargins left="0.5" right="0.5" top="0.5" bottom="0.25" header="0.5" footer="0.5"/>
      <printOptions horizontalCentered="1"/>
      <pageSetup orientation="portrait" r:id="rId6"/>
      <headerFooter alignWithMargins="0"/>
    </customSheetView>
    <customSheetView guid="{997430AA-34EF-430A-83C0-572B50415120}" fitToPage="1">
      <selection activeCell="I1" sqref="I1"/>
      <pageMargins left="0.5" right="0.5" top="0.5" bottom="0.25" header="0.5" footer="0.5"/>
      <printOptions horizontalCentered="1"/>
      <pageSetup orientation="portrait" r:id="rId7"/>
      <headerFooter alignWithMargins="0"/>
    </customSheetView>
    <customSheetView guid="{FB280501-19AF-4ABE-91A9-026A574F2BAA}" fitToPage="1">
      <selection activeCell="I1" sqref="I1"/>
      <pageMargins left="0.5" right="0.5" top="0.5" bottom="0.25" header="0.5" footer="0.5"/>
      <printOptions horizontalCentered="1"/>
      <pageSetup orientation="portrait" r:id="rId8"/>
      <headerFooter alignWithMargins="0"/>
    </customSheetView>
    <customSheetView guid="{418B4607-7369-4E2A-893E-78E4A5AA0442}" fitToPage="1">
      <selection activeCell="I1" sqref="I1"/>
      <pageMargins left="0.5" right="0.5" top="0.5" bottom="0.25" header="0.5" footer="0.5"/>
      <printOptions horizontalCentered="1"/>
      <pageSetup orientation="portrait" r:id="rId9"/>
      <headerFooter alignWithMargins="0"/>
    </customSheetView>
    <customSheetView guid="{F56BCD39-3910-4701-BCCF-245589B07D98}">
      <selection activeCell="M47" sqref="M47"/>
      <pageMargins left="0.5" right="0.5" top="0.5" bottom="0.25" header="0.5" footer="0.5"/>
      <printOptions horizontalCentered="1" verticalCentered="1"/>
      <pageSetup orientation="portrait" r:id="rId10"/>
      <headerFooter alignWithMargins="0"/>
    </customSheetView>
    <customSheetView guid="{FB19BFAA-60BA-4CC2-92E5-E4C141AE804E}">
      <selection activeCell="M47" sqref="M47"/>
      <pageMargins left="0.5" right="0.5" top="0.5" bottom="0.25" header="0.5" footer="0.5"/>
      <printOptions horizontalCentered="1" verticalCentered="1"/>
      <pageSetup orientation="portrait" r:id="rId11"/>
      <headerFooter alignWithMargins="0"/>
    </customSheetView>
    <customSheetView guid="{74404EEC-CA6A-48B0-B168-B7933282EEB2}">
      <selection activeCell="M47" sqref="M47"/>
      <pageMargins left="0.5" right="0.5" top="0.5" bottom="0.25" header="0.5" footer="0.5"/>
      <printOptions horizontalCentered="1" verticalCentered="1"/>
      <pageSetup orientation="portrait" r:id="rId12"/>
      <headerFooter alignWithMargins="0"/>
    </customSheetView>
    <customSheetView guid="{A2494C54-8D9D-4A05-9F27-C858173D9692}">
      <selection activeCell="K35" sqref="K35"/>
      <pageMargins left="0.5" right="0.5" top="0.5" bottom="0.25" header="0.5" footer="0.5"/>
      <printOptions horizontalCentered="1" verticalCentered="1"/>
      <pageSetup orientation="portrait" r:id="rId13"/>
      <headerFooter alignWithMargins="0"/>
    </customSheetView>
    <customSheetView guid="{F228F194-B0FE-4A91-A927-06A4E89703F0}">
      <selection activeCell="K35" sqref="K35"/>
      <pageMargins left="0.5" right="0.5" top="0.5" bottom="0.25" header="0.5" footer="0.5"/>
      <printOptions horizontalCentered="1" verticalCentered="1"/>
      <pageSetup orientation="portrait" r:id="rId14"/>
      <headerFooter alignWithMargins="0"/>
    </customSheetView>
    <customSheetView guid="{49D366EC-C851-4932-854D-8EA887B298C5}">
      <selection activeCell="M47" sqref="M47"/>
      <pageMargins left="0.5" right="0.5" top="0.5" bottom="0.25" header="0.5" footer="0.5"/>
      <printOptions horizontalCentered="1" verticalCentered="1"/>
      <pageSetup orientation="portrait" r:id="rId15"/>
      <headerFooter alignWithMargins="0"/>
    </customSheetView>
    <customSheetView guid="{7390B031-6060-4327-BF01-8B9465EDB6D9}">
      <selection activeCell="M47" sqref="M47"/>
      <pageMargins left="0.5" right="0.5" top="0.5" bottom="0.25" header="0.5" footer="0.5"/>
      <printOptions horizontalCentered="1" verticalCentered="1"/>
      <pageSetup orientation="portrait" r:id="rId16"/>
      <headerFooter alignWithMargins="0"/>
    </customSheetView>
    <customSheetView guid="{26429A53-B624-4AA6-8C8D-667186B058B8}">
      <selection activeCell="M47" sqref="M47"/>
      <pageMargins left="0.5" right="0.5" top="0.5" bottom="0.25" header="0.5" footer="0.5"/>
      <printOptions horizontalCentered="1" verticalCentered="1"/>
      <pageSetup orientation="portrait" r:id="rId17"/>
      <headerFooter alignWithMargins="0"/>
    </customSheetView>
    <customSheetView guid="{9188604F-721B-4607-B5A7-F14601E34BB8}">
      <selection activeCell="M47" sqref="M47"/>
      <pageMargins left="0.5" right="0.5" top="0.5" bottom="0.25" header="0.5" footer="0.5"/>
      <printOptions horizontalCentered="1" verticalCentered="1"/>
      <pageSetup orientation="portrait" r:id="rId18"/>
      <headerFooter alignWithMargins="0"/>
    </customSheetView>
    <customSheetView guid="{0DB5BAD5-393A-4F38-9E8B-709DEA7858B1}">
      <selection activeCell="M47" sqref="M47"/>
      <pageMargins left="0.5" right="0.5" top="0.5" bottom="0.25" header="0.5" footer="0.5"/>
      <printOptions horizontalCentered="1" verticalCentered="1"/>
      <pageSetup orientation="portrait" r:id="rId19"/>
      <headerFooter alignWithMargins="0"/>
    </customSheetView>
    <customSheetView guid="{4E7A3D04-9F51-465C-A42B-3DF9B3E7D5B5}" showPageBreaks="1">
      <selection activeCell="M47" sqref="M47"/>
      <pageMargins left="0.5" right="0.5" top="0.5" bottom="0.25" header="0.5" footer="0.5"/>
      <printOptions horizontalCentered="1" verticalCentered="1"/>
      <pageSetup orientation="portrait" r:id="rId20"/>
      <headerFooter alignWithMargins="0"/>
    </customSheetView>
    <customSheetView guid="{BD2992A8-0B6E-4822-8FD2-4601D1328A70}" fitToPage="1">
      <selection activeCell="I1" sqref="I1"/>
      <pageMargins left="0.5" right="0.5" top="0.5" bottom="0.25" header="0.5" footer="0.5"/>
      <printOptions horizontalCentered="1"/>
      <pageSetup orientation="portrait" r:id="rId21"/>
      <headerFooter alignWithMargins="0"/>
    </customSheetView>
    <customSheetView guid="{77A0B38E-93E4-4AC7-ACE6-46928E3770F0}" fitToPage="1">
      <selection activeCell="I1" sqref="I1"/>
      <pageMargins left="0.5" right="0.5" top="0.5" bottom="0.25" header="0.5" footer="0.5"/>
      <printOptions horizontalCentered="1"/>
      <pageSetup orientation="portrait" r:id="rId22"/>
      <headerFooter alignWithMargins="0"/>
    </customSheetView>
    <customSheetView guid="{11C83B39-CE16-4BB9-AED1-82A65A48CAAD}" fitToPage="1">
      <selection activeCell="I1" sqref="I1"/>
      <pageMargins left="0.5" right="0.5" top="0.5" bottom="0.25" header="0.5" footer="0.5"/>
      <printOptions horizontalCentered="1"/>
      <pageSetup orientation="portrait" r:id="rId23"/>
      <headerFooter alignWithMargins="0"/>
    </customSheetView>
    <customSheetView guid="{DB71B86F-317D-4AD6-8462-223811F201EC}" fitToPage="1">
      <selection activeCell="I1" sqref="I1"/>
      <pageMargins left="0.5" right="0.5" top="0.5" bottom="0.25" header="0.5" footer="0.5"/>
      <printOptions horizontalCentered="1"/>
      <pageSetup orientation="portrait" r:id="rId24"/>
      <headerFooter alignWithMargins="0"/>
    </customSheetView>
    <customSheetView guid="{DC2F833C-E952-4F6A-AFD3-F16D8619A19E}" fitToPage="1">
      <selection activeCell="I1" sqref="I1"/>
      <pageMargins left="0.5" right="0.5" top="0.5" bottom="0.25" header="0.5" footer="0.5"/>
      <printOptions horizontalCentered="1"/>
      <pageSetup orientation="portrait" r:id="rId25"/>
      <headerFooter alignWithMargins="0"/>
    </customSheetView>
    <customSheetView guid="{B1B2D874-36F7-4A51-91A3-0B03D16C5B39}" fitToPage="1">
      <selection activeCell="I1" sqref="I1"/>
      <pageMargins left="0.5" right="0.5" top="0.5" bottom="0.25" header="0.5" footer="0.5"/>
      <printOptions horizontalCentered="1"/>
      <pageSetup orientation="portrait" r:id="rId26"/>
      <headerFooter alignWithMargins="0"/>
    </customSheetView>
    <customSheetView guid="{24512037-1A2E-4B61-A9D8-6B6EE1FBAC07}" fitToPage="1">
      <selection activeCell="I1" sqref="I1"/>
      <pageMargins left="0.5" right="0.5" top="0.5" bottom="0.25" header="0.5" footer="0.5"/>
      <printOptions horizontalCentered="1"/>
      <pageSetup orientation="portrait" r:id="rId27"/>
      <headerFooter alignWithMargins="0"/>
    </customSheetView>
    <customSheetView guid="{FF7CE3F6-64D4-4414-9A0A-27EA1DA5FCEA}" fitToPage="1">
      <selection activeCell="I1" sqref="I1"/>
      <pageMargins left="0.5" right="0.5" top="0.5" bottom="0.25" header="0.5" footer="0.5"/>
      <printOptions horizontalCentered="1"/>
      <pageSetup orientation="portrait" r:id="rId28"/>
      <headerFooter alignWithMargins="0"/>
    </customSheetView>
    <customSheetView guid="{68CA22E9-CC9D-4C8A-A060-049B87D0AB3E}" scale="60" showPageBreaks="1" fitToPage="1" view="pageBreakPreview">
      <selection activeCell="I1" sqref="I1"/>
      <pageMargins left="0.5" right="0.5" top="0.5" bottom="0.25" header="0.5" footer="0.5"/>
      <printOptions horizontalCentered="1"/>
      <pageSetup orientation="portrait" r:id="rId29"/>
      <headerFooter alignWithMargins="0"/>
    </customSheetView>
    <customSheetView guid="{76EF22F2-41FD-4690-8612-D013472E0134}" fitToPage="1">
      <selection activeCell="I1" sqref="I1"/>
      <pageMargins left="0.5" right="0.5" top="0.5" bottom="0.25" header="0.5" footer="0.5"/>
      <printOptions horizontalCentered="1"/>
      <pageSetup orientation="portrait" r:id="rId30"/>
      <headerFooter alignWithMargins="0"/>
    </customSheetView>
  </customSheetViews>
  <mergeCells count="2">
    <mergeCell ref="A2:I2"/>
    <mergeCell ref="A4:I4"/>
  </mergeCells>
  <printOptions horizontalCentered="1"/>
  <pageMargins left="0.5" right="0.5" top="0.5" bottom="0.25" header="0.5" footer="0.5"/>
  <pageSetup orientation="portrait" r:id="rId31"/>
  <headerFooter alignWithMargins="0"/>
  <legacyDrawing r:id="rId3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1:L71"/>
  <sheetViews>
    <sheetView view="pageBreakPreview" zoomScale="60" zoomScaleNormal="100" workbookViewId="0">
      <selection activeCell="C10" sqref="C10"/>
    </sheetView>
  </sheetViews>
  <sheetFormatPr defaultColWidth="9.140625" defaultRowHeight="12"/>
  <cols>
    <col min="1" max="1" width="9.140625" style="573"/>
    <col min="2" max="2" width="5.5703125" style="573" customWidth="1"/>
    <col min="3" max="3" width="5.42578125" style="573" customWidth="1"/>
    <col min="4" max="4" width="4.140625" style="573" customWidth="1"/>
    <col min="5" max="5" width="11.85546875" style="573" customWidth="1"/>
    <col min="6" max="8" width="9.140625" style="573"/>
    <col min="9" max="9" width="7.85546875" style="573" customWidth="1"/>
    <col min="10" max="10" width="8.42578125" style="573" customWidth="1"/>
    <col min="11" max="11" width="18.5703125" style="573" customWidth="1"/>
    <col min="12" max="16384" width="9.140625" style="573"/>
  </cols>
  <sheetData>
    <row r="1" spans="2:12">
      <c r="B1" s="568" t="s">
        <v>3394</v>
      </c>
      <c r="C1" s="569"/>
      <c r="D1" s="570"/>
      <c r="E1" s="570"/>
      <c r="F1" s="570"/>
      <c r="G1" s="571"/>
      <c r="H1" s="570"/>
      <c r="I1" s="570"/>
      <c r="J1" s="570"/>
      <c r="K1" s="570">
        <v>25</v>
      </c>
      <c r="L1" s="572"/>
    </row>
    <row r="2" spans="2:12" s="567" customFormat="1" ht="11.25">
      <c r="B2" s="574"/>
      <c r="C2" s="575"/>
      <c r="D2" s="576"/>
      <c r="E2" s="576"/>
      <c r="F2" s="576"/>
      <c r="G2" s="575"/>
      <c r="H2" s="576"/>
      <c r="I2" s="576"/>
      <c r="J2" s="576"/>
      <c r="K2" s="577"/>
      <c r="L2" s="578"/>
    </row>
    <row r="3" spans="2:12" s="567" customFormat="1" ht="11.25">
      <c r="B3" s="3278" t="s">
        <v>929</v>
      </c>
      <c r="C3" s="3279"/>
      <c r="D3" s="3279"/>
      <c r="E3" s="3279"/>
      <c r="F3" s="3279"/>
      <c r="G3" s="3279"/>
      <c r="H3" s="3279"/>
      <c r="I3" s="3279"/>
      <c r="J3" s="3279"/>
      <c r="K3" s="3280"/>
      <c r="L3" s="578"/>
    </row>
    <row r="4" spans="2:12" s="567" customFormat="1" ht="11.25">
      <c r="B4" s="579"/>
      <c r="C4" s="580"/>
      <c r="D4" s="581"/>
      <c r="E4" s="581"/>
      <c r="F4" s="581"/>
      <c r="G4" s="580"/>
      <c r="H4" s="581"/>
      <c r="I4" s="581"/>
      <c r="J4" s="581"/>
      <c r="K4" s="582"/>
      <c r="L4" s="578"/>
    </row>
    <row r="5" spans="2:12" s="567" customFormat="1" ht="11.25">
      <c r="B5" s="579">
        <v>1</v>
      </c>
      <c r="C5" s="581" t="s">
        <v>930</v>
      </c>
      <c r="E5" s="581"/>
      <c r="F5" s="581"/>
      <c r="G5" s="580"/>
      <c r="H5" s="581"/>
      <c r="I5" s="581"/>
      <c r="J5" s="581"/>
      <c r="K5" s="582"/>
      <c r="L5" s="578"/>
    </row>
    <row r="6" spans="2:12" s="567" customFormat="1" ht="11.25">
      <c r="B6" s="579"/>
      <c r="C6" s="581" t="s">
        <v>931</v>
      </c>
      <c r="E6" s="581"/>
      <c r="F6" s="581"/>
      <c r="G6" s="580"/>
      <c r="H6" s="581"/>
      <c r="I6" s="581"/>
      <c r="J6" s="581"/>
      <c r="K6" s="582"/>
      <c r="L6" s="578"/>
    </row>
    <row r="7" spans="2:12" s="567" customFormat="1" ht="11.25">
      <c r="B7" s="579"/>
      <c r="C7" s="581" t="s">
        <v>932</v>
      </c>
      <c r="E7" s="581"/>
      <c r="F7" s="581"/>
      <c r="G7" s="580"/>
      <c r="H7" s="581"/>
      <c r="I7" s="581"/>
      <c r="J7" s="581"/>
      <c r="K7" s="582"/>
      <c r="L7" s="578"/>
    </row>
    <row r="8" spans="2:12" s="567" customFormat="1" ht="11.25">
      <c r="B8" s="579"/>
      <c r="C8" s="581" t="s">
        <v>933</v>
      </c>
      <c r="E8" s="581"/>
      <c r="F8" s="581"/>
      <c r="G8" s="580"/>
      <c r="H8" s="581"/>
      <c r="I8" s="581"/>
      <c r="J8" s="581"/>
      <c r="K8" s="582"/>
      <c r="L8" s="578"/>
    </row>
    <row r="9" spans="2:12" s="567" customFormat="1" ht="11.25">
      <c r="B9" s="579"/>
      <c r="C9" s="581" t="s">
        <v>934</v>
      </c>
      <c r="E9" s="581"/>
      <c r="F9" s="581"/>
      <c r="G9" s="580"/>
      <c r="H9" s="581"/>
      <c r="I9" s="581"/>
      <c r="J9" s="581"/>
      <c r="K9" s="582"/>
      <c r="L9" s="578"/>
    </row>
    <row r="10" spans="2:12" s="567" customFormat="1" ht="11.25">
      <c r="B10" s="583"/>
      <c r="C10" s="581" t="s">
        <v>3495</v>
      </c>
      <c r="E10" s="581"/>
      <c r="F10" s="584"/>
      <c r="G10" s="580"/>
      <c r="H10" s="581"/>
      <c r="I10" s="581"/>
      <c r="J10" s="581"/>
      <c r="K10" s="582"/>
      <c r="L10" s="578"/>
    </row>
    <row r="11" spans="2:12" s="567" customFormat="1" ht="11.25">
      <c r="B11" s="579"/>
      <c r="C11" s="580"/>
      <c r="D11" s="581"/>
      <c r="E11" s="581"/>
      <c r="F11" s="581"/>
      <c r="G11" s="580"/>
      <c r="H11" s="581"/>
      <c r="I11" s="581"/>
      <c r="J11" s="581"/>
      <c r="K11" s="582"/>
      <c r="L11" s="578"/>
    </row>
    <row r="12" spans="2:12" s="567" customFormat="1" ht="11.25">
      <c r="B12" s="579">
        <v>2</v>
      </c>
      <c r="C12" s="581" t="s">
        <v>935</v>
      </c>
      <c r="E12" s="585"/>
      <c r="F12" s="581"/>
      <c r="G12" s="580"/>
      <c r="H12" s="581"/>
      <c r="I12" s="581"/>
      <c r="J12" s="581"/>
      <c r="K12" s="582"/>
      <c r="L12" s="578"/>
    </row>
    <row r="13" spans="2:12" s="567" customFormat="1" ht="11.25">
      <c r="B13" s="579"/>
      <c r="C13" s="581" t="s">
        <v>936</v>
      </c>
      <c r="E13" s="581"/>
      <c r="F13" s="581"/>
      <c r="G13" s="580"/>
      <c r="H13" s="581"/>
      <c r="I13" s="581"/>
      <c r="J13" s="581"/>
      <c r="K13" s="582"/>
      <c r="L13" s="578"/>
    </row>
    <row r="14" spans="2:12" s="567" customFormat="1" ht="11.25">
      <c r="B14" s="586"/>
      <c r="K14" s="587"/>
      <c r="L14" s="578"/>
    </row>
    <row r="15" spans="2:12" s="567" customFormat="1" ht="11.25">
      <c r="B15" s="579"/>
      <c r="C15" s="588" t="s">
        <v>937</v>
      </c>
      <c r="D15" s="581" t="s">
        <v>938</v>
      </c>
      <c r="E15" s="581"/>
      <c r="F15" s="581"/>
      <c r="G15" s="580"/>
      <c r="H15" s="581"/>
      <c r="I15" s="581"/>
      <c r="J15" s="581"/>
      <c r="K15" s="582"/>
      <c r="L15" s="578"/>
    </row>
    <row r="16" spans="2:12" s="567" customFormat="1" ht="11.25">
      <c r="B16" s="579"/>
      <c r="C16" s="588"/>
      <c r="D16" s="581" t="s">
        <v>939</v>
      </c>
      <c r="E16" s="581"/>
      <c r="F16" s="581"/>
      <c r="G16" s="580"/>
      <c r="H16" s="581"/>
      <c r="I16" s="581"/>
      <c r="J16" s="581"/>
      <c r="K16" s="582"/>
      <c r="L16" s="578"/>
    </row>
    <row r="17" spans="2:12" s="567" customFormat="1" ht="11.25">
      <c r="B17" s="579"/>
      <c r="C17" s="588"/>
      <c r="D17" s="581" t="s">
        <v>940</v>
      </c>
      <c r="E17" s="581"/>
      <c r="F17" s="581"/>
      <c r="G17" s="580"/>
      <c r="H17" s="581"/>
      <c r="I17" s="581"/>
      <c r="J17" s="581"/>
      <c r="K17" s="582"/>
      <c r="L17" s="578"/>
    </row>
    <row r="18" spans="2:12" s="567" customFormat="1" ht="11.25">
      <c r="B18" s="579"/>
      <c r="C18" s="588"/>
      <c r="D18" s="581" t="s">
        <v>941</v>
      </c>
      <c r="E18" s="581"/>
      <c r="F18" s="581"/>
      <c r="G18" s="580"/>
      <c r="H18" s="581"/>
      <c r="I18" s="581"/>
      <c r="J18" s="581"/>
      <c r="K18" s="582"/>
      <c r="L18" s="578"/>
    </row>
    <row r="19" spans="2:12" s="567" customFormat="1" ht="11.25">
      <c r="B19" s="579"/>
      <c r="C19" s="588"/>
      <c r="D19" s="581" t="s">
        <v>942</v>
      </c>
      <c r="E19" s="581"/>
      <c r="F19" s="581"/>
      <c r="G19" s="580"/>
      <c r="H19" s="581"/>
      <c r="I19" s="581"/>
      <c r="J19" s="581"/>
      <c r="K19" s="582"/>
      <c r="L19" s="578"/>
    </row>
    <row r="20" spans="2:12" s="567" customFormat="1" ht="11.25">
      <c r="B20" s="579"/>
      <c r="C20" s="588" t="s">
        <v>943</v>
      </c>
      <c r="D20" s="581" t="s">
        <v>944</v>
      </c>
      <c r="E20" s="581"/>
      <c r="F20" s="581"/>
      <c r="G20" s="580"/>
      <c r="H20" s="581"/>
      <c r="I20" s="581"/>
      <c r="J20" s="581"/>
      <c r="K20" s="582"/>
      <c r="L20" s="578"/>
    </row>
    <row r="21" spans="2:12" s="567" customFormat="1" ht="11.25">
      <c r="B21" s="579"/>
      <c r="C21" s="588" t="s">
        <v>945</v>
      </c>
      <c r="D21" s="581" t="s">
        <v>946</v>
      </c>
      <c r="E21" s="581"/>
      <c r="F21" s="581"/>
      <c r="G21" s="580"/>
      <c r="H21" s="581"/>
      <c r="I21" s="581"/>
      <c r="J21" s="581"/>
      <c r="K21" s="582"/>
      <c r="L21" s="578"/>
    </row>
    <row r="22" spans="2:12" s="567" customFormat="1" ht="11.25">
      <c r="B22" s="579"/>
      <c r="C22" s="588" t="s">
        <v>947</v>
      </c>
      <c r="D22" s="581" t="s">
        <v>948</v>
      </c>
      <c r="E22" s="581"/>
      <c r="F22" s="581"/>
      <c r="G22" s="580"/>
      <c r="H22" s="581"/>
      <c r="I22" s="581"/>
      <c r="J22" s="581"/>
      <c r="K22" s="582"/>
      <c r="L22" s="578"/>
    </row>
    <row r="23" spans="2:12" s="567" customFormat="1" ht="11.25">
      <c r="B23" s="579"/>
      <c r="C23" s="588" t="s">
        <v>949</v>
      </c>
      <c r="D23" s="581" t="s">
        <v>950</v>
      </c>
      <c r="E23" s="581"/>
      <c r="F23" s="581"/>
      <c r="G23" s="580"/>
      <c r="H23" s="581"/>
      <c r="I23" s="581"/>
      <c r="J23" s="581"/>
      <c r="K23" s="582"/>
      <c r="L23" s="578"/>
    </row>
    <row r="24" spans="2:12" s="567" customFormat="1" ht="11.25">
      <c r="B24" s="579"/>
      <c r="F24" s="581"/>
      <c r="G24" s="580"/>
      <c r="H24" s="581"/>
      <c r="I24" s="581"/>
      <c r="J24" s="581"/>
      <c r="K24" s="582"/>
      <c r="L24" s="578"/>
    </row>
    <row r="25" spans="2:12" s="567" customFormat="1" ht="11.25">
      <c r="B25" s="579">
        <v>3</v>
      </c>
      <c r="C25" s="580" t="s">
        <v>951</v>
      </c>
      <c r="D25" s="581"/>
      <c r="E25" s="581"/>
      <c r="F25" s="581"/>
      <c r="G25" s="580"/>
      <c r="H25" s="581"/>
      <c r="I25" s="581"/>
      <c r="J25" s="581"/>
      <c r="K25" s="582"/>
      <c r="L25" s="578"/>
    </row>
    <row r="26" spans="2:12" s="567" customFormat="1" ht="5.0999999999999996" customHeight="1">
      <c r="B26" s="586"/>
      <c r="D26" s="581"/>
      <c r="E26" s="581"/>
      <c r="F26" s="581"/>
      <c r="G26" s="580"/>
      <c r="H26" s="581"/>
      <c r="I26" s="581"/>
      <c r="J26" s="581"/>
      <c r="K26" s="582"/>
      <c r="L26" s="578"/>
    </row>
    <row r="27" spans="2:12" s="567" customFormat="1" ht="5.45" customHeight="1">
      <c r="B27" s="579"/>
      <c r="C27" s="580"/>
      <c r="D27" s="581"/>
      <c r="E27" s="581"/>
      <c r="F27" s="581"/>
      <c r="G27" s="580"/>
      <c r="H27" s="581"/>
      <c r="I27" s="581"/>
      <c r="J27" s="581"/>
      <c r="K27" s="582"/>
      <c r="L27" s="578"/>
    </row>
    <row r="28" spans="2:12" s="567" customFormat="1" ht="11.25">
      <c r="B28" s="579">
        <v>4</v>
      </c>
      <c r="C28" s="580" t="s">
        <v>952</v>
      </c>
      <c r="D28" s="581"/>
      <c r="E28" s="581"/>
      <c r="F28" s="581"/>
      <c r="G28" s="580"/>
      <c r="H28" s="581"/>
      <c r="I28" s="581"/>
      <c r="J28" s="581"/>
      <c r="K28" s="582"/>
      <c r="L28" s="578"/>
    </row>
    <row r="29" spans="2:12" s="567" customFormat="1" ht="11.25">
      <c r="B29" s="579"/>
      <c r="C29" s="580" t="s">
        <v>953</v>
      </c>
      <c r="D29" s="581"/>
      <c r="E29" s="581"/>
      <c r="F29" s="581"/>
      <c r="G29" s="580"/>
      <c r="H29" s="581"/>
      <c r="I29" s="581"/>
      <c r="J29" s="581"/>
      <c r="K29" s="582"/>
      <c r="L29" s="578"/>
    </row>
    <row r="30" spans="2:12" s="567" customFormat="1" ht="11.25">
      <c r="B30" s="579"/>
      <c r="C30" s="580"/>
      <c r="D30" s="581"/>
      <c r="E30" s="581"/>
      <c r="F30" s="581"/>
      <c r="G30" s="580"/>
      <c r="H30" s="581"/>
      <c r="I30" s="581"/>
      <c r="J30" s="581"/>
      <c r="K30" s="582"/>
      <c r="L30" s="578"/>
    </row>
    <row r="31" spans="2:12" s="567" customFormat="1" ht="11.25">
      <c r="B31" s="579"/>
      <c r="C31" s="580" t="s">
        <v>954</v>
      </c>
      <c r="D31" s="581"/>
      <c r="E31" s="581" t="s">
        <v>955</v>
      </c>
      <c r="F31" s="581"/>
      <c r="G31" s="580"/>
      <c r="H31" s="581"/>
      <c r="I31" s="581"/>
      <c r="J31" s="581"/>
      <c r="K31" s="582"/>
      <c r="L31" s="578"/>
    </row>
    <row r="32" spans="2:12" s="567" customFormat="1" ht="11.25">
      <c r="B32" s="579"/>
      <c r="C32" s="589" t="s">
        <v>956</v>
      </c>
      <c r="D32" s="581"/>
      <c r="E32" s="581" t="s">
        <v>957</v>
      </c>
      <c r="F32" s="581"/>
      <c r="G32" s="580"/>
      <c r="H32" s="581"/>
      <c r="I32" s="581"/>
      <c r="J32" s="581"/>
      <c r="K32" s="582"/>
      <c r="L32" s="578"/>
    </row>
    <row r="33" spans="2:12" s="567" customFormat="1" ht="11.25">
      <c r="B33" s="579"/>
      <c r="C33" s="589" t="s">
        <v>958</v>
      </c>
      <c r="D33" s="581"/>
      <c r="E33" s="581" t="s">
        <v>959</v>
      </c>
      <c r="F33" s="581"/>
      <c r="G33" s="580"/>
      <c r="H33" s="581"/>
      <c r="I33" s="581"/>
      <c r="J33" s="581"/>
      <c r="K33" s="582"/>
      <c r="L33" s="578"/>
    </row>
    <row r="34" spans="2:12" s="567" customFormat="1" ht="11.25">
      <c r="B34" s="579"/>
      <c r="C34" s="589" t="s">
        <v>960</v>
      </c>
      <c r="D34" s="581"/>
      <c r="E34" s="581" t="s">
        <v>961</v>
      </c>
      <c r="F34" s="581"/>
      <c r="G34" s="580"/>
      <c r="H34" s="581"/>
      <c r="I34" s="581"/>
      <c r="J34" s="581"/>
      <c r="K34" s="582"/>
      <c r="L34" s="578"/>
    </row>
    <row r="35" spans="2:12" s="567" customFormat="1" ht="11.25">
      <c r="B35" s="579"/>
      <c r="C35" s="589" t="s">
        <v>962</v>
      </c>
      <c r="D35" s="581"/>
      <c r="E35" s="581" t="s">
        <v>963</v>
      </c>
      <c r="F35" s="581"/>
      <c r="G35" s="580"/>
      <c r="H35" s="581"/>
      <c r="I35" s="581"/>
      <c r="J35" s="581"/>
      <c r="K35" s="582"/>
      <c r="L35" s="578"/>
    </row>
    <row r="36" spans="2:12" s="567" customFormat="1" ht="11.25">
      <c r="B36" s="579"/>
      <c r="C36" s="589" t="s">
        <v>964</v>
      </c>
      <c r="D36" s="581"/>
      <c r="E36" s="581" t="s">
        <v>965</v>
      </c>
      <c r="F36" s="581"/>
      <c r="G36" s="580"/>
      <c r="H36" s="581"/>
      <c r="I36" s="581"/>
      <c r="J36" s="581"/>
      <c r="K36" s="582"/>
      <c r="L36" s="578"/>
    </row>
    <row r="37" spans="2:12" s="567" customFormat="1" ht="11.25">
      <c r="B37" s="579"/>
      <c r="C37" s="589" t="s">
        <v>966</v>
      </c>
      <c r="D37" s="581"/>
      <c r="E37" s="581" t="s">
        <v>967</v>
      </c>
      <c r="F37" s="581"/>
      <c r="G37" s="580"/>
      <c r="H37" s="581"/>
      <c r="I37" s="581"/>
      <c r="J37" s="581"/>
      <c r="K37" s="582"/>
      <c r="L37" s="578"/>
    </row>
    <row r="38" spans="2:12" s="567" customFormat="1" ht="11.25">
      <c r="B38" s="579"/>
      <c r="C38" s="589" t="s">
        <v>968</v>
      </c>
      <c r="D38" s="581"/>
      <c r="E38" s="581" t="s">
        <v>969</v>
      </c>
      <c r="F38" s="581"/>
      <c r="G38" s="580"/>
      <c r="H38" s="581"/>
      <c r="I38" s="581"/>
      <c r="J38" s="581"/>
      <c r="K38" s="582"/>
      <c r="L38" s="578"/>
    </row>
    <row r="39" spans="2:12" s="567" customFormat="1" ht="11.25">
      <c r="B39" s="579"/>
      <c r="C39" s="589" t="s">
        <v>970</v>
      </c>
      <c r="D39" s="581"/>
      <c r="E39" s="581" t="s">
        <v>971</v>
      </c>
      <c r="F39" s="581"/>
      <c r="G39" s="580"/>
      <c r="H39" s="581"/>
      <c r="I39" s="581"/>
      <c r="J39" s="581"/>
      <c r="K39" s="582"/>
      <c r="L39" s="578"/>
    </row>
    <row r="40" spans="2:12" s="567" customFormat="1" ht="11.25">
      <c r="B40" s="579"/>
      <c r="C40" s="589" t="s">
        <v>972</v>
      </c>
      <c r="D40" s="581"/>
      <c r="E40" s="581" t="s">
        <v>973</v>
      </c>
      <c r="F40" s="581"/>
      <c r="G40" s="580"/>
      <c r="H40" s="581"/>
      <c r="I40" s="581"/>
      <c r="J40" s="581"/>
      <c r="K40" s="582"/>
      <c r="L40" s="578"/>
    </row>
    <row r="41" spans="2:12" s="567" customFormat="1" ht="11.25">
      <c r="B41" s="579"/>
      <c r="C41" s="589" t="s">
        <v>422</v>
      </c>
      <c r="D41" s="581"/>
      <c r="E41" s="581" t="s">
        <v>974</v>
      </c>
      <c r="F41" s="581"/>
      <c r="G41" s="580"/>
      <c r="H41" s="581"/>
      <c r="I41" s="581"/>
      <c r="J41" s="581"/>
      <c r="K41" s="582"/>
      <c r="L41" s="578"/>
    </row>
    <row r="42" spans="2:12" s="567" customFormat="1" ht="11.25">
      <c r="B42" s="579"/>
      <c r="F42" s="581"/>
      <c r="G42" s="580"/>
      <c r="H42" s="581"/>
      <c r="I42" s="581"/>
      <c r="J42" s="581"/>
      <c r="K42" s="582"/>
      <c r="L42" s="578"/>
    </row>
    <row r="43" spans="2:12" s="567" customFormat="1" ht="11.25">
      <c r="B43" s="579">
        <v>5</v>
      </c>
      <c r="C43" s="580" t="s">
        <v>975</v>
      </c>
      <c r="D43" s="581"/>
      <c r="E43" s="581"/>
      <c r="F43" s="581"/>
      <c r="G43" s="580"/>
      <c r="H43" s="581"/>
      <c r="I43" s="581"/>
      <c r="J43" s="581"/>
      <c r="K43" s="582"/>
      <c r="L43" s="578"/>
    </row>
    <row r="44" spans="2:12" s="567" customFormat="1" ht="11.25">
      <c r="B44" s="579"/>
      <c r="C44" s="580" t="s">
        <v>976</v>
      </c>
      <c r="D44" s="581"/>
      <c r="E44" s="581"/>
      <c r="F44" s="581"/>
      <c r="G44" s="580"/>
      <c r="H44" s="581"/>
      <c r="I44" s="581"/>
      <c r="J44" s="581"/>
      <c r="K44" s="582"/>
      <c r="L44" s="578"/>
    </row>
    <row r="45" spans="2:12" s="567" customFormat="1" ht="11.25">
      <c r="B45" s="579"/>
      <c r="C45" s="580" t="s">
        <v>977</v>
      </c>
      <c r="D45" s="581"/>
      <c r="E45" s="581"/>
      <c r="F45" s="581"/>
      <c r="G45" s="580"/>
      <c r="H45" s="581"/>
      <c r="I45" s="581"/>
      <c r="J45" s="581"/>
      <c r="K45" s="582"/>
      <c r="L45" s="578"/>
    </row>
    <row r="46" spans="2:12" s="567" customFormat="1" ht="11.25">
      <c r="B46" s="579"/>
      <c r="C46" s="580" t="s">
        <v>978</v>
      </c>
      <c r="D46" s="581"/>
      <c r="E46" s="581"/>
      <c r="F46" s="581"/>
      <c r="G46" s="580"/>
      <c r="H46" s="581"/>
      <c r="I46" s="581"/>
      <c r="J46" s="581"/>
      <c r="K46" s="582"/>
      <c r="L46" s="578"/>
    </row>
    <row r="47" spans="2:12" s="567" customFormat="1" ht="11.25">
      <c r="B47" s="579"/>
      <c r="C47" s="580" t="s">
        <v>979</v>
      </c>
      <c r="D47" s="581"/>
      <c r="E47" s="581"/>
      <c r="F47" s="581"/>
      <c r="G47" s="580"/>
      <c r="H47" s="581"/>
      <c r="I47" s="581"/>
      <c r="J47" s="581"/>
      <c r="K47" s="582"/>
      <c r="L47" s="578"/>
    </row>
    <row r="48" spans="2:12" s="567" customFormat="1" ht="11.25">
      <c r="B48" s="579"/>
      <c r="C48" s="580"/>
      <c r="D48" s="581"/>
      <c r="E48" s="581"/>
      <c r="F48" s="581"/>
      <c r="G48" s="580"/>
      <c r="H48" s="581"/>
      <c r="I48" s="581"/>
      <c r="J48" s="581"/>
      <c r="K48" s="582"/>
      <c r="L48" s="578"/>
    </row>
    <row r="49" spans="2:12" s="567" customFormat="1" ht="11.25">
      <c r="B49" s="579">
        <v>6</v>
      </c>
      <c r="C49" s="580" t="s">
        <v>980</v>
      </c>
      <c r="D49" s="581"/>
      <c r="E49" s="581"/>
      <c r="F49" s="581"/>
      <c r="G49" s="580"/>
      <c r="H49" s="581"/>
      <c r="I49" s="581"/>
      <c r="J49" s="581"/>
      <c r="K49" s="582"/>
      <c r="L49" s="578"/>
    </row>
    <row r="50" spans="2:12" s="567" customFormat="1" ht="11.25">
      <c r="B50" s="579"/>
      <c r="C50" s="580" t="s">
        <v>981</v>
      </c>
      <c r="D50" s="581"/>
      <c r="E50" s="581"/>
      <c r="F50" s="581"/>
      <c r="G50" s="580"/>
      <c r="H50" s="581"/>
      <c r="I50" s="581"/>
      <c r="J50" s="581"/>
      <c r="K50" s="582"/>
      <c r="L50" s="578"/>
    </row>
    <row r="51" spans="2:12" s="567" customFormat="1" ht="11.25">
      <c r="B51" s="579"/>
      <c r="C51" s="580" t="s">
        <v>982</v>
      </c>
      <c r="D51" s="581"/>
      <c r="E51" s="581"/>
      <c r="F51" s="581"/>
      <c r="G51" s="580"/>
      <c r="H51" s="581"/>
      <c r="I51" s="581"/>
      <c r="J51" s="581"/>
      <c r="K51" s="582"/>
      <c r="L51" s="578"/>
    </row>
    <row r="52" spans="2:12" s="567" customFormat="1" ht="11.25">
      <c r="B52" s="579"/>
      <c r="C52" s="580" t="s">
        <v>983</v>
      </c>
      <c r="D52" s="581"/>
      <c r="E52" s="581"/>
      <c r="F52" s="581"/>
      <c r="G52" s="580"/>
      <c r="H52" s="581"/>
      <c r="I52" s="581"/>
      <c r="J52" s="581"/>
      <c r="K52" s="582"/>
      <c r="L52" s="578"/>
    </row>
    <row r="53" spans="2:12" s="567" customFormat="1" ht="11.25">
      <c r="B53" s="579"/>
      <c r="C53" s="580"/>
      <c r="D53" s="581"/>
      <c r="E53" s="581"/>
      <c r="F53" s="581"/>
      <c r="G53" s="580"/>
      <c r="H53" s="581"/>
      <c r="I53" s="581"/>
      <c r="J53" s="581"/>
      <c r="K53" s="582"/>
      <c r="L53" s="578"/>
    </row>
    <row r="54" spans="2:12" s="567" customFormat="1" ht="11.25">
      <c r="B54" s="579">
        <v>7</v>
      </c>
      <c r="C54" s="580" t="s">
        <v>984</v>
      </c>
      <c r="D54" s="581"/>
      <c r="E54" s="581"/>
      <c r="F54" s="581"/>
      <c r="G54" s="580"/>
      <c r="H54" s="581"/>
      <c r="I54" s="581"/>
      <c r="J54" s="581"/>
      <c r="K54" s="582"/>
      <c r="L54" s="578"/>
    </row>
    <row r="55" spans="2:12" s="567" customFormat="1" ht="11.25">
      <c r="B55" s="579"/>
      <c r="C55" s="580" t="s">
        <v>985</v>
      </c>
      <c r="D55" s="581"/>
      <c r="E55" s="581"/>
      <c r="F55" s="581"/>
      <c r="G55" s="580"/>
      <c r="H55" s="581"/>
      <c r="I55" s="581"/>
      <c r="J55" s="581"/>
      <c r="K55" s="582"/>
      <c r="L55" s="578"/>
    </row>
    <row r="56" spans="2:12" s="567" customFormat="1" ht="11.25">
      <c r="B56" s="579"/>
      <c r="C56" s="580" t="s">
        <v>986</v>
      </c>
      <c r="D56" s="581"/>
      <c r="E56" s="581"/>
      <c r="F56" s="581"/>
      <c r="G56" s="580"/>
      <c r="H56" s="581"/>
      <c r="I56" s="581"/>
      <c r="J56" s="581"/>
      <c r="K56" s="582"/>
      <c r="L56" s="578"/>
    </row>
    <row r="57" spans="2:12" s="567" customFormat="1" ht="11.25">
      <c r="B57" s="579"/>
      <c r="C57" s="580" t="s">
        <v>987</v>
      </c>
      <c r="D57" s="581"/>
      <c r="E57" s="581"/>
      <c r="F57" s="581"/>
      <c r="G57" s="580"/>
      <c r="H57" s="581"/>
      <c r="I57" s="581"/>
      <c r="J57" s="581"/>
      <c r="K57" s="582"/>
      <c r="L57" s="578"/>
    </row>
    <row r="58" spans="2:12" s="567" customFormat="1" ht="11.25">
      <c r="B58" s="579"/>
      <c r="C58" s="580"/>
      <c r="D58" s="581"/>
      <c r="E58" s="581"/>
      <c r="F58" s="581"/>
      <c r="G58" s="580"/>
      <c r="H58" s="581"/>
      <c r="I58" s="581"/>
      <c r="J58" s="581"/>
      <c r="K58" s="582"/>
      <c r="L58" s="578"/>
    </row>
    <row r="59" spans="2:12" s="567" customFormat="1" ht="11.25">
      <c r="B59" s="579">
        <v>8</v>
      </c>
      <c r="C59" s="580" t="s">
        <v>988</v>
      </c>
      <c r="D59" s="581"/>
      <c r="E59" s="581"/>
      <c r="F59" s="581"/>
      <c r="G59" s="580"/>
      <c r="H59" s="581"/>
      <c r="I59" s="581"/>
      <c r="J59" s="581"/>
      <c r="K59" s="582"/>
      <c r="L59" s="578"/>
    </row>
    <row r="60" spans="2:12" s="567" customFormat="1" ht="11.25">
      <c r="B60" s="579"/>
      <c r="C60" s="580"/>
      <c r="D60" s="581"/>
      <c r="E60" s="581"/>
      <c r="F60" s="581"/>
      <c r="G60" s="580"/>
      <c r="H60" s="581"/>
      <c r="I60" s="581"/>
      <c r="J60" s="581"/>
      <c r="K60" s="582"/>
      <c r="L60" s="578"/>
    </row>
    <row r="61" spans="2:12" s="567" customFormat="1" ht="11.25">
      <c r="B61" s="579">
        <v>9</v>
      </c>
      <c r="C61" s="580" t="s">
        <v>989</v>
      </c>
      <c r="D61" s="581"/>
      <c r="E61" s="581"/>
      <c r="F61" s="581"/>
      <c r="G61" s="580"/>
      <c r="H61" s="581"/>
      <c r="I61" s="581"/>
      <c r="J61" s="581"/>
      <c r="K61" s="582"/>
      <c r="L61" s="578"/>
    </row>
    <row r="62" spans="2:12" s="567" customFormat="1" ht="11.25">
      <c r="B62" s="579"/>
      <c r="C62" s="580" t="s">
        <v>990</v>
      </c>
      <c r="D62" s="581"/>
      <c r="E62" s="581"/>
      <c r="F62" s="581"/>
      <c r="G62" s="580"/>
      <c r="H62" s="581"/>
      <c r="I62" s="581"/>
      <c r="J62" s="581"/>
      <c r="K62" s="582"/>
      <c r="L62" s="578"/>
    </row>
    <row r="63" spans="2:12" s="567" customFormat="1" ht="11.25">
      <c r="B63" s="579"/>
      <c r="C63" s="580"/>
      <c r="D63" s="581"/>
      <c r="E63" s="581"/>
      <c r="F63" s="581"/>
      <c r="G63" s="580"/>
      <c r="H63" s="581"/>
      <c r="I63" s="581"/>
      <c r="J63" s="581"/>
      <c r="K63" s="582"/>
      <c r="L63" s="578"/>
    </row>
    <row r="64" spans="2:12" s="567" customFormat="1" ht="11.25">
      <c r="B64" s="579">
        <v>10</v>
      </c>
      <c r="C64" s="580" t="s">
        <v>991</v>
      </c>
      <c r="D64" s="581"/>
      <c r="E64" s="581"/>
      <c r="F64" s="581"/>
      <c r="G64" s="580"/>
      <c r="H64" s="581"/>
      <c r="I64" s="581"/>
      <c r="J64" s="581"/>
      <c r="K64" s="582"/>
      <c r="L64" s="578"/>
    </row>
    <row r="65" spans="2:12" s="567" customFormat="1" ht="11.25">
      <c r="B65" s="579"/>
      <c r="C65" s="580"/>
      <c r="D65" s="581"/>
      <c r="E65" s="581"/>
      <c r="F65" s="581"/>
      <c r="G65" s="580"/>
      <c r="H65" s="581"/>
      <c r="I65" s="581"/>
      <c r="J65" s="581"/>
      <c r="K65" s="582"/>
      <c r="L65" s="578"/>
    </row>
    <row r="66" spans="2:12" s="567" customFormat="1" ht="11.25">
      <c r="B66" s="579">
        <v>11</v>
      </c>
      <c r="C66" s="580" t="s">
        <v>992</v>
      </c>
      <c r="D66" s="581"/>
      <c r="E66" s="581"/>
      <c r="F66" s="581"/>
      <c r="G66" s="580"/>
      <c r="H66" s="581"/>
      <c r="I66" s="581"/>
      <c r="J66" s="581"/>
      <c r="K66" s="582"/>
      <c r="L66" s="578"/>
    </row>
    <row r="67" spans="2:12" s="567" customFormat="1" ht="11.25">
      <c r="B67" s="2616"/>
      <c r="C67" s="580" t="s">
        <v>993</v>
      </c>
      <c r="D67" s="581"/>
      <c r="E67" s="581"/>
      <c r="F67" s="581"/>
      <c r="G67" s="580"/>
      <c r="H67" s="581"/>
      <c r="I67" s="581"/>
      <c r="J67" s="581"/>
      <c r="K67" s="582"/>
      <c r="L67" s="578"/>
    </row>
    <row r="68" spans="2:12" s="567" customFormat="1" ht="11.25">
      <c r="B68" s="590"/>
      <c r="C68" s="592"/>
      <c r="D68" s="592"/>
      <c r="E68" s="592"/>
      <c r="F68" s="592"/>
      <c r="G68" s="591"/>
      <c r="H68" s="592"/>
      <c r="I68" s="592"/>
      <c r="J68" s="592"/>
      <c r="K68" s="593"/>
      <c r="L68" s="578"/>
    </row>
    <row r="69" spans="2:12" s="567" customFormat="1">
      <c r="B69" s="568" t="s">
        <v>386</v>
      </c>
      <c r="C69" s="580"/>
      <c r="D69" s="581"/>
      <c r="E69" s="581"/>
      <c r="F69" s="581"/>
      <c r="G69" s="580"/>
      <c r="H69" s="581"/>
      <c r="I69" s="581"/>
      <c r="J69" s="581"/>
      <c r="K69" s="581"/>
      <c r="L69" s="578"/>
    </row>
    <row r="70" spans="2:12" s="567" customFormat="1" ht="11.25"/>
    <row r="71" spans="2:12" s="567" customFormat="1" ht="11.25"/>
  </sheetData>
  <customSheetViews>
    <customSheetView guid="{A617E113-81C5-40F4-A596-A12F4B219BD2}" showPageBreaks="1" fitToPage="1" printArea="1">
      <selection activeCell="D49" sqref="D49"/>
      <pageMargins left="0.5" right="0.5" top="0.5" bottom="0.25" header="0.5" footer="0.5"/>
      <printOptions horizontalCentered="1" verticalCentered="1"/>
      <pageSetup orientation="portrait" r:id="rId1"/>
      <headerFooter alignWithMargins="0"/>
    </customSheetView>
    <customSheetView guid="{D099E5BD-69C3-4A36-A01A-AB9127CD02AF}" scale="60" showPageBreaks="1" fitToPage="1" printArea="1" view="pageBreakPreview">
      <selection activeCell="B1" sqref="B1"/>
      <pageMargins left="0.5" right="0.5" top="0.5" bottom="0.25" header="0.5" footer="0.5"/>
      <printOptions horizontalCentered="1" verticalCentered="1"/>
      <pageSetup orientation="portrait" r:id="rId2"/>
      <headerFooter alignWithMargins="0"/>
    </customSheetView>
    <customSheetView guid="{0E34144A-D82F-4DF0-B720-F9C800B122C6}" scale="60" showPageBreaks="1" fitToPage="1" printArea="1" view="pageBreakPreview">
      <selection activeCell="B1" sqref="B1"/>
      <pageMargins left="0.5" right="0.5" top="0.5" bottom="0.25" header="0.5" footer="0.5"/>
      <printOptions horizontalCentered="1" verticalCentered="1"/>
      <pageSetup orientation="portrait" r:id="rId3"/>
      <headerFooter alignWithMargins="0"/>
    </customSheetView>
    <customSheetView guid="{97EB090E-DA8A-4035-9EB7-8F192FB9238E}" scale="60" showPageBreaks="1" fitToPage="1" printArea="1" view="pageBreakPreview">
      <selection activeCell="B1" sqref="B1"/>
      <pageMargins left="0.5" right="0.5" top="0.5" bottom="0.25" header="0.5" footer="0.5"/>
      <printOptions horizontalCentered="1" verticalCentered="1"/>
      <pageSetup orientation="portrait" r:id="rId4"/>
      <headerFooter alignWithMargins="0"/>
    </customSheetView>
    <customSheetView guid="{73D6C540-FA77-496F-80D5-378BCDB5D7D3}" fitToPage="1">
      <selection activeCell="E8" sqref="E8"/>
      <pageMargins left="0.5" right="0.5" top="0.5" bottom="0.25" header="0.5" footer="0.5"/>
      <printOptions horizontalCentered="1" verticalCentered="1"/>
      <pageSetup orientation="portrait" r:id="rId5"/>
      <headerFooter alignWithMargins="0"/>
    </customSheetView>
    <customSheetView guid="{697F93CE-5800-4A2B-B48E-6915F0D86AE1}" showPageBreaks="1" fitToPage="1" printArea="1">
      <selection activeCell="D49" sqref="D49"/>
      <pageMargins left="0.5" right="0.5" top="0.5" bottom="0.25" header="0.5" footer="0.5"/>
      <printOptions horizontalCentered="1" verticalCentered="1"/>
      <pageSetup scale="33" orientation="portrait" r:id="rId6"/>
      <headerFooter alignWithMargins="0"/>
    </customSheetView>
    <customSheetView guid="{997430AA-34EF-430A-83C0-572B50415120}" showPageBreaks="1" fitToPage="1" printArea="1" topLeftCell="A28">
      <selection activeCell="F36" sqref="F36"/>
      <pageMargins left="0.5" right="0.5" top="0.5" bottom="0.25" header="0.5" footer="0.5"/>
      <printOptions horizontalCentered="1" verticalCentered="1"/>
      <pageSetup orientation="portrait" r:id="rId7"/>
      <headerFooter alignWithMargins="0"/>
    </customSheetView>
    <customSheetView guid="{FB280501-19AF-4ABE-91A9-026A574F2BAA}" showPageBreaks="1" fitToPage="1" printArea="1" topLeftCell="A28">
      <selection activeCell="F36" sqref="F36"/>
      <pageMargins left="0.5" right="0.5" top="0.5" bottom="0.25" header="0.5" footer="0.5"/>
      <printOptions horizontalCentered="1" verticalCentered="1"/>
      <pageSetup orientation="portrait" r:id="rId8"/>
      <headerFooter alignWithMargins="0"/>
    </customSheetView>
    <customSheetView guid="{418B4607-7369-4E2A-893E-78E4A5AA0442}" fitToPage="1" topLeftCell="A28">
      <selection activeCell="F36" sqref="F36"/>
      <pageMargins left="0.5" right="0.5" top="0.5" bottom="0.25" header="0.5" footer="0.5"/>
      <printOptions horizontalCentered="1" verticalCentered="1"/>
      <pageSetup orientation="portrait" r:id="rId9"/>
      <headerFooter alignWithMargins="0"/>
    </customSheetView>
    <customSheetView guid="{F56BCD39-3910-4701-BCCF-245589B07D98}" showPageBreaks="1" fitToPage="1" printArea="1">
      <selection activeCell="N39" sqref="N39"/>
      <pageMargins left="0.5" right="0.5" top="0.5" bottom="0.25" header="0.5" footer="0.5"/>
      <printOptions horizontalCentered="1" verticalCentered="1"/>
      <pageSetup scale="98" orientation="portrait" r:id="rId10"/>
      <headerFooter alignWithMargins="0"/>
    </customSheetView>
    <customSheetView guid="{FB19BFAA-60BA-4CC2-92E5-E4C141AE804E}" fitToPage="1">
      <selection activeCell="N39" sqref="N39"/>
      <pageMargins left="0.5" right="0.5" top="0.5" bottom="0.25" header="0.5" footer="0.5"/>
      <printOptions horizontalCentered="1" verticalCentered="1"/>
      <pageSetup scale="98" orientation="portrait" r:id="rId11"/>
      <headerFooter alignWithMargins="0"/>
    </customSheetView>
    <customSheetView guid="{74404EEC-CA6A-48B0-B168-B7933282EEB2}" showPageBreaks="1" fitToPage="1" printArea="1">
      <selection activeCell="N39" sqref="N39"/>
      <pageMargins left="0.5" right="0.5" top="0.5" bottom="0.25" header="0.5" footer="0.5"/>
      <printOptions horizontalCentered="1" verticalCentered="1"/>
      <pageSetup orientation="portrait" r:id="rId12"/>
      <headerFooter alignWithMargins="0"/>
    </customSheetView>
    <customSheetView guid="{A2494C54-8D9D-4A05-9F27-C858173D9692}" fitToPage="1">
      <selection activeCell="N39" sqref="N39"/>
      <pageMargins left="0.5" right="0.5" top="0.5" bottom="0.25" header="0.5" footer="0.5"/>
      <printOptions horizontalCentered="1" verticalCentered="1"/>
      <pageSetup scale="98" orientation="portrait" r:id="rId13"/>
      <headerFooter alignWithMargins="0"/>
    </customSheetView>
    <customSheetView guid="{F228F194-B0FE-4A91-A927-06A4E89703F0}" fitToPage="1">
      <selection activeCell="N39" sqref="N39"/>
      <pageMargins left="0.5" right="0.5" top="0.5" bottom="0.25" header="0.5" footer="0.5"/>
      <printOptions horizontalCentered="1" verticalCentered="1"/>
      <pageSetup scale="98" orientation="portrait" r:id="rId14"/>
      <headerFooter alignWithMargins="0"/>
    </customSheetView>
    <customSheetView guid="{49D366EC-C851-4932-854D-8EA887B298C5}" fitToPage="1">
      <selection activeCell="N39" sqref="N39"/>
      <pageMargins left="0.5" right="0.5" top="0.5" bottom="0.25" header="0.5" footer="0.5"/>
      <printOptions horizontalCentered="1" verticalCentered="1"/>
      <pageSetup orientation="portrait" r:id="rId15"/>
      <headerFooter alignWithMargins="0"/>
    </customSheetView>
    <customSheetView guid="{7390B031-6060-4327-BF01-8B9465EDB6D9}" fitToPage="1">
      <selection activeCell="N39" sqref="N39"/>
      <pageMargins left="0.5" right="0.5" top="0.5" bottom="0.25" header="0.5" footer="0.5"/>
      <printOptions horizontalCentered="1" verticalCentered="1"/>
      <pageSetup orientation="portrait" r:id="rId16"/>
      <headerFooter alignWithMargins="0"/>
    </customSheetView>
    <customSheetView guid="{26429A53-B624-4AA6-8C8D-667186B058B8}" fitToPage="1">
      <selection activeCell="N39" sqref="N39"/>
      <pageMargins left="0.5" right="0.5" top="0.5" bottom="0.25" header="0.5" footer="0.5"/>
      <printOptions horizontalCentered="1" verticalCentered="1"/>
      <pageSetup orientation="portrait" r:id="rId17"/>
      <headerFooter alignWithMargins="0"/>
    </customSheetView>
    <customSheetView guid="{9188604F-721B-4607-B5A7-F14601E34BB8}" showPageBreaks="1" fitToPage="1" printArea="1">
      <selection activeCell="N39" sqref="N39"/>
      <pageMargins left="0.5" right="0.5" top="0.5" bottom="0.25" header="0.5" footer="0.5"/>
      <printOptions horizontalCentered="1" verticalCentered="1"/>
      <pageSetup scale="98" orientation="portrait" r:id="rId18"/>
      <headerFooter alignWithMargins="0"/>
    </customSheetView>
    <customSheetView guid="{0DB5BAD5-393A-4F38-9E8B-709DEA7858B1}" showPageBreaks="1" fitToPage="1" printArea="1">
      <selection activeCell="G39" sqref="G39"/>
      <pageMargins left="0.5" right="0.5" top="0.5" bottom="0.25" header="0.5" footer="0.5"/>
      <printOptions horizontalCentered="1" verticalCentered="1"/>
      <pageSetup scale="98" orientation="portrait" r:id="rId19"/>
      <headerFooter alignWithMargins="0"/>
    </customSheetView>
    <customSheetView guid="{4E7A3D04-9F51-465C-A42B-3DF9B3E7D5B5}" showPageBreaks="1" fitToPage="1" printArea="1">
      <selection activeCell="N39" sqref="N39"/>
      <pageMargins left="0.5" right="0.5" top="0.5" bottom="0.25" header="0.5" footer="0.5"/>
      <printOptions horizontalCentered="1" verticalCentered="1"/>
      <pageSetup scale="98" orientation="portrait" r:id="rId20"/>
      <headerFooter alignWithMargins="0"/>
    </customSheetView>
    <customSheetView guid="{BD2992A8-0B6E-4822-8FD2-4601D1328A70}" showPageBreaks="1" fitToPage="1" printArea="1">
      <selection activeCell="C24" sqref="C24"/>
      <pageMargins left="0.5" right="0.5" top="0.5" bottom="0.25" header="0.5" footer="0.5"/>
      <printOptions horizontalCentered="1" verticalCentered="1"/>
      <pageSetup orientation="portrait" r:id="rId21"/>
      <headerFooter alignWithMargins="0"/>
    </customSheetView>
    <customSheetView guid="{77A0B38E-93E4-4AC7-ACE6-46928E3770F0}" showPageBreaks="1" fitToPage="1" printArea="1">
      <selection activeCell="D49" sqref="D49"/>
      <pageMargins left="0.5" right="0.5" top="0.5" bottom="0.25" header="0.5" footer="0.5"/>
      <printOptions horizontalCentered="1" verticalCentered="1"/>
      <pageSetup scale="33" orientation="portrait" r:id="rId22"/>
      <headerFooter alignWithMargins="0"/>
    </customSheetView>
    <customSheetView guid="{11C83B39-CE16-4BB9-AED1-82A65A48CAAD}" fitToPage="1" topLeftCell="A28">
      <selection activeCell="F36" sqref="F36"/>
      <pageMargins left="0.5" right="0.5" top="0.5" bottom="0.25" header="0.5" footer="0.5"/>
      <printOptions horizontalCentered="1" verticalCentered="1"/>
      <pageSetup orientation="portrait" r:id="rId23"/>
      <headerFooter alignWithMargins="0"/>
    </customSheetView>
    <customSheetView guid="{DB71B86F-317D-4AD6-8462-223811F201EC}" showPageBreaks="1" fitToPage="1" printArea="1">
      <selection activeCell="D49" sqref="D49"/>
      <pageMargins left="0.5" right="0.5" top="0.5" bottom="0.25" header="0.5" footer="0.5"/>
      <printOptions horizontalCentered="1" verticalCentered="1"/>
      <pageSetup scale="38" orientation="portrait" r:id="rId24"/>
      <headerFooter alignWithMargins="0"/>
    </customSheetView>
    <customSheetView guid="{DC2F833C-E952-4F6A-AFD3-F16D8619A19E}" showPageBreaks="1" fitToPage="1" printArea="1" topLeftCell="A28">
      <selection activeCell="F36" sqref="F36"/>
      <pageMargins left="0.5" right="0.5" top="0.5" bottom="0.25" header="0.5" footer="0.5"/>
      <printOptions horizontalCentered="1" verticalCentered="1"/>
      <pageSetup scale="33" orientation="portrait" r:id="rId25"/>
      <headerFooter alignWithMargins="0"/>
    </customSheetView>
    <customSheetView guid="{B1B2D874-36F7-4A51-91A3-0B03D16C5B39}" fitToPage="1" printArea="1">
      <selection activeCell="C24" sqref="C24"/>
      <pageMargins left="0.5" right="0.5" top="0.5" bottom="0.25" header="0.5" footer="0.5"/>
      <printOptions horizontalCentered="1" verticalCentered="1"/>
      <pageSetup orientation="portrait" r:id="rId26"/>
      <headerFooter alignWithMargins="0"/>
    </customSheetView>
    <customSheetView guid="{24512037-1A2E-4B61-A9D8-6B6EE1FBAC07}" showPageBreaks="1" fitToPage="1" printArea="1">
      <selection activeCell="D49" sqref="D49"/>
      <pageMargins left="0.5" right="0.5" top="0.5" bottom="0.25" header="0.5" footer="0.5"/>
      <printOptions horizontalCentered="1" verticalCentered="1"/>
      <pageSetup orientation="portrait" r:id="rId27"/>
      <headerFooter alignWithMargins="0"/>
    </customSheetView>
    <customSheetView guid="{FF7CE3F6-64D4-4414-9A0A-27EA1DA5FCEA}" showPageBreaks="1" fitToPage="1" printArea="1">
      <selection activeCell="D49" sqref="D49"/>
      <pageMargins left="0.5" right="0.5" top="0.5" bottom="0.25" header="0.5" footer="0.5"/>
      <printOptions horizontalCentered="1" verticalCentered="1"/>
      <pageSetup scale="33" orientation="portrait" r:id="rId28"/>
      <headerFooter alignWithMargins="0"/>
    </customSheetView>
    <customSheetView guid="{68CA22E9-CC9D-4C8A-A060-049B87D0AB3E}" scale="60" showPageBreaks="1" fitToPage="1" printArea="1" view="pageBreakPreview">
      <selection activeCell="B1" sqref="B1"/>
      <pageMargins left="0.5" right="0.5" top="0.5" bottom="0.25" header="0.5" footer="0.5"/>
      <printOptions horizontalCentered="1" verticalCentered="1"/>
      <pageSetup orientation="portrait" r:id="rId29"/>
      <headerFooter alignWithMargins="0"/>
    </customSheetView>
    <customSheetView guid="{76EF22F2-41FD-4690-8612-D013472E0134}" showPageBreaks="1" fitToPage="1" printArea="1">
      <selection activeCell="D49" sqref="D49"/>
      <pageMargins left="0.5" right="0.5" top="0.5" bottom="0.25" header="0.5" footer="0.5"/>
      <printOptions horizontalCentered="1" verticalCentered="1"/>
      <pageSetup scale="33" orientation="portrait" r:id="rId30"/>
      <headerFooter alignWithMargins="0"/>
    </customSheetView>
  </customSheetViews>
  <mergeCells count="1">
    <mergeCell ref="B3:K3"/>
  </mergeCells>
  <printOptions horizontalCentered="1" verticalCentered="1"/>
  <pageMargins left="0.5" right="0.5" top="0.5" bottom="0.25" header="0.5" footer="0.5"/>
  <pageSetup orientation="portrait" r:id="rId31"/>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O83"/>
  <sheetViews>
    <sheetView view="pageBreakPreview" zoomScale="90" zoomScaleNormal="100" zoomScaleSheetLayoutView="90" workbookViewId="0">
      <selection activeCell="C5" sqref="C5"/>
    </sheetView>
  </sheetViews>
  <sheetFormatPr defaultColWidth="11.42578125" defaultRowHeight="12.75"/>
  <cols>
    <col min="1" max="1" width="4.42578125" style="595" customWidth="1"/>
    <col min="2" max="2" width="0.42578125" style="595" customWidth="1"/>
    <col min="3" max="3" width="8.5703125" style="595" customWidth="1"/>
    <col min="4" max="4" width="5.42578125" style="595" customWidth="1"/>
    <col min="5" max="5" width="10.140625" style="595" customWidth="1"/>
    <col min="6" max="6" width="4" style="595" customWidth="1"/>
    <col min="7" max="7" width="11.42578125" style="595" customWidth="1"/>
    <col min="8" max="8" width="16.7109375" style="595" customWidth="1"/>
    <col min="9" max="9" width="21.42578125" style="595" customWidth="1"/>
    <col min="10" max="10" width="10" style="595" customWidth="1"/>
    <col min="11" max="11" width="3" style="595" customWidth="1"/>
    <col min="12" max="12" width="11.7109375" style="595" customWidth="1"/>
    <col min="13" max="13" width="3.7109375" style="595" customWidth="1"/>
    <col min="14" max="14" width="0.7109375" style="595" customWidth="1"/>
    <col min="15" max="16384" width="11.42578125" style="595"/>
  </cols>
  <sheetData>
    <row r="1" spans="1:15">
      <c r="A1" s="594">
        <v>26</v>
      </c>
      <c r="B1" s="570"/>
      <c r="C1" s="570"/>
      <c r="D1" s="570"/>
      <c r="E1" s="570"/>
      <c r="F1" s="570"/>
      <c r="G1" s="570"/>
      <c r="H1" s="570"/>
      <c r="J1" s="570"/>
      <c r="K1" s="570"/>
      <c r="L1" s="570"/>
      <c r="N1" s="596" t="s">
        <v>3394</v>
      </c>
      <c r="O1" s="570"/>
    </row>
    <row r="2" spans="1:15">
      <c r="A2" s="597" t="s">
        <v>994</v>
      </c>
      <c r="B2" s="598"/>
      <c r="C2" s="598"/>
      <c r="D2" s="598"/>
      <c r="E2" s="598"/>
      <c r="F2" s="598"/>
      <c r="G2" s="598"/>
      <c r="H2" s="598"/>
      <c r="I2" s="598"/>
      <c r="J2" s="598"/>
      <c r="K2" s="598"/>
      <c r="L2" s="598"/>
      <c r="M2" s="598"/>
      <c r="N2" s="599"/>
      <c r="O2" s="570"/>
    </row>
    <row r="3" spans="1:15">
      <c r="A3" s="600"/>
      <c r="B3" s="601"/>
      <c r="C3" s="601"/>
      <c r="D3" s="601"/>
      <c r="E3" s="601"/>
      <c r="F3" s="601"/>
      <c r="G3" s="601"/>
      <c r="H3" s="601"/>
      <c r="I3" s="601"/>
      <c r="J3" s="601"/>
      <c r="K3" s="601"/>
      <c r="L3" s="601"/>
      <c r="M3" s="601"/>
      <c r="N3" s="602"/>
      <c r="O3" s="570"/>
    </row>
    <row r="4" spans="1:15" ht="9.75" customHeight="1">
      <c r="A4" s="603"/>
      <c r="B4" s="570"/>
      <c r="C4" s="570"/>
      <c r="D4" s="570"/>
      <c r="E4" s="570"/>
      <c r="F4" s="570"/>
      <c r="G4" s="570"/>
      <c r="H4" s="570"/>
      <c r="I4" s="570"/>
      <c r="J4" s="570"/>
      <c r="K4" s="570"/>
      <c r="L4" s="570"/>
      <c r="M4" s="570"/>
      <c r="N4" s="604"/>
      <c r="O4" s="570"/>
    </row>
    <row r="5" spans="1:15">
      <c r="A5" s="603"/>
      <c r="B5" s="570"/>
      <c r="C5" s="570" t="s">
        <v>995</v>
      </c>
      <c r="D5" s="570"/>
      <c r="E5" s="570"/>
      <c r="F5" s="570"/>
      <c r="G5" s="570"/>
      <c r="H5" s="570"/>
      <c r="I5" s="570"/>
      <c r="J5" s="570"/>
      <c r="K5" s="570"/>
      <c r="L5" s="570"/>
      <c r="M5" s="570"/>
      <c r="N5" s="604"/>
      <c r="O5" s="570"/>
    </row>
    <row r="6" spans="1:15">
      <c r="A6" s="605"/>
      <c r="B6" s="570"/>
      <c r="C6" s="606" t="s">
        <v>996</v>
      </c>
      <c r="D6" s="570"/>
      <c r="E6" s="570"/>
      <c r="F6" s="570"/>
      <c r="G6" s="570"/>
      <c r="H6" s="570"/>
      <c r="I6" s="570"/>
      <c r="J6" s="570"/>
      <c r="K6" s="570"/>
      <c r="L6" s="570"/>
      <c r="M6" s="570"/>
      <c r="N6" s="604"/>
      <c r="O6" s="570"/>
    </row>
    <row r="7" spans="1:15">
      <c r="A7" s="605"/>
      <c r="B7" s="570"/>
      <c r="C7" s="606" t="s">
        <v>997</v>
      </c>
      <c r="D7" s="570"/>
      <c r="E7" s="570"/>
      <c r="F7" s="570"/>
      <c r="G7" s="570"/>
      <c r="H7" s="570"/>
      <c r="I7" s="570"/>
      <c r="J7" s="570"/>
      <c r="K7" s="570"/>
      <c r="L7" s="570"/>
      <c r="M7" s="570"/>
      <c r="N7" s="604"/>
      <c r="O7" s="570"/>
    </row>
    <row r="8" spans="1:15">
      <c r="A8" s="603"/>
      <c r="B8" s="570"/>
      <c r="C8" s="570" t="s">
        <v>998</v>
      </c>
      <c r="D8" s="570"/>
      <c r="E8" s="570"/>
      <c r="F8" s="570"/>
      <c r="G8" s="570"/>
      <c r="H8" s="570"/>
      <c r="I8" s="570"/>
      <c r="J8" s="570"/>
      <c r="K8" s="570"/>
      <c r="L8" s="570"/>
      <c r="M8" s="570"/>
      <c r="N8" s="604"/>
      <c r="O8" s="570"/>
    </row>
    <row r="9" spans="1:15">
      <c r="A9" s="605"/>
      <c r="B9" s="570"/>
      <c r="C9" s="606" t="s">
        <v>3325</v>
      </c>
      <c r="D9" s="570"/>
      <c r="E9" s="570"/>
      <c r="F9" s="570"/>
      <c r="G9" s="570"/>
      <c r="H9" s="570"/>
      <c r="I9" s="570"/>
      <c r="J9" s="570"/>
      <c r="K9" s="570"/>
      <c r="L9" s="570"/>
      <c r="M9" s="570"/>
      <c r="N9" s="604"/>
      <c r="O9" s="570"/>
    </row>
    <row r="10" spans="1:15">
      <c r="A10" s="603"/>
      <c r="B10" s="570"/>
      <c r="C10" s="570" t="s">
        <v>999</v>
      </c>
      <c r="D10" s="570"/>
      <c r="E10" s="570"/>
      <c r="F10" s="570"/>
      <c r="G10" s="570"/>
      <c r="H10" s="570"/>
      <c r="I10" s="570"/>
      <c r="J10" s="570"/>
      <c r="K10" s="570"/>
      <c r="L10" s="570"/>
      <c r="M10" s="570"/>
      <c r="N10" s="604"/>
      <c r="O10" s="570"/>
    </row>
    <row r="11" spans="1:15">
      <c r="A11" s="605"/>
      <c r="B11" s="570"/>
      <c r="C11" s="606" t="s">
        <v>3326</v>
      </c>
      <c r="D11" s="570"/>
      <c r="E11" s="570"/>
      <c r="F11" s="570"/>
      <c r="G11" s="570"/>
      <c r="H11" s="570"/>
      <c r="I11" s="570"/>
      <c r="J11" s="570"/>
      <c r="K11" s="570"/>
      <c r="L11" s="570"/>
      <c r="M11" s="570"/>
      <c r="N11" s="604"/>
      <c r="O11" s="570"/>
    </row>
    <row r="12" spans="1:15">
      <c r="A12" s="605"/>
      <c r="B12" s="570"/>
      <c r="C12" s="606" t="s">
        <v>1000</v>
      </c>
      <c r="D12" s="570"/>
      <c r="E12" s="570"/>
      <c r="F12" s="570"/>
      <c r="G12" s="570"/>
      <c r="H12" s="570"/>
      <c r="I12" s="570"/>
      <c r="J12" s="570"/>
      <c r="K12" s="570"/>
      <c r="L12" s="570"/>
      <c r="M12" s="570"/>
      <c r="N12" s="604"/>
      <c r="O12" s="570"/>
    </row>
    <row r="13" spans="1:15">
      <c r="A13" s="603"/>
      <c r="B13" s="570"/>
      <c r="C13" s="570" t="s">
        <v>1001</v>
      </c>
      <c r="D13" s="570"/>
      <c r="E13" s="570"/>
      <c r="F13" s="570"/>
      <c r="G13" s="570"/>
      <c r="H13" s="570"/>
      <c r="I13" s="570"/>
      <c r="J13" s="570"/>
      <c r="K13" s="570"/>
      <c r="L13" s="570"/>
      <c r="M13" s="570"/>
      <c r="N13" s="604"/>
      <c r="O13" s="570"/>
    </row>
    <row r="14" spans="1:15">
      <c r="A14" s="603"/>
      <c r="B14" s="570"/>
      <c r="C14" s="570" t="s">
        <v>1002</v>
      </c>
      <c r="D14" s="570"/>
      <c r="E14" s="570"/>
      <c r="F14" s="570"/>
      <c r="G14" s="570"/>
      <c r="H14" s="570"/>
      <c r="I14" s="570"/>
      <c r="J14" s="570"/>
      <c r="K14" s="570"/>
      <c r="L14" s="570"/>
      <c r="M14" s="570"/>
      <c r="N14" s="604"/>
      <c r="O14" s="570"/>
    </row>
    <row r="15" spans="1:15">
      <c r="A15" s="605"/>
      <c r="B15" s="570"/>
      <c r="C15" s="606" t="s">
        <v>1003</v>
      </c>
      <c r="D15" s="570"/>
      <c r="E15" s="570"/>
      <c r="F15" s="570"/>
      <c r="G15" s="570"/>
      <c r="H15" s="570"/>
      <c r="I15" s="570"/>
      <c r="J15" s="570"/>
      <c r="K15" s="570"/>
      <c r="L15" s="570"/>
      <c r="M15" s="570"/>
      <c r="N15" s="604"/>
      <c r="O15" s="570"/>
    </row>
    <row r="16" spans="1:15">
      <c r="A16" s="605"/>
      <c r="B16" s="570"/>
      <c r="C16" s="606" t="s">
        <v>1004</v>
      </c>
      <c r="D16" s="570"/>
      <c r="E16" s="570"/>
      <c r="F16" s="570"/>
      <c r="G16" s="570"/>
      <c r="H16" s="570"/>
      <c r="I16" s="570"/>
      <c r="J16" s="570"/>
      <c r="K16" s="570"/>
      <c r="L16" s="570"/>
      <c r="M16" s="570"/>
      <c r="N16" s="604"/>
      <c r="O16" s="570"/>
    </row>
    <row r="17" spans="1:15">
      <c r="A17" s="603"/>
      <c r="B17" s="570"/>
      <c r="C17" s="570"/>
      <c r="D17" s="570"/>
      <c r="E17" s="570"/>
      <c r="F17" s="570"/>
      <c r="G17" s="570"/>
      <c r="H17" s="570"/>
      <c r="I17" s="570"/>
      <c r="J17" s="570"/>
      <c r="K17" s="570"/>
      <c r="L17" s="570"/>
      <c r="M17" s="570"/>
      <c r="N17" s="604"/>
      <c r="O17" s="570"/>
    </row>
    <row r="18" spans="1:15" ht="9.75" customHeight="1">
      <c r="A18" s="607"/>
      <c r="B18" s="608"/>
      <c r="C18" s="608"/>
      <c r="D18" s="608"/>
      <c r="E18" s="608"/>
      <c r="F18" s="608"/>
      <c r="G18" s="608"/>
      <c r="H18" s="608"/>
      <c r="I18" s="608"/>
      <c r="J18" s="608"/>
      <c r="K18" s="608"/>
      <c r="L18" s="608"/>
      <c r="M18" s="608"/>
      <c r="N18" s="609"/>
      <c r="O18" s="570"/>
    </row>
    <row r="19" spans="1:15">
      <c r="A19" s="610" t="s">
        <v>7</v>
      </c>
      <c r="B19" s="611"/>
      <c r="C19" s="612" t="s">
        <v>541</v>
      </c>
      <c r="D19" s="612" t="s">
        <v>8</v>
      </c>
      <c r="E19" s="612" t="s">
        <v>1005</v>
      </c>
      <c r="F19" s="613" t="s">
        <v>1006</v>
      </c>
      <c r="G19" s="613"/>
      <c r="H19" s="613"/>
      <c r="I19" s="613"/>
      <c r="J19" s="613"/>
      <c r="K19" s="614"/>
      <c r="L19" s="612" t="s">
        <v>1007</v>
      </c>
      <c r="M19" s="610" t="s">
        <v>7</v>
      </c>
      <c r="N19" s="611"/>
      <c r="O19" s="570"/>
    </row>
    <row r="20" spans="1:15">
      <c r="A20" s="615" t="s">
        <v>17</v>
      </c>
      <c r="B20" s="604"/>
      <c r="C20" s="616" t="s">
        <v>17</v>
      </c>
      <c r="D20" s="616" t="s">
        <v>17</v>
      </c>
      <c r="E20" s="616" t="s">
        <v>1008</v>
      </c>
      <c r="F20" s="570" t="s">
        <v>1009</v>
      </c>
      <c r="G20" s="570"/>
      <c r="H20" s="570"/>
      <c r="I20" s="570"/>
      <c r="J20" s="570"/>
      <c r="K20" s="571"/>
      <c r="L20" s="616" t="s">
        <v>1010</v>
      </c>
      <c r="M20" s="615" t="s">
        <v>17</v>
      </c>
      <c r="N20" s="604"/>
      <c r="O20" s="570"/>
    </row>
    <row r="21" spans="1:15">
      <c r="A21" s="603"/>
      <c r="B21" s="604"/>
      <c r="C21" s="617"/>
      <c r="D21" s="617"/>
      <c r="E21" s="617"/>
      <c r="F21" s="570"/>
      <c r="G21" s="570"/>
      <c r="H21" s="570"/>
      <c r="I21" s="570"/>
      <c r="J21" s="570"/>
      <c r="K21" s="570"/>
      <c r="L21" s="617"/>
      <c r="M21" s="603"/>
      <c r="N21" s="604"/>
      <c r="O21" s="570"/>
    </row>
    <row r="22" spans="1:15">
      <c r="A22" s="607"/>
      <c r="B22" s="609"/>
      <c r="C22" s="618" t="s">
        <v>24</v>
      </c>
      <c r="D22" s="618" t="s">
        <v>25</v>
      </c>
      <c r="E22" s="618" t="s">
        <v>26</v>
      </c>
      <c r="F22" s="608"/>
      <c r="G22" s="608"/>
      <c r="H22" s="608" t="s">
        <v>1011</v>
      </c>
      <c r="I22" s="608"/>
      <c r="J22" s="608"/>
      <c r="K22" s="619"/>
      <c r="L22" s="618" t="s">
        <v>28</v>
      </c>
      <c r="M22" s="607"/>
      <c r="N22" s="609"/>
      <c r="O22" s="570"/>
    </row>
    <row r="23" spans="1:15">
      <c r="A23" s="610">
        <v>1</v>
      </c>
      <c r="B23" s="611"/>
      <c r="C23" s="612">
        <v>721</v>
      </c>
      <c r="D23" s="612" t="s">
        <v>3222</v>
      </c>
      <c r="E23" s="612" t="s">
        <v>968</v>
      </c>
      <c r="F23" s="570" t="s">
        <v>3223</v>
      </c>
      <c r="G23" s="570"/>
      <c r="H23" s="570"/>
      <c r="I23" s="570"/>
      <c r="J23" s="621">
        <v>-1</v>
      </c>
      <c r="K23" s="621"/>
      <c r="L23" s="622">
        <v>50</v>
      </c>
      <c r="M23" s="610">
        <v>1</v>
      </c>
      <c r="N23" s="611"/>
      <c r="O23" s="570"/>
    </row>
    <row r="24" spans="1:15">
      <c r="A24" s="603">
        <v>2</v>
      </c>
      <c r="B24" s="604"/>
      <c r="C24" s="616"/>
      <c r="D24" s="617"/>
      <c r="E24" s="617"/>
      <c r="F24" s="570" t="s">
        <v>3224</v>
      </c>
      <c r="G24" s="570"/>
      <c r="H24" s="570"/>
      <c r="I24" s="570"/>
      <c r="J24" s="621">
        <v>-2</v>
      </c>
      <c r="K24" s="621"/>
      <c r="L24" s="622">
        <v>25</v>
      </c>
      <c r="M24" s="603">
        <v>2</v>
      </c>
      <c r="N24" s="604"/>
      <c r="O24" s="570"/>
    </row>
    <row r="25" spans="1:15">
      <c r="A25" s="603">
        <v>3</v>
      </c>
      <c r="B25" s="604"/>
      <c r="C25" s="616"/>
      <c r="D25" s="617"/>
      <c r="E25" s="617"/>
      <c r="F25" s="570" t="s">
        <v>3225</v>
      </c>
      <c r="G25" s="570"/>
      <c r="H25" s="570"/>
      <c r="I25" s="570"/>
      <c r="J25" s="621">
        <v>-3</v>
      </c>
      <c r="K25" s="621"/>
      <c r="L25" s="622">
        <v>25</v>
      </c>
      <c r="M25" s="603">
        <v>3</v>
      </c>
      <c r="N25" s="604"/>
      <c r="O25" s="570"/>
    </row>
    <row r="26" spans="1:15">
      <c r="A26" s="603">
        <v>4</v>
      </c>
      <c r="B26" s="604"/>
      <c r="C26" s="616"/>
      <c r="D26" s="617"/>
      <c r="E26" s="617"/>
      <c r="F26" s="570" t="s">
        <v>3226</v>
      </c>
      <c r="G26" s="570"/>
      <c r="H26" s="570"/>
      <c r="I26" s="570"/>
      <c r="J26" s="621">
        <v>-4</v>
      </c>
      <c r="K26" s="621"/>
      <c r="L26" s="622">
        <v>50</v>
      </c>
      <c r="M26" s="603">
        <v>4</v>
      </c>
      <c r="N26" s="604"/>
      <c r="O26" s="570"/>
    </row>
    <row r="27" spans="1:15">
      <c r="A27" s="603">
        <v>5</v>
      </c>
      <c r="B27" s="604"/>
      <c r="C27" s="616"/>
      <c r="D27" s="617"/>
      <c r="E27" s="617"/>
      <c r="F27" s="570" t="s">
        <v>3227</v>
      </c>
      <c r="G27" s="570"/>
      <c r="H27" s="570"/>
      <c r="I27" s="570"/>
      <c r="J27" s="621">
        <v>-5</v>
      </c>
      <c r="K27" s="621"/>
      <c r="L27" s="622">
        <v>50</v>
      </c>
      <c r="M27" s="603">
        <v>5</v>
      </c>
      <c r="N27" s="604"/>
      <c r="O27" s="570"/>
    </row>
    <row r="28" spans="1:15">
      <c r="A28" s="603">
        <v>6</v>
      </c>
      <c r="B28" s="604"/>
      <c r="C28" s="616"/>
      <c r="D28" s="617"/>
      <c r="E28" s="617"/>
      <c r="F28" s="570" t="s">
        <v>3228</v>
      </c>
      <c r="G28" s="570"/>
      <c r="H28" s="570"/>
      <c r="I28" s="570"/>
      <c r="J28" s="621">
        <v>-6</v>
      </c>
      <c r="K28" s="621"/>
      <c r="L28" s="622">
        <v>8.33</v>
      </c>
      <c r="M28" s="603">
        <v>6</v>
      </c>
      <c r="N28" s="604"/>
      <c r="O28" s="570"/>
    </row>
    <row r="29" spans="1:15">
      <c r="A29" s="603">
        <v>7</v>
      </c>
      <c r="B29" s="604"/>
      <c r="C29" s="616"/>
      <c r="D29" s="617"/>
      <c r="E29" s="617"/>
      <c r="F29" s="570" t="s">
        <v>3229</v>
      </c>
      <c r="G29" s="570"/>
      <c r="H29" s="570"/>
      <c r="I29" s="570"/>
      <c r="J29" s="621">
        <v>-7</v>
      </c>
      <c r="K29" s="570"/>
      <c r="L29" s="3052">
        <v>30</v>
      </c>
      <c r="M29" s="603">
        <v>7</v>
      </c>
      <c r="N29" s="604"/>
      <c r="O29" s="570"/>
    </row>
    <row r="30" spans="1:15" ht="12.75" customHeight="1">
      <c r="A30" s="603">
        <v>8</v>
      </c>
      <c r="B30" s="604"/>
      <c r="C30" s="616"/>
      <c r="D30" s="617"/>
      <c r="E30" s="617"/>
      <c r="F30" s="570" t="s">
        <v>3230</v>
      </c>
      <c r="G30" s="570"/>
      <c r="H30" s="570"/>
      <c r="I30" s="570"/>
      <c r="J30" s="621">
        <v>-8</v>
      </c>
      <c r="K30" s="621"/>
      <c r="L30" s="622">
        <v>33.33</v>
      </c>
      <c r="M30" s="603">
        <v>8</v>
      </c>
      <c r="N30" s="604"/>
      <c r="O30" s="570"/>
    </row>
    <row r="31" spans="1:15" ht="12.75" customHeight="1">
      <c r="A31" s="603">
        <v>9</v>
      </c>
      <c r="B31" s="604"/>
      <c r="C31" s="616"/>
      <c r="D31" s="617"/>
      <c r="E31" s="617"/>
      <c r="F31" s="570" t="s">
        <v>3231</v>
      </c>
      <c r="G31" s="570"/>
      <c r="H31" s="570"/>
      <c r="I31" s="570"/>
      <c r="J31" s="621">
        <v>-9</v>
      </c>
      <c r="K31" s="570"/>
      <c r="L31" s="3052">
        <v>50</v>
      </c>
      <c r="M31" s="603">
        <v>9</v>
      </c>
      <c r="N31" s="604"/>
      <c r="O31" s="570"/>
    </row>
    <row r="32" spans="1:15" ht="12.75" customHeight="1">
      <c r="A32" s="603">
        <v>10</v>
      </c>
      <c r="B32" s="604"/>
      <c r="C32" s="616"/>
      <c r="D32" s="617"/>
      <c r="E32" s="617"/>
      <c r="F32" s="570" t="s">
        <v>3232</v>
      </c>
      <c r="G32" s="570"/>
      <c r="H32" s="570"/>
      <c r="I32" s="570"/>
      <c r="J32" s="621">
        <v>-10</v>
      </c>
      <c r="K32" s="621"/>
      <c r="L32" s="622">
        <v>40.64</v>
      </c>
      <c r="M32" s="603">
        <v>10</v>
      </c>
      <c r="N32" s="604"/>
      <c r="O32" s="570"/>
    </row>
    <row r="33" spans="1:15" ht="12.75" customHeight="1">
      <c r="A33" s="603">
        <v>11</v>
      </c>
      <c r="B33" s="604"/>
      <c r="C33" s="616"/>
      <c r="D33" s="617"/>
      <c r="E33" s="617"/>
      <c r="F33" s="570" t="s">
        <v>3233</v>
      </c>
      <c r="G33" s="570"/>
      <c r="H33" s="570"/>
      <c r="I33" s="570"/>
      <c r="J33" s="621">
        <v>-11</v>
      </c>
      <c r="K33" s="621"/>
      <c r="L33" s="622">
        <v>14.29</v>
      </c>
      <c r="M33" s="603">
        <v>11</v>
      </c>
      <c r="N33" s="604"/>
      <c r="O33" s="570"/>
    </row>
    <row r="34" spans="1:15" ht="12.75" customHeight="1">
      <c r="A34" s="603">
        <v>12</v>
      </c>
      <c r="B34" s="604"/>
      <c r="C34" s="616"/>
      <c r="D34" s="617"/>
      <c r="E34" s="617"/>
      <c r="F34" s="570" t="s">
        <v>3234</v>
      </c>
      <c r="G34" s="570"/>
      <c r="H34" s="570"/>
      <c r="I34" s="570"/>
      <c r="J34" s="621">
        <v>-12</v>
      </c>
      <c r="K34" s="621"/>
      <c r="L34" s="622">
        <v>19.649999999999999</v>
      </c>
      <c r="M34" s="603">
        <v>12</v>
      </c>
      <c r="N34" s="604"/>
      <c r="O34" s="570"/>
    </row>
    <row r="35" spans="1:15" ht="12.75" customHeight="1">
      <c r="A35" s="603">
        <v>13</v>
      </c>
      <c r="B35" s="604"/>
      <c r="C35" s="616"/>
      <c r="D35" s="617"/>
      <c r="E35" s="617"/>
      <c r="F35" s="570" t="s">
        <v>3235</v>
      </c>
      <c r="G35" s="570"/>
      <c r="H35" s="570"/>
      <c r="I35" s="570"/>
      <c r="J35" s="621">
        <v>-13</v>
      </c>
      <c r="K35" s="621"/>
      <c r="L35" s="622">
        <v>50</v>
      </c>
      <c r="M35" s="603">
        <v>13</v>
      </c>
      <c r="N35" s="604"/>
      <c r="O35" s="570"/>
    </row>
    <row r="36" spans="1:15" ht="12.75" customHeight="1">
      <c r="A36" s="603">
        <v>14</v>
      </c>
      <c r="B36" s="604"/>
      <c r="C36" s="616"/>
      <c r="D36" s="617"/>
      <c r="E36" s="617"/>
      <c r="F36" s="570" t="s">
        <v>3236</v>
      </c>
      <c r="G36" s="570"/>
      <c r="H36" s="570"/>
      <c r="I36" s="570"/>
      <c r="J36" s="621">
        <v>-14</v>
      </c>
      <c r="K36" s="621"/>
      <c r="L36" s="622">
        <v>50</v>
      </c>
      <c r="M36" s="603">
        <v>14</v>
      </c>
      <c r="N36" s="604"/>
      <c r="O36" s="570"/>
    </row>
    <row r="37" spans="1:15" ht="12.75" customHeight="1">
      <c r="A37" s="603">
        <v>15</v>
      </c>
      <c r="B37" s="604"/>
      <c r="C37" s="616"/>
      <c r="D37" s="617"/>
      <c r="E37" s="617"/>
      <c r="F37" s="570"/>
      <c r="J37" s="621"/>
      <c r="K37" s="623"/>
      <c r="M37" s="603">
        <v>15</v>
      </c>
      <c r="N37" s="604"/>
      <c r="O37" s="570"/>
    </row>
    <row r="38" spans="1:15" ht="12.75" customHeight="1">
      <c r="A38" s="603">
        <v>16</v>
      </c>
      <c r="B38" s="604"/>
      <c r="C38" s="616"/>
      <c r="D38" s="617"/>
      <c r="E38" s="617"/>
      <c r="H38" s="570" t="s">
        <v>3237</v>
      </c>
      <c r="K38" s="623"/>
      <c r="M38" s="603">
        <v>16</v>
      </c>
      <c r="N38" s="604"/>
      <c r="O38" s="570"/>
    </row>
    <row r="39" spans="1:15" ht="12.75" customHeight="1">
      <c r="A39" s="603">
        <v>17</v>
      </c>
      <c r="B39" s="604"/>
      <c r="C39" s="616"/>
      <c r="D39" s="617"/>
      <c r="E39" s="617"/>
      <c r="F39" s="570"/>
      <c r="G39" s="570"/>
      <c r="I39" s="570"/>
      <c r="J39" s="621"/>
      <c r="K39" s="621"/>
      <c r="L39" s="622"/>
      <c r="M39" s="603">
        <v>17</v>
      </c>
      <c r="N39" s="604"/>
      <c r="O39" s="570"/>
    </row>
    <row r="40" spans="1:15" ht="12.75" customHeight="1">
      <c r="A40" s="603">
        <v>18</v>
      </c>
      <c r="B40" s="604"/>
      <c r="C40" s="616"/>
      <c r="D40" s="617"/>
      <c r="E40" s="617"/>
      <c r="F40" s="570"/>
      <c r="G40" s="570"/>
      <c r="H40" s="570"/>
      <c r="I40" s="570"/>
      <c r="J40" s="621"/>
      <c r="K40" s="621"/>
      <c r="L40" s="622"/>
      <c r="M40" s="603">
        <v>18</v>
      </c>
      <c r="N40" s="604"/>
      <c r="O40" s="570"/>
    </row>
    <row r="41" spans="1:15" ht="12.75" customHeight="1">
      <c r="A41" s="603">
        <v>19</v>
      </c>
      <c r="B41" s="604"/>
      <c r="C41" s="616"/>
      <c r="D41" s="617"/>
      <c r="E41" s="617"/>
      <c r="F41" s="570"/>
      <c r="G41" s="570"/>
      <c r="H41" s="570"/>
      <c r="I41" s="570"/>
      <c r="J41" s="621"/>
      <c r="K41" s="621"/>
      <c r="L41" s="622"/>
      <c r="M41" s="603">
        <v>19</v>
      </c>
      <c r="N41" s="604"/>
      <c r="O41" s="570"/>
    </row>
    <row r="42" spans="1:15" ht="12.75" customHeight="1">
      <c r="A42" s="603">
        <v>20</v>
      </c>
      <c r="B42" s="604"/>
      <c r="C42" s="616"/>
      <c r="D42" s="616"/>
      <c r="E42" s="616"/>
      <c r="F42" s="570"/>
      <c r="G42" s="570"/>
      <c r="H42" s="570"/>
      <c r="I42" s="570"/>
      <c r="J42" s="621"/>
      <c r="K42" s="621"/>
      <c r="L42" s="622"/>
      <c r="M42" s="603">
        <v>20</v>
      </c>
      <c r="N42" s="604"/>
      <c r="O42" s="570"/>
    </row>
    <row r="43" spans="1:15" ht="12.75" customHeight="1">
      <c r="A43" s="603">
        <v>21</v>
      </c>
      <c r="B43" s="604"/>
      <c r="C43" s="616"/>
      <c r="D43" s="616"/>
      <c r="E43" s="616"/>
      <c r="F43" s="570"/>
      <c r="G43" s="570"/>
      <c r="H43" s="570"/>
      <c r="I43" s="570"/>
      <c r="J43" s="621"/>
      <c r="K43" s="621"/>
      <c r="L43" s="622"/>
      <c r="M43" s="603">
        <v>21</v>
      </c>
      <c r="N43" s="604"/>
      <c r="O43" s="570"/>
    </row>
    <row r="44" spans="1:15" ht="12.75" customHeight="1">
      <c r="A44" s="603">
        <v>22</v>
      </c>
      <c r="B44" s="604"/>
      <c r="C44" s="616"/>
      <c r="D44" s="616" t="s">
        <v>3238</v>
      </c>
      <c r="E44" s="616" t="s">
        <v>422</v>
      </c>
      <c r="F44" s="570" t="s">
        <v>3239</v>
      </c>
      <c r="G44"/>
      <c r="H44"/>
      <c r="I44"/>
      <c r="J44" s="621">
        <v>-15</v>
      </c>
      <c r="K44" s="623"/>
      <c r="L44" s="622">
        <v>25</v>
      </c>
      <c r="M44" s="603">
        <v>22</v>
      </c>
      <c r="N44" s="604"/>
      <c r="O44" s="570"/>
    </row>
    <row r="45" spans="1:15" ht="12.75" customHeight="1">
      <c r="A45" s="603">
        <v>23</v>
      </c>
      <c r="B45" s="604"/>
      <c r="C45" s="616"/>
      <c r="D45" s="617"/>
      <c r="E45" s="616"/>
      <c r="F45" s="570" t="s">
        <v>3240</v>
      </c>
      <c r="G45" s="570"/>
      <c r="H45" s="570"/>
      <c r="I45" s="570"/>
      <c r="J45" s="621">
        <v>-16</v>
      </c>
      <c r="K45" s="621"/>
      <c r="L45" s="622">
        <v>14.29</v>
      </c>
      <c r="M45" s="603">
        <v>23</v>
      </c>
      <c r="N45" s="604"/>
      <c r="O45" s="570"/>
    </row>
    <row r="46" spans="1:15" ht="12.75" customHeight="1">
      <c r="A46" s="603">
        <v>24</v>
      </c>
      <c r="B46" s="604"/>
      <c r="C46" s="616"/>
      <c r="D46" s="570"/>
      <c r="E46" s="617"/>
      <c r="F46" s="570" t="s">
        <v>3241</v>
      </c>
      <c r="G46"/>
      <c r="H46"/>
      <c r="I46"/>
      <c r="J46" s="621">
        <v>-17</v>
      </c>
      <c r="K46" s="621"/>
      <c r="L46" s="622">
        <v>45.44</v>
      </c>
      <c r="M46" s="603">
        <v>24</v>
      </c>
      <c r="N46" s="604">
        <v>2</v>
      </c>
      <c r="O46" s="570"/>
    </row>
    <row r="47" spans="1:15" ht="12.75" customHeight="1">
      <c r="A47" s="603">
        <v>25</v>
      </c>
      <c r="B47" s="604"/>
      <c r="C47" s="616"/>
      <c r="D47" s="616"/>
      <c r="E47" s="616"/>
      <c r="G47" s="570"/>
      <c r="I47" s="570"/>
      <c r="K47" s="621"/>
      <c r="L47" s="622"/>
      <c r="M47" s="603">
        <v>25</v>
      </c>
      <c r="N47" s="604"/>
      <c r="O47" s="570"/>
    </row>
    <row r="48" spans="1:15" ht="12.75" customHeight="1">
      <c r="A48" s="603">
        <v>26</v>
      </c>
      <c r="B48" s="604"/>
      <c r="C48" s="616"/>
      <c r="D48" s="616"/>
      <c r="E48" s="616"/>
      <c r="F48" s="570"/>
      <c r="G48" s="570"/>
      <c r="H48" s="570" t="s">
        <v>3242</v>
      </c>
      <c r="I48" s="570"/>
      <c r="J48" s="621"/>
      <c r="K48" s="621"/>
      <c r="L48" s="622"/>
      <c r="M48" s="603">
        <v>26</v>
      </c>
      <c r="N48" s="604"/>
      <c r="O48" s="570"/>
    </row>
    <row r="49" spans="1:15" ht="12.75" customHeight="1">
      <c r="A49" s="603">
        <v>27</v>
      </c>
      <c r="B49" s="604"/>
      <c r="C49" s="616"/>
      <c r="D49" s="616"/>
      <c r="E49" s="616"/>
      <c r="F49" s="570"/>
      <c r="G49" s="570"/>
      <c r="I49" s="570"/>
      <c r="J49" s="570"/>
      <c r="K49" s="624"/>
      <c r="L49" s="622"/>
      <c r="M49" s="603">
        <v>27</v>
      </c>
      <c r="N49" s="604"/>
      <c r="O49" s="570"/>
    </row>
    <row r="50" spans="1:15" ht="12.75" customHeight="1">
      <c r="A50" s="603">
        <v>28</v>
      </c>
      <c r="B50" s="604"/>
      <c r="C50" s="616"/>
      <c r="D50" s="617"/>
      <c r="E50" s="617"/>
      <c r="F50" s="570"/>
      <c r="G50" s="570"/>
      <c r="H50" s="570"/>
      <c r="I50" s="570"/>
      <c r="J50" s="570"/>
      <c r="K50" s="624"/>
      <c r="L50" s="622"/>
      <c r="M50" s="603">
        <v>28</v>
      </c>
      <c r="N50" s="604"/>
      <c r="O50" s="570"/>
    </row>
    <row r="51" spans="1:15" ht="12.75" customHeight="1">
      <c r="A51" s="603">
        <v>29</v>
      </c>
      <c r="B51" s="604"/>
      <c r="C51" s="616"/>
      <c r="D51" s="617"/>
      <c r="E51" s="617"/>
      <c r="F51" s="570"/>
      <c r="G51" s="570"/>
      <c r="H51" s="570"/>
      <c r="I51" s="570"/>
      <c r="J51" s="570"/>
      <c r="K51" s="624"/>
      <c r="L51" s="622"/>
      <c r="M51" s="603">
        <v>29</v>
      </c>
      <c r="N51" s="604"/>
      <c r="O51" s="570"/>
    </row>
    <row r="52" spans="1:15" ht="12.75" customHeight="1">
      <c r="A52" s="603">
        <v>30</v>
      </c>
      <c r="B52" s="604"/>
      <c r="C52" s="616"/>
      <c r="D52" s="617"/>
      <c r="E52" s="617"/>
      <c r="F52" s="570"/>
      <c r="G52" s="570"/>
      <c r="H52" s="570"/>
      <c r="I52" s="570"/>
      <c r="J52" s="570"/>
      <c r="K52" s="624"/>
      <c r="L52" s="622"/>
      <c r="M52" s="603">
        <v>30</v>
      </c>
      <c r="N52" s="604"/>
      <c r="O52" s="570"/>
    </row>
    <row r="53" spans="1:15" ht="12.75" customHeight="1">
      <c r="A53" s="603">
        <v>31</v>
      </c>
      <c r="B53" s="604"/>
      <c r="C53" s="616"/>
      <c r="D53" s="617"/>
      <c r="E53" s="617"/>
      <c r="F53" s="570"/>
      <c r="G53" s="570"/>
      <c r="H53" s="570"/>
      <c r="I53" s="570"/>
      <c r="J53" s="570"/>
      <c r="K53" s="624"/>
      <c r="L53" s="622"/>
      <c r="M53" s="603">
        <v>31</v>
      </c>
      <c r="N53" s="604"/>
      <c r="O53" s="570"/>
    </row>
    <row r="54" spans="1:15" ht="12.75" customHeight="1">
      <c r="A54" s="603">
        <v>32</v>
      </c>
      <c r="B54" s="604"/>
      <c r="C54" s="616"/>
      <c r="D54" s="617"/>
      <c r="E54" s="617"/>
      <c r="F54" s="570"/>
      <c r="G54" s="570"/>
      <c r="H54" s="570"/>
      <c r="I54" s="570"/>
      <c r="J54" s="570"/>
      <c r="K54" s="624"/>
      <c r="L54" s="622"/>
      <c r="M54" s="603">
        <v>32</v>
      </c>
      <c r="N54" s="604"/>
      <c r="O54" s="570"/>
    </row>
    <row r="55" spans="1:15" ht="12.75" customHeight="1">
      <c r="A55" s="603">
        <v>33</v>
      </c>
      <c r="B55" s="604"/>
      <c r="C55" s="616"/>
      <c r="D55" s="617"/>
      <c r="E55" s="617"/>
      <c r="F55" s="570"/>
      <c r="G55" s="570"/>
      <c r="H55" s="570"/>
      <c r="I55" s="570"/>
      <c r="J55" s="570"/>
      <c r="K55" s="624"/>
      <c r="L55" s="622"/>
      <c r="M55" s="603">
        <v>33</v>
      </c>
      <c r="N55" s="604"/>
      <c r="O55" s="570"/>
    </row>
    <row r="56" spans="1:15" ht="12.75" customHeight="1">
      <c r="A56" s="603">
        <v>34</v>
      </c>
      <c r="B56" s="604"/>
      <c r="C56" s="616"/>
      <c r="D56" s="617"/>
      <c r="E56" s="617"/>
      <c r="F56" s="570"/>
      <c r="G56" s="570"/>
      <c r="H56" s="570"/>
      <c r="I56" s="570"/>
      <c r="J56" s="570"/>
      <c r="K56" s="624"/>
      <c r="L56" s="622"/>
      <c r="M56" s="603">
        <v>34</v>
      </c>
      <c r="N56" s="604"/>
      <c r="O56" s="570"/>
    </row>
    <row r="57" spans="1:15" ht="12.75" customHeight="1">
      <c r="A57" s="603">
        <v>35</v>
      </c>
      <c r="B57" s="604"/>
      <c r="C57" s="616"/>
      <c r="D57" s="617"/>
      <c r="E57" s="617"/>
      <c r="F57" s="570"/>
      <c r="G57" s="570"/>
      <c r="H57" s="570"/>
      <c r="I57" s="570"/>
      <c r="J57" s="570"/>
      <c r="K57" s="624"/>
      <c r="L57" s="622"/>
      <c r="M57" s="603">
        <v>35</v>
      </c>
      <c r="N57" s="604"/>
      <c r="O57" s="570"/>
    </row>
    <row r="58" spans="1:15" ht="12.75" customHeight="1">
      <c r="A58" s="603">
        <v>36</v>
      </c>
      <c r="B58" s="604"/>
      <c r="C58" s="616"/>
      <c r="D58" s="617"/>
      <c r="E58" s="617"/>
      <c r="F58" s="570"/>
      <c r="G58" s="570"/>
      <c r="H58" s="570"/>
      <c r="I58" s="570"/>
      <c r="J58" s="570"/>
      <c r="K58" s="624"/>
      <c r="L58" s="622"/>
      <c r="M58" s="603">
        <v>36</v>
      </c>
      <c r="N58" s="604"/>
      <c r="O58" s="570"/>
    </row>
    <row r="59" spans="1:15" ht="12.75" customHeight="1">
      <c r="A59" s="603">
        <v>37</v>
      </c>
      <c r="B59" s="604"/>
      <c r="C59" s="616"/>
      <c r="D59" s="617"/>
      <c r="E59" s="617"/>
      <c r="F59" s="570"/>
      <c r="G59" s="570"/>
      <c r="H59" s="570"/>
      <c r="I59" s="570"/>
      <c r="J59" s="570"/>
      <c r="K59" s="624"/>
      <c r="L59" s="622"/>
      <c r="M59" s="603">
        <v>37</v>
      </c>
      <c r="N59" s="604"/>
      <c r="O59" s="570"/>
    </row>
    <row r="60" spans="1:15" ht="12.6" customHeight="1">
      <c r="A60" s="607">
        <v>38</v>
      </c>
      <c r="B60" s="609"/>
      <c r="C60" s="618"/>
      <c r="D60" s="625"/>
      <c r="E60" s="625"/>
      <c r="F60" s="608"/>
      <c r="G60" s="608"/>
      <c r="H60" s="608"/>
      <c r="I60" s="608"/>
      <c r="J60" s="608"/>
      <c r="K60" s="608"/>
      <c r="L60" s="625"/>
      <c r="M60" s="607">
        <v>38</v>
      </c>
      <c r="N60" s="609"/>
      <c r="O60" s="570"/>
    </row>
    <row r="61" spans="1:15" ht="12.6" customHeight="1">
      <c r="A61" s="603"/>
      <c r="B61" s="570"/>
      <c r="C61" s="571"/>
      <c r="D61" s="570"/>
      <c r="E61" s="570"/>
      <c r="F61" s="570"/>
      <c r="G61" s="570"/>
      <c r="H61" s="570"/>
      <c r="I61" s="570"/>
      <c r="J61" s="570"/>
      <c r="K61" s="570"/>
      <c r="L61" s="570"/>
      <c r="M61" s="570"/>
      <c r="N61" s="604"/>
      <c r="O61" s="570"/>
    </row>
    <row r="62" spans="1:15" ht="12.6" customHeight="1">
      <c r="A62" s="3281" t="s">
        <v>36</v>
      </c>
      <c r="B62" s="3282"/>
      <c r="C62" s="3282"/>
      <c r="D62" s="3282"/>
      <c r="E62" s="3282"/>
      <c r="F62" s="3282"/>
      <c r="G62" s="3282"/>
      <c r="H62" s="3282"/>
      <c r="I62" s="3282"/>
      <c r="J62" s="3282"/>
      <c r="K62" s="3282"/>
      <c r="L62" s="3282"/>
      <c r="M62" s="3282"/>
      <c r="N62" s="3283"/>
      <c r="O62" s="570"/>
    </row>
    <row r="63" spans="1:15" ht="12.6" customHeight="1">
      <c r="A63" s="626"/>
      <c r="B63" s="627"/>
      <c r="C63" s="627"/>
      <c r="D63" s="627"/>
      <c r="E63" s="627"/>
      <c r="F63" s="627"/>
      <c r="G63" s="627"/>
      <c r="H63" s="627"/>
      <c r="I63" s="627"/>
      <c r="J63" s="627"/>
      <c r="K63" s="627"/>
      <c r="L63" s="627"/>
      <c r="M63" s="627"/>
      <c r="N63" s="628"/>
      <c r="O63" s="570"/>
    </row>
    <row r="64" spans="1:15" ht="12.75" customHeight="1">
      <c r="A64" s="603" t="s">
        <v>3243</v>
      </c>
      <c r="B64" s="570"/>
      <c r="C64" s="571"/>
      <c r="D64" s="570"/>
      <c r="E64" s="570"/>
      <c r="F64" s="570"/>
      <c r="G64" s="570"/>
      <c r="H64" s="570"/>
      <c r="I64" s="570" t="s">
        <v>3244</v>
      </c>
      <c r="J64" s="570"/>
      <c r="K64" s="570"/>
      <c r="L64" s="570"/>
      <c r="M64" s="570"/>
      <c r="N64" s="604"/>
      <c r="O64" s="570"/>
    </row>
    <row r="65" spans="1:15" ht="12.75" customHeight="1">
      <c r="A65" s="640" t="s">
        <v>3245</v>
      </c>
      <c r="B65" s="570"/>
      <c r="C65" s="571"/>
      <c r="D65" s="570"/>
      <c r="E65" s="570"/>
      <c r="F65" s="570"/>
      <c r="G65" s="570"/>
      <c r="H65" s="570"/>
      <c r="I65" s="652" t="s">
        <v>3246</v>
      </c>
      <c r="J65" s="570"/>
      <c r="K65" s="570"/>
      <c r="L65" s="570"/>
      <c r="M65" s="570"/>
      <c r="N65" s="604"/>
      <c r="O65" s="570"/>
    </row>
    <row r="66" spans="1:15" ht="12.75" customHeight="1">
      <c r="A66" s="603" t="s">
        <v>3247</v>
      </c>
      <c r="B66" s="570"/>
      <c r="C66" s="571"/>
      <c r="D66" s="570"/>
      <c r="E66" s="570"/>
      <c r="F66" s="570"/>
      <c r="G66" s="570"/>
      <c r="H66" s="570"/>
      <c r="I66" s="570" t="s">
        <v>3248</v>
      </c>
      <c r="J66" s="570"/>
      <c r="K66" s="570"/>
      <c r="L66" s="570"/>
      <c r="M66" s="570"/>
      <c r="N66" s="604"/>
      <c r="O66" s="570"/>
    </row>
    <row r="67" spans="1:15" ht="12.75" customHeight="1">
      <c r="A67" s="603" t="s">
        <v>3249</v>
      </c>
      <c r="B67" s="570"/>
      <c r="C67" s="570"/>
      <c r="D67" s="570"/>
      <c r="E67" s="570"/>
      <c r="F67" s="570"/>
      <c r="G67" s="570"/>
      <c r="H67" s="570"/>
      <c r="I67" s="570" t="s">
        <v>3250</v>
      </c>
      <c r="J67" s="570"/>
      <c r="K67" s="570"/>
      <c r="L67" s="570"/>
      <c r="M67" s="570"/>
      <c r="N67" s="604"/>
      <c r="O67" s="570"/>
    </row>
    <row r="68" spans="1:15" ht="12.75" customHeight="1">
      <c r="A68" s="651" t="s">
        <v>3251</v>
      </c>
      <c r="B68" s="608"/>
      <c r="C68" s="619"/>
      <c r="D68" s="608"/>
      <c r="E68" s="608"/>
      <c r="F68" s="608"/>
      <c r="G68" s="608"/>
      <c r="H68" s="608"/>
      <c r="I68" s="608" t="s">
        <v>3252</v>
      </c>
      <c r="J68" s="608"/>
      <c r="K68" s="608"/>
      <c r="L68" s="608"/>
      <c r="M68" s="608"/>
      <c r="N68" s="609"/>
      <c r="O68" s="570"/>
    </row>
    <row r="69" spans="1:15">
      <c r="A69" s="570"/>
      <c r="B69" s="570"/>
      <c r="C69" s="571"/>
      <c r="D69" s="570"/>
      <c r="E69" s="570"/>
      <c r="F69" s="570"/>
      <c r="G69" s="570"/>
      <c r="H69" s="570"/>
      <c r="I69" s="570"/>
      <c r="K69" s="570"/>
      <c r="L69" s="570"/>
      <c r="M69" s="629"/>
      <c r="N69" s="596" t="s">
        <v>1012</v>
      </c>
      <c r="O69" s="570"/>
    </row>
    <row r="70" spans="1:15">
      <c r="A70" s="570"/>
      <c r="B70" s="570"/>
      <c r="C70" s="571"/>
      <c r="D70" s="570"/>
      <c r="E70" s="570"/>
      <c r="F70" s="570"/>
      <c r="G70" s="570"/>
      <c r="H70" s="570"/>
      <c r="I70" s="570"/>
      <c r="J70" s="570"/>
      <c r="K70" s="570"/>
      <c r="L70" s="570"/>
      <c r="M70" s="570"/>
      <c r="N70" s="570"/>
      <c r="O70" s="570"/>
    </row>
    <row r="71" spans="1:15">
      <c r="A71" s="570"/>
      <c r="B71" s="570"/>
      <c r="C71" s="571"/>
      <c r="D71" s="570"/>
      <c r="E71" s="570"/>
      <c r="F71" s="570"/>
      <c r="G71" s="570"/>
      <c r="H71" s="570"/>
      <c r="I71" s="570"/>
      <c r="J71" s="570"/>
      <c r="K71" s="570"/>
      <c r="L71" s="570"/>
      <c r="M71" s="570"/>
      <c r="N71" s="570"/>
      <c r="O71" s="570"/>
    </row>
    <row r="72" spans="1:15">
      <c r="A72" s="570"/>
      <c r="B72" s="570"/>
      <c r="C72" s="571"/>
      <c r="D72" s="570"/>
      <c r="E72" s="570"/>
      <c r="F72" s="570"/>
      <c r="G72" s="570"/>
      <c r="H72" s="570"/>
      <c r="I72" s="570"/>
      <c r="J72" s="570"/>
      <c r="K72" s="570"/>
      <c r="L72" s="570"/>
      <c r="M72" s="570"/>
      <c r="N72" s="570"/>
      <c r="O72" s="570"/>
    </row>
    <row r="73" spans="1:15">
      <c r="A73" s="570"/>
      <c r="B73" s="570"/>
      <c r="C73" s="571"/>
      <c r="D73" s="570"/>
      <c r="E73" s="570"/>
      <c r="F73" s="570"/>
      <c r="G73" s="570"/>
      <c r="H73" s="570"/>
      <c r="I73" s="570"/>
      <c r="J73" s="570"/>
      <c r="K73" s="570"/>
      <c r="L73" s="570"/>
      <c r="M73" s="570"/>
      <c r="N73" s="570"/>
      <c r="O73" s="570"/>
    </row>
    <row r="74" spans="1:15">
      <c r="A74" s="570"/>
      <c r="B74" s="570"/>
      <c r="C74" s="571"/>
      <c r="D74" s="570"/>
      <c r="E74" s="570"/>
      <c r="F74" s="570"/>
      <c r="G74" s="570"/>
      <c r="H74" s="570"/>
      <c r="I74" s="570"/>
      <c r="J74" s="570"/>
      <c r="K74" s="570"/>
      <c r="L74" s="570"/>
      <c r="M74" s="570"/>
      <c r="N74" s="570"/>
      <c r="O74" s="570"/>
    </row>
    <row r="75" spans="1:15">
      <c r="C75" s="630"/>
    </row>
    <row r="76" spans="1:15">
      <c r="C76" s="630"/>
    </row>
    <row r="77" spans="1:15">
      <c r="C77" s="630"/>
    </row>
    <row r="78" spans="1:15">
      <c r="C78" s="630"/>
    </row>
    <row r="79" spans="1:15">
      <c r="C79" s="630"/>
    </row>
    <row r="80" spans="1:15">
      <c r="C80" s="630"/>
    </row>
    <row r="81" spans="3:3">
      <c r="C81" s="630"/>
    </row>
    <row r="82" spans="3:3">
      <c r="C82" s="630"/>
    </row>
    <row r="83" spans="3:3">
      <c r="C83" s="630"/>
    </row>
  </sheetData>
  <customSheetViews>
    <customSheetView guid="{A617E113-81C5-40F4-A596-A12F4B219BD2}">
      <selection sqref="A1:N69"/>
      <pageMargins left="0.5" right="0.5" top="0.5" bottom="0.25" header="0.5" footer="0.25"/>
      <printOptions horizontalCentered="1" verticalCentered="1"/>
      <pageSetup scale="82" orientation="portrait" r:id="rId1"/>
      <headerFooter alignWithMargins="0"/>
    </customSheetView>
    <customSheetView guid="{D099E5BD-69C3-4A36-A01A-AB9127CD02AF}" scale="90" showPageBreaks="1" view="pageBreakPreview">
      <selection sqref="A1:N1048576"/>
      <pageMargins left="0.5" right="0.5" top="0.5" bottom="0.25" header="0.5" footer="0.25"/>
      <printOptions horizontalCentered="1" verticalCentered="1"/>
      <pageSetup scale="82" orientation="portrait" r:id="rId2"/>
      <headerFooter alignWithMargins="0"/>
    </customSheetView>
    <customSheetView guid="{0E34144A-D82F-4DF0-B720-F9C800B122C6}" scale="90" showPageBreaks="1" view="pageBreakPreview">
      <selection activeCell="D3" sqref="D3"/>
      <pageMargins left="0.5" right="0.5" top="0.5" bottom="0.25" header="0.5" footer="0.25"/>
      <printOptions horizontalCentered="1" verticalCentered="1"/>
      <pageSetup scale="82" orientation="portrait" r:id="rId3"/>
      <headerFooter alignWithMargins="0"/>
    </customSheetView>
    <customSheetView guid="{97EB090E-DA8A-4035-9EB7-8F192FB9238E}" scale="90" showPageBreaks="1" view="pageBreakPreview" topLeftCell="A31">
      <selection activeCell="A64" sqref="A64:M68"/>
      <pageMargins left="0.5" right="0.5" top="0.5" bottom="0.25" header="0.5" footer="0.25"/>
      <printOptions horizontalCentered="1" verticalCentered="1"/>
      <pageSetup scale="82" orientation="portrait" r:id="rId4"/>
      <headerFooter alignWithMargins="0"/>
    </customSheetView>
    <customSheetView guid="{73D6C540-FA77-496F-80D5-378BCDB5D7D3}" topLeftCell="A19">
      <selection sqref="A1:N69"/>
      <pageMargins left="0.5" right="0.5" top="0.5" bottom="0.25" header="0.5" footer="0.25"/>
      <printOptions horizontalCentered="1" verticalCentered="1"/>
      <pageSetup scale="82" orientation="portrait" r:id="rId5"/>
      <headerFooter alignWithMargins="0"/>
    </customSheetView>
    <customSheetView guid="{697F93CE-5800-4A2B-B48E-6915F0D86AE1}">
      <selection sqref="A1:N69"/>
      <pageMargins left="0.5" right="0.5" top="0.5" bottom="0.25" header="0.5" footer="0.25"/>
      <printOptions horizontalCentered="1" verticalCentered="1"/>
      <pageSetup scale="82" orientation="portrait" r:id="rId6"/>
      <headerFooter alignWithMargins="0"/>
    </customSheetView>
    <customSheetView guid="{997430AA-34EF-430A-83C0-572B50415120}" topLeftCell="A31">
      <selection activeCell="A2" sqref="A2"/>
      <pageMargins left="0.5" right="0.5" top="0.5" bottom="0.25" header="0.5" footer="0.25"/>
      <printOptions horizontalCentered="1" verticalCentered="1"/>
      <pageSetup scale="82" orientation="portrait" r:id="rId7"/>
      <headerFooter alignWithMargins="0"/>
    </customSheetView>
    <customSheetView guid="{FB280501-19AF-4ABE-91A9-026A574F2BAA}" topLeftCell="A31">
      <selection activeCell="A2" sqref="A2"/>
      <pageMargins left="0.5" right="0.5" top="0.5" bottom="0.25" header="0.5" footer="0.25"/>
      <printOptions horizontalCentered="1" verticalCentered="1"/>
      <pageSetup scale="82" orientation="portrait" r:id="rId8"/>
      <headerFooter alignWithMargins="0"/>
    </customSheetView>
    <customSheetView guid="{418B4607-7369-4E2A-893E-78E4A5AA0442}" topLeftCell="A31">
      <selection activeCell="A2" sqref="A2"/>
      <pageMargins left="0.5" right="0.5" top="0.5" bottom="0.25" header="0.5" footer="0.25"/>
      <printOptions horizontalCentered="1" verticalCentered="1"/>
      <pageSetup scale="82" orientation="portrait" r:id="rId9"/>
      <headerFooter alignWithMargins="0"/>
    </customSheetView>
    <customSheetView guid="{F56BCD39-3910-4701-BCCF-245589B07D98}" topLeftCell="C1">
      <selection activeCell="Q36" sqref="Q36"/>
      <pageMargins left="0.5" right="0.5" top="0.5" bottom="0.25" header="0.5" footer="0.25"/>
      <printOptions horizontalCentered="1" verticalCentered="1"/>
      <pageSetup scale="82" orientation="portrait" r:id="rId10"/>
      <headerFooter alignWithMargins="0"/>
    </customSheetView>
    <customSheetView guid="{FB19BFAA-60BA-4CC2-92E5-E4C141AE804E}" topLeftCell="A16">
      <selection activeCell="F37" sqref="F37"/>
      <pageMargins left="0.5" right="0.5" top="0.5" bottom="0.25" header="0.5" footer="0.25"/>
      <printOptions horizontalCentered="1" verticalCentered="1"/>
      <pageSetup scale="82" orientation="portrait" r:id="rId11"/>
      <headerFooter alignWithMargins="0"/>
    </customSheetView>
    <customSheetView guid="{74404EEC-CA6A-48B0-B168-B7933282EEB2}" topLeftCell="C1">
      <selection activeCell="Q36" sqref="Q36"/>
      <pageMargins left="0.5" right="0.5" top="0.5" bottom="0.25" header="0.5" footer="0.25"/>
      <printOptions horizontalCentered="1" verticalCentered="1"/>
      <pageSetup scale="82" orientation="portrait" r:id="rId12"/>
      <headerFooter alignWithMargins="0"/>
    </customSheetView>
    <customSheetView guid="{A2494C54-8D9D-4A05-9F27-C858173D9692}">
      <selection activeCell="Q36" sqref="Q36"/>
      <pageMargins left="0.5" right="0.5" top="0.5" bottom="0.25" header="0.5" footer="0.25"/>
      <printOptions horizontalCentered="1" verticalCentered="1"/>
      <pageSetup scale="82" orientation="portrait" r:id="rId13"/>
      <headerFooter alignWithMargins="0"/>
    </customSheetView>
    <customSheetView guid="{F228F194-B0FE-4A91-A927-06A4E89703F0}">
      <selection activeCell="Q36" sqref="Q36"/>
      <pageMargins left="0.5" right="0.5" top="0.5" bottom="0.25" header="0.5" footer="0.25"/>
      <printOptions horizontalCentered="1" verticalCentered="1"/>
      <pageSetup scale="82" orientation="portrait" r:id="rId14"/>
      <headerFooter alignWithMargins="0"/>
    </customSheetView>
    <customSheetView guid="{49D366EC-C851-4932-854D-8EA887B298C5}" topLeftCell="C1">
      <selection activeCell="Q36" sqref="Q36"/>
      <pageMargins left="0.5" right="0.5" top="0.5" bottom="0.25" header="0.5" footer="0.25"/>
      <printOptions horizontalCentered="1" verticalCentered="1"/>
      <pageSetup scale="82" orientation="portrait" r:id="rId15"/>
      <headerFooter alignWithMargins="0"/>
    </customSheetView>
    <customSheetView guid="{7390B031-6060-4327-BF01-8B9465EDB6D9}" topLeftCell="C1">
      <selection activeCell="Q36" sqref="Q36"/>
      <pageMargins left="0.5" right="0.5" top="0.5" bottom="0.25" header="0.5" footer="0.25"/>
      <printOptions horizontalCentered="1" verticalCentered="1"/>
      <pageSetup scale="82" orientation="portrait" r:id="rId16"/>
      <headerFooter alignWithMargins="0"/>
    </customSheetView>
    <customSheetView guid="{26429A53-B624-4AA6-8C8D-667186B058B8}" topLeftCell="C1">
      <selection activeCell="Q36" sqref="Q36"/>
      <pageMargins left="0.5" right="0.5" top="0.5" bottom="0.25" header="0.5" footer="0.25"/>
      <printOptions horizontalCentered="1" verticalCentered="1"/>
      <pageSetup scale="82" orientation="portrait" r:id="rId17"/>
      <headerFooter alignWithMargins="0"/>
    </customSheetView>
    <customSheetView guid="{9188604F-721B-4607-B5A7-F14601E34BB8}" topLeftCell="C1">
      <selection activeCell="Q36" sqref="Q36"/>
      <pageMargins left="0.5" right="0.5" top="0.5" bottom="0.25" header="0.5" footer="0.25"/>
      <printOptions horizontalCentered="1" verticalCentered="1"/>
      <pageSetup scale="82" orientation="portrait" r:id="rId18"/>
      <headerFooter alignWithMargins="0"/>
    </customSheetView>
    <customSheetView guid="{0DB5BAD5-393A-4F38-9E8B-709DEA7858B1}">
      <selection activeCell="C2" sqref="C2"/>
      <pageMargins left="0.5" right="0.5" top="0.5" bottom="0.25" header="0.5" footer="0.25"/>
      <printOptions horizontalCentered="1" verticalCentered="1"/>
      <pageSetup scale="82" orientation="portrait" r:id="rId19"/>
      <headerFooter alignWithMargins="0"/>
    </customSheetView>
    <customSheetView guid="{4E7A3D04-9F51-465C-A42B-3DF9B3E7D5B5}" showPageBreaks="1">
      <selection activeCell="F37" sqref="F37"/>
      <pageMargins left="0.5" right="0.5" top="0.5" bottom="0.25" header="0.5" footer="0.25"/>
      <printOptions horizontalCentered="1" verticalCentered="1"/>
      <pageSetup scale="82" orientation="portrait" r:id="rId20"/>
      <headerFooter alignWithMargins="0"/>
    </customSheetView>
    <customSheetView guid="{BD2992A8-0B6E-4822-8FD2-4601D1328A70}">
      <selection activeCell="A2" sqref="A2"/>
      <pageMargins left="0.5" right="0.5" top="0.5" bottom="0.25" header="0.5" footer="0.25"/>
      <printOptions horizontalCentered="1" verticalCentered="1"/>
      <pageSetup scale="82" orientation="portrait" r:id="rId21"/>
      <headerFooter alignWithMargins="0"/>
    </customSheetView>
    <customSheetView guid="{77A0B38E-93E4-4AC7-ACE6-46928E3770F0}">
      <selection sqref="A1:N69"/>
      <pageMargins left="0.5" right="0.5" top="0.5" bottom="0.25" header="0.5" footer="0.25"/>
      <printOptions horizontalCentered="1" verticalCentered="1"/>
      <pageSetup scale="82" orientation="portrait" r:id="rId22"/>
      <headerFooter alignWithMargins="0"/>
    </customSheetView>
    <customSheetView guid="{11C83B39-CE16-4BB9-AED1-82A65A48CAAD}" topLeftCell="A31">
      <selection activeCell="A2" sqref="A2"/>
      <pageMargins left="0.5" right="0.5" top="0.5" bottom="0.25" header="0.5" footer="0.25"/>
      <printOptions horizontalCentered="1" verticalCentered="1"/>
      <pageSetup scale="82" orientation="portrait" r:id="rId23"/>
      <headerFooter alignWithMargins="0"/>
    </customSheetView>
    <customSheetView guid="{DB71B86F-317D-4AD6-8462-223811F201EC}">
      <selection sqref="A1:N69"/>
      <pageMargins left="0.5" right="0.5" top="0.5" bottom="0.25" header="0.5" footer="0.25"/>
      <printOptions horizontalCentered="1" verticalCentered="1"/>
      <pageSetup scale="82" orientation="portrait" r:id="rId24"/>
      <headerFooter alignWithMargins="0"/>
    </customSheetView>
    <customSheetView guid="{DC2F833C-E952-4F6A-AFD3-F16D8619A19E}" topLeftCell="A31">
      <selection activeCell="A2" sqref="A2"/>
      <pageMargins left="0.5" right="0.5" top="0.5" bottom="0.25" header="0.5" footer="0.25"/>
      <printOptions horizontalCentered="1" verticalCentered="1"/>
      <pageSetup scale="82" orientation="portrait" r:id="rId25"/>
      <headerFooter alignWithMargins="0"/>
    </customSheetView>
    <customSheetView guid="{B1B2D874-36F7-4A51-91A3-0B03D16C5B39}">
      <selection activeCell="A2" sqref="A2"/>
      <pageMargins left="0.5" right="0.5" top="0.5" bottom="0.25" header="0.5" footer="0.25"/>
      <printOptions horizontalCentered="1" verticalCentered="1"/>
      <pageSetup scale="82" orientation="portrait" r:id="rId26"/>
      <headerFooter alignWithMargins="0"/>
    </customSheetView>
    <customSheetView guid="{24512037-1A2E-4B61-A9D8-6B6EE1FBAC07}">
      <selection sqref="A1:N69"/>
      <pageMargins left="0.5" right="0.5" top="0.5" bottom="0.25" header="0.5" footer="0.25"/>
      <printOptions horizontalCentered="1" verticalCentered="1"/>
      <pageSetup scale="82" orientation="portrait" r:id="rId27"/>
      <headerFooter alignWithMargins="0"/>
    </customSheetView>
    <customSheetView guid="{FF7CE3F6-64D4-4414-9A0A-27EA1DA5FCEA}">
      <selection sqref="A1:N69"/>
      <pageMargins left="0.5" right="0.5" top="0.5" bottom="0.25" header="0.5" footer="0.25"/>
      <printOptions horizontalCentered="1" verticalCentered="1"/>
      <pageSetup scale="82" orientation="portrait" r:id="rId28"/>
      <headerFooter alignWithMargins="0"/>
    </customSheetView>
    <customSheetView guid="{68CA22E9-CC9D-4C8A-A060-049B87D0AB3E}" scale="90" showPageBreaks="1" view="pageBreakPreview" topLeftCell="A31">
      <selection activeCell="A64" sqref="A64:M68"/>
      <pageMargins left="0.5" right="0.5" top="0.5" bottom="0.25" header="0.5" footer="0.25"/>
      <printOptions horizontalCentered="1" verticalCentered="1"/>
      <pageSetup scale="82" orientation="portrait" r:id="rId29"/>
      <headerFooter alignWithMargins="0"/>
    </customSheetView>
    <customSheetView guid="{76EF22F2-41FD-4690-8612-D013472E0134}">
      <selection sqref="A1:N69"/>
      <pageMargins left="0.5" right="0.5" top="0.5" bottom="0.25" header="0.5" footer="0.25"/>
      <printOptions horizontalCentered="1" verticalCentered="1"/>
      <pageSetup scale="82" orientation="portrait" r:id="rId30"/>
      <headerFooter alignWithMargins="0"/>
    </customSheetView>
  </customSheetViews>
  <mergeCells count="1">
    <mergeCell ref="A62:N62"/>
  </mergeCells>
  <printOptions horizontalCentered="1" verticalCentered="1"/>
  <pageMargins left="0.5" right="0.5" top="0.5" bottom="0.25" header="0.5" footer="0.25"/>
  <pageSetup scale="82" orientation="portrait" r:id="rId31"/>
  <headerFooter alignWithMargins="0"/>
  <legacyDrawing r:id="rId3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P74"/>
  <sheetViews>
    <sheetView view="pageBreakPreview" zoomScaleNormal="100" zoomScaleSheetLayoutView="100" workbookViewId="0">
      <selection sqref="A1:K1048576"/>
    </sheetView>
  </sheetViews>
  <sheetFormatPr defaultColWidth="11.42578125" defaultRowHeight="12.75"/>
  <cols>
    <col min="1" max="1" width="4.28515625" style="595" customWidth="1"/>
    <col min="2" max="2" width="0.42578125" style="595" customWidth="1"/>
    <col min="3" max="3" width="14.140625" style="595" customWidth="1"/>
    <col min="4" max="4" width="11.42578125" style="595" customWidth="1"/>
    <col min="5" max="5" width="18" style="595" customWidth="1"/>
    <col min="6" max="6" width="13.140625" style="595" customWidth="1"/>
    <col min="7" max="7" width="13" style="595" customWidth="1"/>
    <col min="8" max="8" width="13.28515625" style="595" customWidth="1"/>
    <col min="9" max="9" width="14.42578125" style="595" customWidth="1"/>
    <col min="10" max="10" width="3.85546875" style="595" customWidth="1"/>
    <col min="11" max="11" width="1.42578125" style="595" customWidth="1"/>
    <col min="12" max="12" width="11.42578125" style="595"/>
    <col min="13" max="13" width="20.140625" style="630" bestFit="1" customWidth="1"/>
    <col min="14" max="14" width="10.140625" style="630" bestFit="1" customWidth="1"/>
    <col min="15" max="15" width="35.28515625" style="630" bestFit="1" customWidth="1"/>
    <col min="16" max="16" width="10.140625" style="630" bestFit="1" customWidth="1"/>
    <col min="17" max="16384" width="11.42578125" style="595"/>
  </cols>
  <sheetData>
    <row r="1" spans="1:11">
      <c r="A1" s="608" t="s">
        <v>3394</v>
      </c>
      <c r="B1" s="608"/>
      <c r="C1" s="608"/>
      <c r="D1" s="608"/>
      <c r="E1" s="608"/>
      <c r="F1" s="608"/>
      <c r="G1" s="608"/>
      <c r="H1" s="608"/>
      <c r="I1" s="608"/>
      <c r="J1" s="3285">
        <v>27</v>
      </c>
      <c r="K1" s="3285"/>
    </row>
    <row r="2" spans="1:11">
      <c r="A2" s="600" t="s">
        <v>1013</v>
      </c>
      <c r="B2" s="601"/>
      <c r="C2" s="601"/>
      <c r="D2" s="601"/>
      <c r="E2" s="601"/>
      <c r="F2" s="601"/>
      <c r="G2" s="601"/>
      <c r="H2" s="601"/>
      <c r="I2" s="601"/>
      <c r="J2" s="601"/>
      <c r="K2" s="631"/>
    </row>
    <row r="3" spans="1:11">
      <c r="A3" s="632" t="s">
        <v>1014</v>
      </c>
      <c r="B3" s="601"/>
      <c r="C3" s="601"/>
      <c r="D3" s="601"/>
      <c r="E3" s="601"/>
      <c r="F3" s="601"/>
      <c r="G3" s="601"/>
      <c r="H3" s="601"/>
      <c r="I3" s="601"/>
      <c r="J3" s="601"/>
      <c r="K3" s="631"/>
    </row>
    <row r="4" spans="1:11">
      <c r="A4" s="632"/>
      <c r="B4" s="601"/>
      <c r="C4" s="601"/>
      <c r="D4" s="601"/>
      <c r="E4" s="601"/>
      <c r="F4" s="601"/>
      <c r="G4" s="601"/>
      <c r="H4" s="601"/>
      <c r="I4" s="601"/>
      <c r="J4" s="601"/>
      <c r="K4" s="631"/>
    </row>
    <row r="5" spans="1:11" ht="9.75" customHeight="1">
      <c r="A5" s="603"/>
      <c r="B5" s="570"/>
      <c r="C5" s="570"/>
      <c r="D5" s="570"/>
      <c r="E5" s="570"/>
      <c r="F5" s="570"/>
      <c r="G5" s="570"/>
      <c r="H5" s="570"/>
      <c r="I5" s="570"/>
      <c r="J5" s="570"/>
      <c r="K5" s="623"/>
    </row>
    <row r="6" spans="1:11">
      <c r="A6" s="603"/>
      <c r="B6" s="570"/>
      <c r="C6" s="570" t="s">
        <v>1015</v>
      </c>
      <c r="D6" s="570"/>
      <c r="E6" s="570"/>
      <c r="F6" s="570"/>
      <c r="G6" s="570"/>
      <c r="H6" s="570"/>
      <c r="I6" s="570"/>
      <c r="J6" s="570"/>
      <c r="K6" s="623"/>
    </row>
    <row r="7" spans="1:11">
      <c r="A7" s="605"/>
      <c r="B7" s="570"/>
      <c r="C7" s="606" t="s">
        <v>1016</v>
      </c>
      <c r="D7" s="570"/>
      <c r="E7" s="570"/>
      <c r="F7" s="570"/>
      <c r="G7" s="570"/>
      <c r="H7" s="570"/>
      <c r="I7" s="570"/>
      <c r="J7" s="570"/>
      <c r="K7" s="623"/>
    </row>
    <row r="8" spans="1:11">
      <c r="A8" s="605"/>
      <c r="B8" s="570"/>
      <c r="C8" s="606" t="s">
        <v>1017</v>
      </c>
      <c r="D8" s="570"/>
      <c r="E8" s="570"/>
      <c r="F8" s="570"/>
      <c r="G8" s="570"/>
      <c r="H8" s="570"/>
      <c r="I8" s="570"/>
      <c r="J8" s="570"/>
      <c r="K8" s="623"/>
    </row>
    <row r="9" spans="1:11">
      <c r="A9" s="603"/>
      <c r="B9" s="570"/>
      <c r="C9" s="570" t="s">
        <v>1018</v>
      </c>
      <c r="D9" s="570"/>
      <c r="E9" s="570"/>
      <c r="F9" s="570"/>
      <c r="G9" s="570"/>
      <c r="H9" s="570"/>
      <c r="I9" s="570"/>
      <c r="J9" s="570"/>
      <c r="K9" s="623"/>
    </row>
    <row r="10" spans="1:11">
      <c r="A10" s="603"/>
      <c r="B10" s="570"/>
      <c r="C10" s="570" t="s">
        <v>1019</v>
      </c>
      <c r="D10" s="570"/>
      <c r="E10" s="570"/>
      <c r="F10" s="570"/>
      <c r="G10" s="570"/>
      <c r="H10" s="570"/>
      <c r="I10" s="570"/>
      <c r="J10" s="570"/>
      <c r="K10" s="623"/>
    </row>
    <row r="11" spans="1:11">
      <c r="A11" s="605"/>
      <c r="B11" s="570"/>
      <c r="C11" s="606" t="s">
        <v>1020</v>
      </c>
      <c r="D11" s="570"/>
      <c r="E11" s="570"/>
      <c r="F11" s="570"/>
      <c r="G11" s="570"/>
      <c r="H11" s="570"/>
      <c r="I11" s="570"/>
      <c r="J11" s="570"/>
      <c r="K11" s="623"/>
    </row>
    <row r="12" spans="1:11">
      <c r="A12" s="603"/>
      <c r="B12" s="570"/>
      <c r="C12" s="570" t="s">
        <v>1021</v>
      </c>
      <c r="D12" s="570"/>
      <c r="E12" s="570"/>
      <c r="F12" s="570"/>
      <c r="G12" s="570"/>
      <c r="H12" s="570"/>
      <c r="I12" s="570"/>
      <c r="J12" s="570"/>
      <c r="K12" s="623"/>
    </row>
    <row r="13" spans="1:11">
      <c r="A13" s="605"/>
      <c r="B13" s="570"/>
      <c r="C13" s="606" t="s">
        <v>1022</v>
      </c>
      <c r="D13" s="570"/>
      <c r="E13" s="570"/>
      <c r="F13" s="570"/>
      <c r="G13" s="570"/>
      <c r="H13" s="570"/>
      <c r="I13" s="570"/>
      <c r="J13" s="570"/>
      <c r="K13" s="623"/>
    </row>
    <row r="14" spans="1:11">
      <c r="A14" s="603"/>
      <c r="B14" s="570"/>
      <c r="C14" s="570" t="s">
        <v>1023</v>
      </c>
      <c r="D14" s="570"/>
      <c r="E14" s="570"/>
      <c r="F14" s="570"/>
      <c r="G14" s="570"/>
      <c r="H14" s="570"/>
      <c r="I14" s="570"/>
      <c r="J14" s="570"/>
      <c r="K14" s="623"/>
    </row>
    <row r="15" spans="1:11">
      <c r="A15" s="603"/>
      <c r="B15" s="570"/>
      <c r="C15" s="570" t="s">
        <v>1024</v>
      </c>
      <c r="D15" s="570"/>
      <c r="E15" s="570"/>
      <c r="F15" s="570"/>
      <c r="G15" s="570"/>
      <c r="H15" s="570"/>
      <c r="I15" s="570"/>
      <c r="J15" s="570"/>
      <c r="K15" s="623"/>
    </row>
    <row r="16" spans="1:11">
      <c r="A16" s="605"/>
      <c r="B16" s="570"/>
      <c r="C16" s="606" t="s">
        <v>1025</v>
      </c>
      <c r="D16" s="570"/>
      <c r="E16" s="570"/>
      <c r="F16" s="570"/>
      <c r="G16" s="570"/>
      <c r="H16" s="570"/>
      <c r="I16" s="570"/>
      <c r="J16" s="570"/>
      <c r="K16" s="623"/>
    </row>
    <row r="17" spans="1:16" ht="9.75" customHeight="1">
      <c r="A17" s="603"/>
      <c r="B17" s="570"/>
      <c r="C17" s="570"/>
      <c r="D17" s="570"/>
      <c r="E17" s="570"/>
      <c r="F17" s="570"/>
      <c r="G17" s="570"/>
      <c r="H17" s="570"/>
      <c r="I17" s="570"/>
      <c r="J17" s="570"/>
      <c r="K17" s="623"/>
    </row>
    <row r="18" spans="1:16">
      <c r="A18" s="610"/>
      <c r="B18" s="613"/>
      <c r="C18" s="610"/>
      <c r="D18" s="613" t="s">
        <v>1026</v>
      </c>
      <c r="E18" s="613"/>
      <c r="F18" s="613"/>
      <c r="G18" s="610"/>
      <c r="H18" s="610"/>
      <c r="I18" s="610"/>
      <c r="J18" s="610"/>
      <c r="K18" s="633"/>
    </row>
    <row r="19" spans="1:16" ht="12.75" customHeight="1">
      <c r="A19" s="603" t="s">
        <v>7</v>
      </c>
      <c r="B19" s="570"/>
      <c r="C19" s="612" t="s">
        <v>1027</v>
      </c>
      <c r="D19" s="612" t="s">
        <v>1028</v>
      </c>
      <c r="E19" s="634" t="s">
        <v>1029</v>
      </c>
      <c r="F19" s="634" t="s">
        <v>1030</v>
      </c>
      <c r="G19" s="615" t="s">
        <v>1031</v>
      </c>
      <c r="H19" s="615" t="s">
        <v>1032</v>
      </c>
      <c r="I19" s="615" t="s">
        <v>1033</v>
      </c>
      <c r="J19" s="603" t="s">
        <v>7</v>
      </c>
      <c r="K19" s="623"/>
    </row>
    <row r="20" spans="1:16" ht="12.75" customHeight="1">
      <c r="A20" s="615" t="s">
        <v>17</v>
      </c>
      <c r="B20" s="570"/>
      <c r="C20" s="617"/>
      <c r="D20" s="617"/>
      <c r="E20" s="615" t="s">
        <v>1034</v>
      </c>
      <c r="F20" s="603"/>
      <c r="G20" s="615" t="s">
        <v>1035</v>
      </c>
      <c r="H20" s="615" t="s">
        <v>1036</v>
      </c>
      <c r="I20" s="615" t="s">
        <v>1037</v>
      </c>
      <c r="J20" s="603" t="s">
        <v>17</v>
      </c>
      <c r="K20" s="623"/>
    </row>
    <row r="21" spans="1:16" ht="12.75" customHeight="1">
      <c r="A21" s="603"/>
      <c r="B21" s="570"/>
      <c r="C21" s="617"/>
      <c r="D21" s="617"/>
      <c r="E21" s="603"/>
      <c r="F21" s="603"/>
      <c r="G21" s="603"/>
      <c r="H21" s="603"/>
      <c r="I21" s="615" t="s">
        <v>1038</v>
      </c>
      <c r="J21" s="603"/>
      <c r="K21" s="623"/>
    </row>
    <row r="22" spans="1:16" ht="12.75" customHeight="1">
      <c r="A22" s="607"/>
      <c r="B22" s="608"/>
      <c r="C22" s="618" t="s">
        <v>29</v>
      </c>
      <c r="D22" s="618" t="s">
        <v>30</v>
      </c>
      <c r="E22" s="635" t="s">
        <v>31</v>
      </c>
      <c r="F22" s="635" t="s">
        <v>32</v>
      </c>
      <c r="G22" s="635" t="s">
        <v>88</v>
      </c>
      <c r="H22" s="635" t="s">
        <v>89</v>
      </c>
      <c r="I22" s="635" t="s">
        <v>90</v>
      </c>
      <c r="J22" s="607"/>
      <c r="K22" s="636"/>
      <c r="M22" s="154"/>
      <c r="N22" s="154"/>
      <c r="O22" s="154"/>
      <c r="P22" s="154"/>
    </row>
    <row r="23" spans="1:16" ht="12.75" customHeight="1">
      <c r="A23" s="610">
        <v>1</v>
      </c>
      <c r="B23" s="613"/>
      <c r="C23" s="638">
        <v>28</v>
      </c>
      <c r="D23" s="638"/>
      <c r="E23" s="639"/>
      <c r="F23" s="3053">
        <v>28</v>
      </c>
      <c r="G23" s="3053"/>
      <c r="H23" s="3053"/>
      <c r="I23" s="637"/>
      <c r="J23" s="610">
        <v>1</v>
      </c>
      <c r="K23" s="633"/>
    </row>
    <row r="24" spans="1:16" ht="12.75" customHeight="1">
      <c r="A24" s="603">
        <v>2</v>
      </c>
      <c r="B24" s="570"/>
      <c r="C24" s="3054"/>
      <c r="D24" s="638"/>
      <c r="E24" s="639"/>
      <c r="F24" s="3054"/>
      <c r="G24" s="639"/>
      <c r="H24" s="639"/>
      <c r="I24" s="640"/>
      <c r="J24" s="603">
        <v>2</v>
      </c>
      <c r="K24" s="623"/>
    </row>
    <row r="25" spans="1:16" ht="12.75" customHeight="1">
      <c r="A25" s="603">
        <v>3</v>
      </c>
      <c r="B25" s="570"/>
      <c r="C25" s="638">
        <v>173</v>
      </c>
      <c r="D25" s="638"/>
      <c r="E25" s="639"/>
      <c r="F25" s="639">
        <v>173</v>
      </c>
      <c r="G25" s="639"/>
      <c r="H25" s="639">
        <v>20</v>
      </c>
      <c r="I25" s="640"/>
      <c r="J25" s="603">
        <v>3</v>
      </c>
      <c r="K25" s="623"/>
    </row>
    <row r="26" spans="1:16" ht="12.75" customHeight="1">
      <c r="A26" s="603">
        <v>4</v>
      </c>
      <c r="B26" s="570"/>
      <c r="C26" s="638">
        <v>19</v>
      </c>
      <c r="D26" s="638"/>
      <c r="E26" s="639"/>
      <c r="F26" s="639">
        <v>19</v>
      </c>
      <c r="G26" s="639"/>
      <c r="H26" s="639"/>
      <c r="I26" s="640"/>
      <c r="J26" s="603">
        <v>4</v>
      </c>
      <c r="K26" s="623"/>
    </row>
    <row r="27" spans="1:16" ht="12.75" customHeight="1">
      <c r="A27" s="603">
        <v>5</v>
      </c>
      <c r="B27" s="570"/>
      <c r="C27" s="638">
        <v>19</v>
      </c>
      <c r="D27" s="638"/>
      <c r="E27" s="639"/>
      <c r="F27" s="639">
        <v>19</v>
      </c>
      <c r="G27" s="639"/>
      <c r="H27" s="639"/>
      <c r="I27" s="640"/>
      <c r="J27" s="603">
        <v>5</v>
      </c>
      <c r="K27" s="623"/>
    </row>
    <row r="28" spans="1:16" ht="12.75" customHeight="1">
      <c r="A28" s="603">
        <v>6</v>
      </c>
      <c r="B28" s="570"/>
      <c r="C28" s="638"/>
      <c r="D28" s="638"/>
      <c r="E28" s="639"/>
      <c r="F28" s="639"/>
      <c r="G28" s="639"/>
      <c r="H28" s="639"/>
      <c r="I28" s="640"/>
      <c r="J28" s="603">
        <v>6</v>
      </c>
      <c r="K28" s="623"/>
    </row>
    <row r="29" spans="1:16" ht="12.75" customHeight="1">
      <c r="A29" s="603">
        <v>7</v>
      </c>
      <c r="B29" s="570"/>
      <c r="C29" s="638">
        <v>304408</v>
      </c>
      <c r="D29" s="638"/>
      <c r="E29" s="639"/>
      <c r="F29" s="639">
        <v>304408</v>
      </c>
      <c r="G29" s="639"/>
      <c r="H29" s="639"/>
      <c r="I29" s="640"/>
      <c r="J29" s="603">
        <v>7</v>
      </c>
      <c r="K29" s="623"/>
    </row>
    <row r="30" spans="1:16" ht="12.75" customHeight="1">
      <c r="A30" s="603">
        <v>8</v>
      </c>
      <c r="B30" s="570"/>
      <c r="C30" s="638">
        <v>35</v>
      </c>
      <c r="D30" s="638"/>
      <c r="E30" s="639"/>
      <c r="F30" s="639">
        <v>35</v>
      </c>
      <c r="G30" s="639"/>
      <c r="H30" s="639"/>
      <c r="I30" s="640"/>
      <c r="J30" s="603">
        <v>8</v>
      </c>
      <c r="K30" s="623"/>
    </row>
    <row r="31" spans="1:16" ht="12.75" customHeight="1">
      <c r="A31" s="603">
        <v>9</v>
      </c>
      <c r="B31" s="570"/>
      <c r="C31" s="638">
        <v>151294</v>
      </c>
      <c r="D31" s="638"/>
      <c r="E31" s="639"/>
      <c r="F31" s="639">
        <v>151294</v>
      </c>
      <c r="G31" s="639"/>
      <c r="H31" s="639"/>
      <c r="I31" s="640"/>
      <c r="J31" s="603">
        <v>9</v>
      </c>
      <c r="K31" s="623"/>
    </row>
    <row r="32" spans="1:16" ht="12.75" customHeight="1">
      <c r="A32" s="603">
        <v>10</v>
      </c>
      <c r="B32" s="570"/>
      <c r="C32" s="638">
        <v>157</v>
      </c>
      <c r="D32" s="638"/>
      <c r="E32" s="639"/>
      <c r="F32" s="639">
        <v>157</v>
      </c>
      <c r="G32" s="639"/>
      <c r="H32" s="639"/>
      <c r="I32" s="640"/>
      <c r="J32" s="603">
        <v>10</v>
      </c>
      <c r="K32" s="623"/>
    </row>
    <row r="33" spans="1:11" ht="12.75" customHeight="1">
      <c r="A33" s="603">
        <v>11</v>
      </c>
      <c r="B33" s="570"/>
      <c r="C33" s="638">
        <v>330</v>
      </c>
      <c r="D33" s="638"/>
      <c r="E33" s="639"/>
      <c r="F33" s="639">
        <v>330</v>
      </c>
      <c r="G33" s="639"/>
      <c r="H33" s="639"/>
      <c r="I33" s="640"/>
      <c r="J33" s="603">
        <v>11</v>
      </c>
      <c r="K33" s="623"/>
    </row>
    <row r="34" spans="1:11" ht="12.75" customHeight="1">
      <c r="A34" s="603">
        <v>12</v>
      </c>
      <c r="B34" s="570"/>
      <c r="C34" s="3054">
        <v>309</v>
      </c>
      <c r="D34" s="638"/>
      <c r="E34" s="639"/>
      <c r="F34" s="641">
        <v>309</v>
      </c>
      <c r="G34" s="639"/>
      <c r="H34" s="639"/>
      <c r="I34" s="640"/>
      <c r="J34" s="603">
        <v>12</v>
      </c>
      <c r="K34" s="623"/>
    </row>
    <row r="35" spans="1:11" ht="12.75" customHeight="1">
      <c r="A35" s="603">
        <v>13</v>
      </c>
      <c r="B35" s="570"/>
      <c r="C35" s="638">
        <v>1323</v>
      </c>
      <c r="D35" s="638"/>
      <c r="E35" s="639"/>
      <c r="F35" s="639">
        <v>1323</v>
      </c>
      <c r="G35" s="639"/>
      <c r="H35" s="639"/>
      <c r="I35" s="640"/>
      <c r="J35" s="603">
        <v>13</v>
      </c>
      <c r="K35" s="623"/>
    </row>
    <row r="36" spans="1:11" ht="12.75" customHeight="1">
      <c r="A36" s="603">
        <v>14</v>
      </c>
      <c r="B36" s="570"/>
      <c r="C36" s="638">
        <v>120</v>
      </c>
      <c r="D36" s="3055"/>
      <c r="E36" s="3055"/>
      <c r="F36" s="3055">
        <v>120</v>
      </c>
      <c r="G36" s="3055"/>
      <c r="H36" s="3055"/>
      <c r="I36" s="604"/>
      <c r="J36" s="603">
        <v>14</v>
      </c>
      <c r="K36" s="623"/>
    </row>
    <row r="37" spans="1:11" ht="12.75" customHeight="1">
      <c r="A37" s="603">
        <v>15</v>
      </c>
      <c r="B37" s="570"/>
      <c r="C37" s="3054"/>
      <c r="D37" s="638"/>
      <c r="E37" s="638"/>
      <c r="F37" s="3055"/>
      <c r="G37" s="642"/>
      <c r="H37" s="642"/>
      <c r="I37" s="642"/>
      <c r="J37" s="570">
        <v>15</v>
      </c>
      <c r="K37" s="623"/>
    </row>
    <row r="38" spans="1:11" ht="12.75" customHeight="1">
      <c r="A38" s="603">
        <v>16</v>
      </c>
      <c r="B38" s="570"/>
      <c r="C38" s="643">
        <v>458215</v>
      </c>
      <c r="D38" s="643"/>
      <c r="E38" s="643"/>
      <c r="F38" s="643">
        <v>458215</v>
      </c>
      <c r="G38" s="643"/>
      <c r="H38" s="643">
        <v>20</v>
      </c>
      <c r="I38" s="644"/>
      <c r="J38" s="570">
        <v>16</v>
      </c>
      <c r="K38" s="623"/>
    </row>
    <row r="39" spans="1:11" ht="12.75" customHeight="1">
      <c r="A39" s="603">
        <v>17</v>
      </c>
      <c r="B39" s="570"/>
      <c r="C39" s="645"/>
      <c r="D39" s="645"/>
      <c r="E39" s="645"/>
      <c r="F39" s="645"/>
      <c r="G39" s="645"/>
      <c r="H39" s="645"/>
      <c r="I39" s="645"/>
      <c r="J39" s="570">
        <v>17</v>
      </c>
      <c r="K39" s="623"/>
    </row>
    <row r="40" spans="1:11" ht="12.75" customHeight="1">
      <c r="A40" s="603">
        <v>18</v>
      </c>
      <c r="B40" s="570"/>
      <c r="C40" s="638"/>
      <c r="D40" s="638"/>
      <c r="E40" s="639"/>
      <c r="F40" s="639"/>
      <c r="G40" s="639"/>
      <c r="H40" s="639"/>
      <c r="I40" s="640"/>
      <c r="J40" s="603">
        <v>18</v>
      </c>
      <c r="K40" s="623"/>
    </row>
    <row r="41" spans="1:11" ht="12.75" customHeight="1">
      <c r="A41" s="603">
        <v>19</v>
      </c>
      <c r="B41" s="570"/>
      <c r="C41" s="638"/>
      <c r="D41" s="638"/>
      <c r="E41" s="639"/>
      <c r="F41" s="639"/>
      <c r="G41" s="639"/>
      <c r="H41" s="639"/>
      <c r="I41" s="640"/>
      <c r="J41" s="603">
        <v>19</v>
      </c>
      <c r="K41" s="623"/>
    </row>
    <row r="42" spans="1:11" ht="12.75" customHeight="1">
      <c r="A42" s="603">
        <v>20</v>
      </c>
      <c r="B42" s="570"/>
      <c r="C42" s="638"/>
      <c r="D42" s="638"/>
      <c r="E42" s="639"/>
      <c r="F42" s="639"/>
      <c r="G42" s="639"/>
      <c r="H42" s="639"/>
      <c r="I42" s="640"/>
      <c r="J42" s="603">
        <v>20</v>
      </c>
      <c r="K42" s="623"/>
    </row>
    <row r="43" spans="1:11" ht="12.75" customHeight="1">
      <c r="A43" s="603">
        <v>21</v>
      </c>
      <c r="B43" s="570"/>
      <c r="C43" s="638"/>
      <c r="D43" s="638"/>
      <c r="E43" s="639"/>
      <c r="F43" s="639"/>
      <c r="G43" s="639"/>
      <c r="H43" s="639"/>
      <c r="I43" s="640"/>
      <c r="J43" s="603">
        <v>21</v>
      </c>
      <c r="K43" s="623"/>
    </row>
    <row r="44" spans="1:11" ht="12.75" customHeight="1">
      <c r="A44" s="603">
        <v>22</v>
      </c>
      <c r="B44" s="570"/>
      <c r="C44" s="638">
        <v>79650</v>
      </c>
      <c r="D44" s="638">
        <v>8000</v>
      </c>
      <c r="E44" s="639"/>
      <c r="F44" s="639">
        <v>87650</v>
      </c>
      <c r="G44" s="639"/>
      <c r="H44" s="639"/>
      <c r="I44" s="640"/>
      <c r="J44" s="603">
        <v>22</v>
      </c>
      <c r="K44" s="623"/>
    </row>
    <row r="45" spans="1:11" ht="12.75" customHeight="1">
      <c r="A45" s="603">
        <v>23</v>
      </c>
      <c r="B45" s="570"/>
      <c r="C45" s="639">
        <v>9548</v>
      </c>
      <c r="D45" s="639">
        <v>1046</v>
      </c>
      <c r="E45" s="639"/>
      <c r="F45" s="639">
        <v>10594</v>
      </c>
      <c r="G45" s="639"/>
      <c r="H45" s="639"/>
      <c r="I45" s="640"/>
      <c r="J45" s="603">
        <v>23</v>
      </c>
      <c r="K45" s="623"/>
    </row>
    <row r="46" spans="1:11" ht="12.75" customHeight="1">
      <c r="A46" s="603">
        <v>24</v>
      </c>
      <c r="B46" s="570"/>
      <c r="C46" s="3054">
        <v>200</v>
      </c>
      <c r="D46" s="638"/>
      <c r="E46" s="639"/>
      <c r="F46" s="639">
        <v>200</v>
      </c>
      <c r="G46" s="639"/>
      <c r="H46" s="639"/>
      <c r="I46" s="640"/>
      <c r="J46" s="603">
        <v>24</v>
      </c>
      <c r="K46" s="623"/>
    </row>
    <row r="47" spans="1:11" ht="12.75" customHeight="1">
      <c r="A47" s="603">
        <v>25</v>
      </c>
      <c r="B47" s="570"/>
      <c r="C47" s="3054"/>
      <c r="D47" s="638"/>
      <c r="E47" s="646"/>
      <c r="F47" s="639"/>
      <c r="G47" s="646"/>
      <c r="H47" s="646"/>
      <c r="I47" s="646"/>
      <c r="J47" s="603">
        <v>25</v>
      </c>
      <c r="K47" s="623"/>
    </row>
    <row r="48" spans="1:11" ht="12.75" customHeight="1">
      <c r="A48" s="603">
        <v>26</v>
      </c>
      <c r="B48" s="570"/>
      <c r="C48" s="643">
        <v>89398</v>
      </c>
      <c r="D48" s="643">
        <v>9046</v>
      </c>
      <c r="E48" s="643"/>
      <c r="F48" s="643">
        <v>98444</v>
      </c>
      <c r="G48" s="3056"/>
      <c r="H48" s="3056"/>
      <c r="I48" s="647"/>
      <c r="J48" s="603">
        <v>26</v>
      </c>
      <c r="K48" s="623"/>
    </row>
    <row r="49" spans="1:11" ht="12.75" customHeight="1">
      <c r="A49" s="603">
        <v>27</v>
      </c>
      <c r="B49" s="570"/>
      <c r="C49" s="648"/>
      <c r="D49" s="648"/>
      <c r="E49" s="640"/>
      <c r="F49" s="640"/>
      <c r="G49" s="640"/>
      <c r="H49" s="640"/>
      <c r="I49" s="640"/>
      <c r="J49" s="603">
        <v>27</v>
      </c>
      <c r="K49" s="623"/>
    </row>
    <row r="50" spans="1:11" ht="12.75" customHeight="1">
      <c r="A50" s="603">
        <v>28</v>
      </c>
      <c r="B50" s="570"/>
      <c r="C50" s="648"/>
      <c r="D50" s="640"/>
      <c r="E50" s="640"/>
      <c r="F50" s="640"/>
      <c r="G50" s="640"/>
      <c r="H50" s="640"/>
      <c r="I50" s="648"/>
      <c r="J50" s="603">
        <v>28</v>
      </c>
      <c r="K50" s="623"/>
    </row>
    <row r="51" spans="1:11" ht="12.75" customHeight="1">
      <c r="A51" s="603">
        <v>29</v>
      </c>
      <c r="B51" s="570"/>
      <c r="C51" s="648"/>
      <c r="D51" s="648"/>
      <c r="E51" s="640"/>
      <c r="F51" s="640"/>
      <c r="G51" s="640"/>
      <c r="H51" s="640"/>
      <c r="I51" s="640"/>
      <c r="J51" s="603">
        <v>29</v>
      </c>
      <c r="K51" s="623"/>
    </row>
    <row r="52" spans="1:11" ht="12.75" customHeight="1">
      <c r="A52" s="603">
        <v>30</v>
      </c>
      <c r="B52" s="570"/>
      <c r="C52" s="648"/>
      <c r="D52" s="648"/>
      <c r="E52" s="640"/>
      <c r="F52" s="640"/>
      <c r="G52" s="640"/>
      <c r="H52" s="640"/>
      <c r="I52" s="640"/>
      <c r="J52" s="603">
        <v>30</v>
      </c>
      <c r="K52" s="623"/>
    </row>
    <row r="53" spans="1:11" ht="12.75" customHeight="1">
      <c r="A53" s="603">
        <v>31</v>
      </c>
      <c r="B53" s="570"/>
      <c r="C53" s="648"/>
      <c r="D53" s="640"/>
      <c r="E53" s="642"/>
      <c r="F53" s="640"/>
      <c r="G53" s="640"/>
      <c r="H53" s="640"/>
      <c r="I53" s="640"/>
      <c r="J53" s="603">
        <v>31</v>
      </c>
      <c r="K53" s="623"/>
    </row>
    <row r="54" spans="1:11" ht="12.75" customHeight="1">
      <c r="A54" s="603">
        <v>32</v>
      </c>
      <c r="B54" s="570"/>
      <c r="C54" s="648"/>
      <c r="D54" s="648"/>
      <c r="F54" s="640"/>
      <c r="G54" s="640"/>
      <c r="H54" s="640"/>
      <c r="I54" s="640"/>
      <c r="J54" s="603">
        <v>32</v>
      </c>
      <c r="K54" s="623"/>
    </row>
    <row r="55" spans="1:11" ht="12.75" customHeight="1">
      <c r="A55" s="603">
        <v>33</v>
      </c>
      <c r="B55" s="570"/>
      <c r="C55" s="648"/>
      <c r="D55" s="648"/>
      <c r="E55" s="640"/>
      <c r="F55" s="640"/>
      <c r="G55" s="640"/>
      <c r="H55" s="640"/>
      <c r="I55" s="640"/>
      <c r="J55" s="603">
        <v>33</v>
      </c>
      <c r="K55" s="623"/>
    </row>
    <row r="56" spans="1:11" ht="12.75" customHeight="1">
      <c r="A56" s="603">
        <v>34</v>
      </c>
      <c r="B56" s="570"/>
      <c r="C56" s="648"/>
      <c r="E56" s="640"/>
      <c r="F56" s="640"/>
      <c r="G56" s="640"/>
      <c r="H56" s="640"/>
      <c r="I56" s="640"/>
      <c r="J56" s="603">
        <v>34</v>
      </c>
      <c r="K56" s="623"/>
    </row>
    <row r="57" spans="1:11" ht="12.75" customHeight="1">
      <c r="A57" s="603">
        <v>35</v>
      </c>
      <c r="B57" s="570"/>
      <c r="C57" s="648"/>
      <c r="D57" s="648"/>
      <c r="E57" s="640"/>
      <c r="F57" s="640"/>
      <c r="G57" s="640"/>
      <c r="H57" s="640"/>
      <c r="I57" s="640"/>
      <c r="J57" s="603">
        <v>35</v>
      </c>
      <c r="K57" s="623"/>
    </row>
    <row r="58" spans="1:11" ht="12.75" customHeight="1">
      <c r="A58" s="603">
        <v>36</v>
      </c>
      <c r="B58" s="570"/>
      <c r="C58" s="648"/>
      <c r="D58" s="649"/>
      <c r="E58" s="640"/>
      <c r="F58" s="640"/>
      <c r="G58" s="640"/>
      <c r="H58" s="640"/>
      <c r="I58" s="640"/>
      <c r="J58" s="603">
        <v>36</v>
      </c>
      <c r="K58" s="623"/>
    </row>
    <row r="59" spans="1:11" ht="12.75" customHeight="1">
      <c r="A59" s="603">
        <v>37</v>
      </c>
      <c r="B59" s="570"/>
      <c r="C59" s="648"/>
      <c r="D59" s="649"/>
      <c r="E59" s="640"/>
      <c r="F59" s="640"/>
      <c r="G59" s="640"/>
      <c r="H59" s="640"/>
      <c r="I59" s="640"/>
      <c r="J59" s="603">
        <v>37</v>
      </c>
      <c r="K59" s="623"/>
    </row>
    <row r="60" spans="1:11" ht="12.75" customHeight="1">
      <c r="A60" s="607">
        <v>38</v>
      </c>
      <c r="B60" s="608"/>
      <c r="C60" s="650"/>
      <c r="D60" s="650"/>
      <c r="E60" s="651"/>
      <c r="F60" s="651"/>
      <c r="G60" s="651"/>
      <c r="H60" s="651"/>
      <c r="I60" s="651"/>
      <c r="J60" s="607">
        <v>38</v>
      </c>
      <c r="K60" s="636"/>
    </row>
    <row r="61" spans="1:11" ht="12.75" customHeight="1">
      <c r="A61" s="603"/>
      <c r="B61" s="570"/>
      <c r="C61" s="652"/>
      <c r="D61" s="652"/>
      <c r="E61" s="652"/>
      <c r="F61" s="652"/>
      <c r="G61" s="652"/>
      <c r="H61" s="652"/>
      <c r="I61" s="652"/>
      <c r="J61" s="570"/>
      <c r="K61" s="623"/>
    </row>
    <row r="62" spans="1:11" ht="12.75" customHeight="1">
      <c r="A62" s="3281" t="s">
        <v>36</v>
      </c>
      <c r="B62" s="3282"/>
      <c r="C62" s="3282"/>
      <c r="D62" s="3282"/>
      <c r="E62" s="3282"/>
      <c r="F62" s="3282"/>
      <c r="G62" s="3282"/>
      <c r="H62" s="3282"/>
      <c r="I62" s="3282"/>
      <c r="J62" s="3282"/>
      <c r="K62" s="3283"/>
    </row>
    <row r="63" spans="1:11" ht="12.75" customHeight="1">
      <c r="A63" s="603"/>
      <c r="B63" s="570"/>
      <c r="C63" s="652"/>
      <c r="D63" s="652"/>
      <c r="E63" s="652"/>
      <c r="F63" s="652"/>
      <c r="G63" s="652"/>
      <c r="H63" s="652"/>
      <c r="I63" s="652"/>
      <c r="J63" s="570"/>
      <c r="K63" s="623"/>
    </row>
    <row r="64" spans="1:11" ht="12.75" customHeight="1">
      <c r="A64" s="603" t="s">
        <v>3253</v>
      </c>
      <c r="B64" s="570"/>
      <c r="C64" s="652"/>
      <c r="D64" s="652"/>
      <c r="E64" s="652"/>
      <c r="F64" s="594" t="s">
        <v>3254</v>
      </c>
      <c r="G64" s="594"/>
      <c r="H64" s="594"/>
      <c r="I64" s="594"/>
      <c r="J64" s="594"/>
      <c r="K64" s="623"/>
    </row>
    <row r="65" spans="1:11" ht="12.75" customHeight="1">
      <c r="A65" s="603" t="s">
        <v>3255</v>
      </c>
      <c r="B65" s="570"/>
      <c r="C65" s="652"/>
      <c r="D65" s="652"/>
      <c r="E65" s="652"/>
      <c r="F65" s="594" t="s">
        <v>3256</v>
      </c>
      <c r="G65" s="594"/>
      <c r="H65" s="594"/>
      <c r="I65" s="594"/>
      <c r="J65" s="594"/>
      <c r="K65" s="623"/>
    </row>
    <row r="66" spans="1:11" ht="12.75" customHeight="1">
      <c r="A66" s="603" t="s">
        <v>3257</v>
      </c>
      <c r="B66" s="570"/>
      <c r="C66" s="652"/>
      <c r="D66" s="570"/>
      <c r="E66" s="570"/>
      <c r="F66" s="3284" t="s">
        <v>3258</v>
      </c>
      <c r="G66" s="3284"/>
      <c r="H66" s="3284"/>
      <c r="I66" s="3284"/>
      <c r="J66" s="3284"/>
      <c r="K66" s="623"/>
    </row>
    <row r="67" spans="1:11" ht="12.75" customHeight="1">
      <c r="A67" s="603" t="s">
        <v>3259</v>
      </c>
      <c r="B67" s="570"/>
      <c r="C67" s="652"/>
      <c r="D67" s="570"/>
      <c r="E67" s="570"/>
      <c r="K67" s="623"/>
    </row>
    <row r="68" spans="1:11" ht="12.75" customHeight="1">
      <c r="A68" s="2370"/>
      <c r="B68" s="608"/>
      <c r="C68" s="653"/>
      <c r="D68" s="608"/>
      <c r="E68" s="608"/>
      <c r="F68" s="2101"/>
      <c r="G68" s="2101"/>
      <c r="H68" s="2101"/>
      <c r="I68" s="2101"/>
      <c r="J68" s="2101"/>
      <c r="K68" s="636"/>
    </row>
    <row r="69" spans="1:11" ht="12.75" customHeight="1">
      <c r="A69" s="570" t="s">
        <v>386</v>
      </c>
      <c r="B69" s="570"/>
      <c r="C69" s="570"/>
      <c r="D69" s="570"/>
      <c r="E69" s="570"/>
      <c r="F69" s="570"/>
      <c r="G69" s="570"/>
      <c r="H69" s="570"/>
      <c r="I69" s="570"/>
      <c r="J69" s="570"/>
    </row>
    <row r="70" spans="1:11">
      <c r="A70" s="570"/>
      <c r="B70" s="570"/>
      <c r="C70" s="570"/>
      <c r="D70" s="570"/>
      <c r="E70" s="570"/>
      <c r="F70" s="570"/>
      <c r="G70" s="570"/>
      <c r="H70" s="570"/>
      <c r="I70" s="570"/>
      <c r="J70" s="570"/>
    </row>
    <row r="71" spans="1:11">
      <c r="A71" s="570"/>
      <c r="B71" s="570"/>
      <c r="C71" s="570"/>
      <c r="D71" s="570"/>
      <c r="E71" s="570"/>
      <c r="F71" s="570"/>
      <c r="G71" s="570"/>
      <c r="H71" s="570"/>
      <c r="I71" s="570"/>
      <c r="J71" s="570"/>
    </row>
    <row r="72" spans="1:11">
      <c r="A72" s="570"/>
      <c r="B72" s="570"/>
      <c r="C72" s="570"/>
      <c r="D72" s="570"/>
      <c r="E72" s="570"/>
      <c r="F72" s="570"/>
      <c r="G72" s="570"/>
      <c r="H72" s="570"/>
      <c r="I72" s="570"/>
      <c r="J72" s="570"/>
    </row>
    <row r="73" spans="1:11" ht="15">
      <c r="A73" s="570"/>
      <c r="B73" s="570"/>
      <c r="C73" s="652"/>
      <c r="D73" s="652"/>
      <c r="E73" s="652"/>
      <c r="F73" s="654"/>
      <c r="G73" s="570"/>
      <c r="H73" s="652"/>
      <c r="I73" s="652"/>
      <c r="J73" s="570"/>
    </row>
    <row r="74" spans="1:11">
      <c r="A74" s="570"/>
      <c r="B74" s="570"/>
      <c r="C74" s="570"/>
      <c r="D74" s="570"/>
      <c r="E74" s="570"/>
      <c r="F74" s="570"/>
      <c r="G74" s="570"/>
      <c r="H74" s="570"/>
      <c r="I74" s="570"/>
      <c r="J74" s="570"/>
    </row>
  </sheetData>
  <customSheetViews>
    <customSheetView guid="{A617E113-81C5-40F4-A596-A12F4B219BD2}" showPageBreaks="1" fitToPage="1" printArea="1">
      <selection sqref="A1:K69"/>
      <rowBreaks count="1" manualBreakCount="1">
        <brk id="67" max="65535" man="1"/>
      </rowBreaks>
      <pageMargins left="0.5" right="0.5" top="0.5" bottom="0.25" header="0.5" footer="0.25"/>
      <printOptions horizontalCentered="1" verticalCentered="1"/>
      <pageSetup scale="87" orientation="portrait" r:id="rId1"/>
      <headerFooter alignWithMargins="0"/>
    </customSheetView>
    <customSheetView guid="{D099E5BD-69C3-4A36-A01A-AB9127CD02AF}" showPageBreaks="1" fitToPage="1" printArea="1" view="pageBreakPreview">
      <selection sqref="A1:K1048576"/>
      <rowBreaks count="1" manualBreakCount="1">
        <brk id="67" max="65535" man="1"/>
      </rowBreaks>
      <pageMargins left="0.5" right="0.5" top="0.5" bottom="0.25" header="0.5" footer="0.25"/>
      <printOptions horizontalCentered="1" verticalCentered="1"/>
      <pageSetup scale="82" orientation="portrait" r:id="rId2"/>
      <headerFooter alignWithMargins="0"/>
    </customSheetView>
    <customSheetView guid="{0E34144A-D82F-4DF0-B720-F9C800B122C6}" scale="60" showPageBreaks="1" fitToPage="1" printArea="1" view="pageBreakPreview">
      <selection activeCell="C6" sqref="C6"/>
      <rowBreaks count="1" manualBreakCount="1">
        <brk id="67" max="65535" man="1"/>
      </rowBreaks>
      <pageMargins left="0.5" right="0.5" top="0.5" bottom="0.25" header="0.5" footer="0.25"/>
      <printOptions horizontalCentered="1" verticalCentered="1"/>
      <pageSetup scale="83" orientation="portrait" r:id="rId3"/>
      <headerFooter alignWithMargins="0"/>
    </customSheetView>
    <customSheetView guid="{97EB090E-DA8A-4035-9EB7-8F192FB9238E}" scale="78" showPageBreaks="1" fitToPage="1" printArea="1" view="pageBreakPreview" topLeftCell="A31">
      <selection activeCell="A62" sqref="A62:K62"/>
      <rowBreaks count="1" manualBreakCount="1">
        <brk id="67" max="65535" man="1"/>
      </rowBreaks>
      <pageMargins left="0.5" right="0.5" top="0.5" bottom="0.25" header="0.5" footer="0.25"/>
      <printOptions horizontalCentered="1" verticalCentered="1"/>
      <pageSetup scale="87" orientation="portrait" r:id="rId4"/>
      <headerFooter alignWithMargins="0"/>
    </customSheetView>
    <customSheetView guid="{73D6C540-FA77-496F-80D5-378BCDB5D7D3}" fitToPage="1" topLeftCell="A34">
      <selection activeCell="F48" sqref="F48"/>
      <rowBreaks count="1" manualBreakCount="1">
        <brk id="67" max="65535" man="1"/>
      </rowBreaks>
      <pageMargins left="0.5" right="0.5" top="0.5" bottom="0.25" header="0.5" footer="0.25"/>
      <printOptions horizontalCentered="1" verticalCentered="1"/>
      <pageSetup scale="82" orientation="portrait" r:id="rId5"/>
      <headerFooter alignWithMargins="0"/>
    </customSheetView>
    <customSheetView guid="{697F93CE-5800-4A2B-B48E-6915F0D86AE1}" showPageBreaks="1" fitToPage="1" printArea="1">
      <selection sqref="A1:K69"/>
      <rowBreaks count="1" manualBreakCount="1">
        <brk id="67" max="65535" man="1"/>
      </rowBreaks>
      <pageMargins left="0.5" right="0.5" top="0.5" bottom="0.25" header="0.5" footer="0.25"/>
      <printOptions horizontalCentered="1" verticalCentered="1"/>
      <pageSetup scale="87" orientation="portrait" r:id="rId6"/>
      <headerFooter alignWithMargins="0"/>
    </customSheetView>
    <customSheetView guid="{997430AA-34EF-430A-83C0-572B50415120}" showPageBreaks="1" fitToPage="1" printArea="1" topLeftCell="A13">
      <selection activeCell="E38" sqref="E38"/>
      <rowBreaks count="1" manualBreakCount="1">
        <brk id="67" max="65535" man="1"/>
      </rowBreaks>
      <pageMargins left="0.5" right="0.5" top="0.5" bottom="0.25" header="0.5" footer="0.25"/>
      <printOptions horizontalCentered="1" verticalCentered="1"/>
      <pageSetup scale="87" orientation="portrait" r:id="rId7"/>
      <headerFooter alignWithMargins="0"/>
    </customSheetView>
    <customSheetView guid="{FB280501-19AF-4ABE-91A9-026A574F2BAA}" showPageBreaks="1" fitToPage="1" printArea="1" topLeftCell="A28">
      <selection activeCell="E38" sqref="E38"/>
      <rowBreaks count="1" manualBreakCount="1">
        <brk id="67" max="65535" man="1"/>
      </rowBreaks>
      <pageMargins left="0.5" right="0.5" top="0.5" bottom="0.25" header="0.5" footer="0.25"/>
      <printOptions horizontalCentered="1" verticalCentered="1"/>
      <pageSetup scale="87" orientation="portrait" r:id="rId8"/>
      <headerFooter alignWithMargins="0"/>
    </customSheetView>
    <customSheetView guid="{418B4607-7369-4E2A-893E-78E4A5AA0442}" fitToPage="1" topLeftCell="A28">
      <selection activeCell="E38" sqref="E38"/>
      <rowBreaks count="1" manualBreakCount="1">
        <brk id="67" max="65535" man="1"/>
      </rowBreaks>
      <pageMargins left="0.5" right="0.5" top="0.5" bottom="0.25" header="0.5" footer="0.25"/>
      <printOptions horizontalCentered="1" verticalCentered="1"/>
      <pageSetup scale="87" orientation="portrait" r:id="rId9"/>
      <headerFooter alignWithMargins="0"/>
    </customSheetView>
    <customSheetView guid="{F56BCD39-3910-4701-BCCF-245589B07D98}" showPageBreaks="1" fitToPage="1" printArea="1">
      <selection activeCell="M36" sqref="M36"/>
      <rowBreaks count="1" manualBreakCount="1">
        <brk id="67" max="65535" man="1"/>
      </rowBreaks>
      <pageMargins left="0.5" right="0.5" top="0.5" bottom="0.25" header="0.5" footer="0.25"/>
      <printOptions horizontalCentered="1" verticalCentered="1"/>
      <pageSetup scale="87" orientation="portrait" r:id="rId10"/>
      <headerFooter alignWithMargins="0"/>
    </customSheetView>
    <customSheetView guid="{FB19BFAA-60BA-4CC2-92E5-E4C141AE804E}" fitToPage="1">
      <selection activeCell="M36" sqref="M36"/>
      <rowBreaks count="1" manualBreakCount="1">
        <brk id="67" max="65535" man="1"/>
      </rowBreaks>
      <pageMargins left="0.5" right="0.5" top="0.5" bottom="0.25" header="0.5" footer="0.25"/>
      <printOptions horizontalCentered="1" verticalCentered="1"/>
      <pageSetup scale="87" orientation="portrait" r:id="rId11"/>
      <headerFooter alignWithMargins="0"/>
    </customSheetView>
    <customSheetView guid="{74404EEC-CA6A-48B0-B168-B7933282EEB2}" showPageBreaks="1" fitToPage="1" printArea="1" topLeftCell="A10">
      <selection activeCell="M36" sqref="M36"/>
      <rowBreaks count="1" manualBreakCount="1">
        <brk id="67" max="65535" man="1"/>
      </rowBreaks>
      <pageMargins left="0.5" right="0.5" top="0.5" bottom="0.25" header="0.5" footer="0.25"/>
      <printOptions horizontalCentered="1" verticalCentered="1"/>
      <pageSetup scale="82" orientation="portrait" r:id="rId12"/>
      <headerFooter alignWithMargins="0"/>
    </customSheetView>
    <customSheetView guid="{A2494C54-8D9D-4A05-9F27-C858173D9692}" fitToPage="1">
      <selection activeCell="M36" sqref="M36"/>
      <rowBreaks count="1" manualBreakCount="1">
        <brk id="67" max="65535" man="1"/>
      </rowBreaks>
      <pageMargins left="0.5" right="0.5" top="0.5" bottom="0.25" header="0.5" footer="0.25"/>
      <printOptions horizontalCentered="1" verticalCentered="1"/>
      <pageSetup scale="87" orientation="portrait" r:id="rId13"/>
      <headerFooter alignWithMargins="0"/>
    </customSheetView>
    <customSheetView guid="{F228F194-B0FE-4A91-A927-06A4E89703F0}" fitToPage="1">
      <selection activeCell="M36" sqref="M36"/>
      <rowBreaks count="1" manualBreakCount="1">
        <brk id="67" max="65535" man="1"/>
      </rowBreaks>
      <pageMargins left="0.5" right="0.5" top="0.5" bottom="0.25" header="0.5" footer="0.25"/>
      <printOptions horizontalCentered="1" verticalCentered="1"/>
      <pageSetup scale="87" orientation="portrait" r:id="rId14"/>
      <headerFooter alignWithMargins="0"/>
    </customSheetView>
    <customSheetView guid="{49D366EC-C851-4932-854D-8EA887B298C5}" fitToPage="1">
      <selection activeCell="M36" sqref="M36"/>
      <rowBreaks count="1" manualBreakCount="1">
        <brk id="67" max="65535" man="1"/>
      </rowBreaks>
      <pageMargins left="0.5" right="0.5" top="0.5" bottom="0.25" header="0.5" footer="0.25"/>
      <printOptions horizontalCentered="1" verticalCentered="1"/>
      <pageSetup scale="82" orientation="portrait" r:id="rId15"/>
      <headerFooter alignWithMargins="0"/>
    </customSheetView>
    <customSheetView guid="{7390B031-6060-4327-BF01-8B9465EDB6D9}" fitToPage="1">
      <selection activeCell="M36" sqref="M36"/>
      <rowBreaks count="1" manualBreakCount="1">
        <brk id="67" max="65535" man="1"/>
      </rowBreaks>
      <pageMargins left="0.5" right="0.5" top="0.5" bottom="0.25" header="0.5" footer="0.25"/>
      <printOptions horizontalCentered="1" verticalCentered="1"/>
      <pageSetup scale="82" orientation="portrait" r:id="rId16"/>
      <headerFooter alignWithMargins="0"/>
    </customSheetView>
    <customSheetView guid="{26429A53-B624-4AA6-8C8D-667186B058B8}" fitToPage="1">
      <selection activeCell="M36" sqref="M36"/>
      <rowBreaks count="1" manualBreakCount="1">
        <brk id="67" max="65535" man="1"/>
      </rowBreaks>
      <pageMargins left="0.5" right="0.5" top="0.5" bottom="0.25" header="0.5" footer="0.25"/>
      <printOptions horizontalCentered="1" verticalCentered="1"/>
      <pageSetup scale="82" orientation="portrait" r:id="rId17"/>
      <headerFooter alignWithMargins="0"/>
    </customSheetView>
    <customSheetView guid="{9188604F-721B-4607-B5A7-F14601E34BB8}" showPageBreaks="1" fitToPage="1" printArea="1">
      <selection activeCell="M36" sqref="M36"/>
      <rowBreaks count="1" manualBreakCount="1">
        <brk id="67" max="65535" man="1"/>
      </rowBreaks>
      <pageMargins left="0.5" right="0.5" top="0.5" bottom="0.25" header="0.5" footer="0.25"/>
      <printOptions horizontalCentered="1" verticalCentered="1"/>
      <pageSetup scale="87" orientation="portrait" r:id="rId18"/>
      <headerFooter alignWithMargins="0"/>
    </customSheetView>
    <customSheetView guid="{0DB5BAD5-393A-4F38-9E8B-709DEA7858B1}" showPageBreaks="1" fitToPage="1" printArea="1" topLeftCell="A34">
      <selection activeCell="M66" sqref="M66"/>
      <rowBreaks count="1" manualBreakCount="1">
        <brk id="67" max="65535" man="1"/>
      </rowBreaks>
      <pageMargins left="0.5" right="0.5" top="0.5" bottom="0.25" header="0.5" footer="0.25"/>
      <printOptions horizontalCentered="1" verticalCentered="1"/>
      <pageSetup scale="87" orientation="portrait" r:id="rId19"/>
      <headerFooter alignWithMargins="0"/>
    </customSheetView>
    <customSheetView guid="{4E7A3D04-9F51-465C-A42B-3DF9B3E7D5B5}" showPageBreaks="1" fitToPage="1" printArea="1">
      <selection activeCell="M36" sqref="M36"/>
      <rowBreaks count="1" manualBreakCount="1">
        <brk id="67" max="65535" man="1"/>
      </rowBreaks>
      <pageMargins left="0.5" right="0.5" top="0.5" bottom="0.25" header="0.5" footer="0.25"/>
      <printOptions horizontalCentered="1" verticalCentered="1"/>
      <pageSetup scale="87" orientation="portrait" r:id="rId20"/>
      <headerFooter alignWithMargins="0"/>
    </customSheetView>
    <customSheetView guid="{BD2992A8-0B6E-4822-8FD2-4601D1328A70}" showPageBreaks="1" fitToPage="1" printArea="1">
      <selection activeCell="E38" sqref="E38"/>
      <rowBreaks count="1" manualBreakCount="1">
        <brk id="67" max="65535" man="1"/>
      </rowBreaks>
      <pageMargins left="0.5" right="0.5" top="0.5" bottom="0.25" header="0.5" footer="0.25"/>
      <printOptions horizontalCentered="1" verticalCentered="1"/>
      <pageSetup scale="87" orientation="portrait" r:id="rId21"/>
      <headerFooter alignWithMargins="0"/>
    </customSheetView>
    <customSheetView guid="{77A0B38E-93E4-4AC7-ACE6-46928E3770F0}" showPageBreaks="1" fitToPage="1" printArea="1">
      <selection sqref="A1:K69"/>
      <rowBreaks count="1" manualBreakCount="1">
        <brk id="67" max="65535" man="1"/>
      </rowBreaks>
      <pageMargins left="0.5" right="0.5" top="0.5" bottom="0.25" header="0.5" footer="0.25"/>
      <printOptions horizontalCentered="1" verticalCentered="1"/>
      <pageSetup scale="87" orientation="portrait" r:id="rId22"/>
      <headerFooter alignWithMargins="0"/>
    </customSheetView>
    <customSheetView guid="{11C83B39-CE16-4BB9-AED1-82A65A48CAAD}" fitToPage="1" topLeftCell="A28">
      <selection activeCell="E38" sqref="E38"/>
      <rowBreaks count="1" manualBreakCount="1">
        <brk id="67" max="65535" man="1"/>
      </rowBreaks>
      <pageMargins left="0.5" right="0.5" top="0.5" bottom="0.25" header="0.5" footer="0.25"/>
      <printOptions horizontalCentered="1" verticalCentered="1"/>
      <pageSetup scale="87" orientation="portrait" r:id="rId23"/>
      <headerFooter alignWithMargins="0"/>
    </customSheetView>
    <customSheetView guid="{DB71B86F-317D-4AD6-8462-223811F201EC}" showPageBreaks="1" fitToPage="1" printArea="1">
      <selection sqref="A1:K69"/>
      <rowBreaks count="1" manualBreakCount="1">
        <brk id="67" max="65535" man="1"/>
      </rowBreaks>
      <pageMargins left="0.5" right="0.5" top="0.5" bottom="0.25" header="0.5" footer="0.25"/>
      <printOptions horizontalCentered="1" verticalCentered="1"/>
      <pageSetup scale="82" orientation="portrait" r:id="rId24"/>
      <headerFooter alignWithMargins="0"/>
    </customSheetView>
    <customSheetView guid="{DC2F833C-E952-4F6A-AFD3-F16D8619A19E}" showPageBreaks="1" fitToPage="1" printArea="1" topLeftCell="A28">
      <selection activeCell="E38" sqref="E38"/>
      <rowBreaks count="1" manualBreakCount="1">
        <brk id="67" max="65535" man="1"/>
      </rowBreaks>
      <pageMargins left="0.5" right="0.5" top="0.5" bottom="0.25" header="0.5" footer="0.25"/>
      <printOptions horizontalCentered="1" verticalCentered="1"/>
      <pageSetup scale="87" orientation="portrait" r:id="rId25"/>
      <headerFooter alignWithMargins="0"/>
    </customSheetView>
    <customSheetView guid="{B1B2D874-36F7-4A51-91A3-0B03D16C5B39}" fitToPage="1" printArea="1">
      <selection sqref="A1:K69"/>
      <rowBreaks count="1" manualBreakCount="1">
        <brk id="67" max="65535" man="1"/>
      </rowBreaks>
      <pageMargins left="0.5" right="0.5" top="0.5" bottom="0.25" header="0.5" footer="0.25"/>
      <printOptions horizontalCentered="1" verticalCentered="1"/>
      <pageSetup scale="87" orientation="portrait" r:id="rId26"/>
      <headerFooter alignWithMargins="0"/>
    </customSheetView>
    <customSheetView guid="{24512037-1A2E-4B61-A9D8-6B6EE1FBAC07}" showPageBreaks="1" fitToPage="1" printArea="1">
      <selection sqref="A1:K69"/>
      <rowBreaks count="1" manualBreakCount="1">
        <brk id="67" max="65535" man="1"/>
      </rowBreaks>
      <pageMargins left="0.5" right="0.5" top="0.5" bottom="0.25" header="0.5" footer="0.25"/>
      <printOptions horizontalCentered="1" verticalCentered="1"/>
      <pageSetup scale="87" orientation="portrait" r:id="rId27"/>
      <headerFooter alignWithMargins="0"/>
    </customSheetView>
    <customSheetView guid="{FF7CE3F6-64D4-4414-9A0A-27EA1DA5FCEA}" showPageBreaks="1" fitToPage="1" printArea="1">
      <selection sqref="A1:K69"/>
      <rowBreaks count="1" manualBreakCount="1">
        <brk id="67" max="65535" man="1"/>
      </rowBreaks>
      <pageMargins left="0.5" right="0.5" top="0.5" bottom="0.25" header="0.5" footer="0.25"/>
      <printOptions horizontalCentered="1" verticalCentered="1"/>
      <pageSetup scale="87" orientation="portrait" r:id="rId28"/>
      <headerFooter alignWithMargins="0"/>
    </customSheetView>
    <customSheetView guid="{68CA22E9-CC9D-4C8A-A060-049B87D0AB3E}" scale="78" showPageBreaks="1" fitToPage="1" printArea="1" view="pageBreakPreview" topLeftCell="A12">
      <selection activeCell="D42" sqref="D42"/>
      <rowBreaks count="1" manualBreakCount="1">
        <brk id="67" max="65535" man="1"/>
      </rowBreaks>
      <pageMargins left="0.5" right="0.5" top="0.5" bottom="0.25" header="0.5" footer="0.25"/>
      <printOptions horizontalCentered="1" verticalCentered="1"/>
      <pageSetup scale="87" orientation="portrait" r:id="rId29"/>
      <headerFooter alignWithMargins="0"/>
    </customSheetView>
    <customSheetView guid="{76EF22F2-41FD-4690-8612-D013472E0134}" showPageBreaks="1" fitToPage="1" printArea="1">
      <selection sqref="A1:K69"/>
      <rowBreaks count="1" manualBreakCount="1">
        <brk id="67" max="65535" man="1"/>
      </rowBreaks>
      <pageMargins left="0.5" right="0.5" top="0.5" bottom="0.25" header="0.5" footer="0.25"/>
      <printOptions horizontalCentered="1" verticalCentered="1"/>
      <pageSetup scale="87" orientation="portrait" r:id="rId30"/>
      <headerFooter alignWithMargins="0"/>
    </customSheetView>
  </customSheetViews>
  <mergeCells count="3">
    <mergeCell ref="F66:J66"/>
    <mergeCell ref="J1:K1"/>
    <mergeCell ref="A62:K62"/>
  </mergeCells>
  <printOptions horizontalCentered="1" verticalCentered="1"/>
  <pageMargins left="0.5" right="0.5" top="0.5" bottom="0.25" header="0.5" footer="0.25"/>
  <pageSetup scale="87" orientation="portrait" r:id="rId31"/>
  <headerFooter alignWithMargins="0"/>
  <rowBreaks count="1" manualBreakCount="1">
    <brk id="67" max="65535" man="1"/>
  </rowBreaks>
  <legacyDrawing r:id="rId3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P66"/>
  <sheetViews>
    <sheetView view="pageBreakPreview" zoomScale="60" zoomScaleNormal="100" workbookViewId="0">
      <selection sqref="A1:M1048576"/>
    </sheetView>
  </sheetViews>
  <sheetFormatPr defaultColWidth="11.42578125" defaultRowHeight="12.75"/>
  <cols>
    <col min="1" max="1" width="4" style="595" customWidth="1"/>
    <col min="2" max="2" width="0.85546875" style="595" customWidth="1"/>
    <col min="3" max="3" width="9.7109375" style="595" customWidth="1"/>
    <col min="4" max="4" width="7.85546875" style="595" customWidth="1"/>
    <col min="5" max="5" width="10.42578125" style="595" customWidth="1"/>
    <col min="6" max="8" width="11.42578125" style="595" customWidth="1"/>
    <col min="9" max="9" width="8.42578125" style="595" customWidth="1"/>
    <col min="10" max="10" width="9.42578125" style="595" customWidth="1"/>
    <col min="11" max="11" width="10.7109375" style="595" customWidth="1"/>
    <col min="12" max="12" width="3" style="595" customWidth="1"/>
    <col min="13" max="13" width="0.85546875" style="595" customWidth="1"/>
    <col min="14" max="16384" width="11.42578125" style="595"/>
  </cols>
  <sheetData>
    <row r="1" spans="1:14">
      <c r="A1" s="594">
        <v>28</v>
      </c>
      <c r="B1" s="570"/>
      <c r="C1" s="570"/>
      <c r="D1" s="570"/>
      <c r="E1" s="570"/>
      <c r="F1" s="570"/>
      <c r="G1" s="570"/>
      <c r="H1" s="570"/>
      <c r="J1" s="570"/>
      <c r="K1" s="570"/>
      <c r="L1" s="570"/>
      <c r="M1" s="596" t="s">
        <v>3394</v>
      </c>
      <c r="N1" s="655"/>
    </row>
    <row r="2" spans="1:14">
      <c r="A2" s="597" t="s">
        <v>1013</v>
      </c>
      <c r="B2" s="598"/>
      <c r="C2" s="598"/>
      <c r="D2" s="598"/>
      <c r="E2" s="598"/>
      <c r="F2" s="598"/>
      <c r="G2" s="598"/>
      <c r="H2" s="598"/>
      <c r="I2" s="598"/>
      <c r="J2" s="598"/>
      <c r="K2" s="598"/>
      <c r="L2" s="598"/>
      <c r="M2" s="599"/>
      <c r="N2" s="655"/>
    </row>
    <row r="3" spans="1:14">
      <c r="A3" s="632" t="s">
        <v>294</v>
      </c>
      <c r="B3" s="601"/>
      <c r="C3" s="601"/>
      <c r="D3" s="601"/>
      <c r="E3" s="601"/>
      <c r="F3" s="601"/>
      <c r="G3" s="601"/>
      <c r="H3" s="601"/>
      <c r="I3" s="601"/>
      <c r="J3" s="601"/>
      <c r="K3" s="601"/>
      <c r="L3" s="601"/>
      <c r="M3" s="602"/>
      <c r="N3" s="655"/>
    </row>
    <row r="4" spans="1:14">
      <c r="A4" s="632"/>
      <c r="B4" s="601"/>
      <c r="C4" s="601"/>
      <c r="D4" s="601"/>
      <c r="E4" s="601"/>
      <c r="F4" s="601"/>
      <c r="G4" s="601"/>
      <c r="H4" s="601"/>
      <c r="I4" s="601"/>
      <c r="J4" s="601"/>
      <c r="K4" s="601"/>
      <c r="L4" s="601"/>
      <c r="M4" s="602"/>
      <c r="N4" s="655"/>
    </row>
    <row r="5" spans="1:14">
      <c r="A5" s="603"/>
      <c r="B5" s="570"/>
      <c r="C5" s="570"/>
      <c r="D5" s="570"/>
      <c r="E5" s="570"/>
      <c r="F5" s="570"/>
      <c r="G5" s="570"/>
      <c r="H5" s="570"/>
      <c r="I5" s="570"/>
      <c r="J5" s="570"/>
      <c r="K5" s="570"/>
      <c r="L5" s="570"/>
      <c r="M5" s="604"/>
      <c r="N5" s="655"/>
    </row>
    <row r="6" spans="1:14">
      <c r="A6" s="610" t="s">
        <v>7</v>
      </c>
      <c r="B6" s="611"/>
      <c r="C6" s="612" t="s">
        <v>541</v>
      </c>
      <c r="D6" s="612" t="s">
        <v>8</v>
      </c>
      <c r="E6" s="612" t="s">
        <v>1005</v>
      </c>
      <c r="F6" s="613" t="s">
        <v>1039</v>
      </c>
      <c r="G6" s="613"/>
      <c r="H6" s="613"/>
      <c r="I6" s="613"/>
      <c r="J6" s="613"/>
      <c r="K6" s="612" t="s">
        <v>1007</v>
      </c>
      <c r="L6" s="610" t="s">
        <v>7</v>
      </c>
      <c r="M6" s="611"/>
      <c r="N6" s="655"/>
    </row>
    <row r="7" spans="1:14">
      <c r="A7" s="615" t="s">
        <v>17</v>
      </c>
      <c r="B7" s="604"/>
      <c r="C7" s="616" t="s">
        <v>17</v>
      </c>
      <c r="D7" s="616" t="s">
        <v>17</v>
      </c>
      <c r="E7" s="616" t="s">
        <v>1008</v>
      </c>
      <c r="F7" s="570" t="s">
        <v>1040</v>
      </c>
      <c r="G7" s="570"/>
      <c r="H7" s="570"/>
      <c r="I7" s="570"/>
      <c r="J7" s="570"/>
      <c r="K7" s="616" t="s">
        <v>1010</v>
      </c>
      <c r="L7" s="603" t="s">
        <v>17</v>
      </c>
      <c r="M7" s="604"/>
      <c r="N7" s="655"/>
    </row>
    <row r="8" spans="1:14">
      <c r="A8" s="615"/>
      <c r="B8" s="604"/>
      <c r="C8" s="616"/>
      <c r="D8" s="616"/>
      <c r="E8" s="616"/>
      <c r="F8" s="570"/>
      <c r="G8" s="570"/>
      <c r="H8" s="570"/>
      <c r="I8" s="570"/>
      <c r="J8" s="570"/>
      <c r="K8" s="616"/>
      <c r="L8" s="603"/>
      <c r="M8" s="604"/>
      <c r="N8" s="655"/>
    </row>
    <row r="9" spans="1:14">
      <c r="A9" s="615"/>
      <c r="B9" s="604"/>
      <c r="C9" s="616"/>
      <c r="D9" s="616"/>
      <c r="E9" s="616"/>
      <c r="F9" s="570"/>
      <c r="G9" s="570"/>
      <c r="H9" s="570"/>
      <c r="I9" s="570"/>
      <c r="J9" s="570"/>
      <c r="K9" s="616"/>
      <c r="L9" s="603"/>
      <c r="M9" s="604"/>
      <c r="N9" s="655"/>
    </row>
    <row r="10" spans="1:14">
      <c r="A10" s="607"/>
      <c r="B10" s="609"/>
      <c r="C10" s="618" t="s">
        <v>24</v>
      </c>
      <c r="D10" s="618" t="s">
        <v>25</v>
      </c>
      <c r="E10" s="618" t="s">
        <v>26</v>
      </c>
      <c r="F10" s="608"/>
      <c r="G10" s="608"/>
      <c r="H10" s="608" t="s">
        <v>27</v>
      </c>
      <c r="I10" s="608"/>
      <c r="J10" s="608"/>
      <c r="K10" s="618" t="s">
        <v>28</v>
      </c>
      <c r="L10" s="607"/>
      <c r="M10" s="609"/>
      <c r="N10" s="655"/>
    </row>
    <row r="11" spans="1:14">
      <c r="A11" s="603">
        <v>1</v>
      </c>
      <c r="B11" s="604"/>
      <c r="C11" s="616">
        <v>721</v>
      </c>
      <c r="D11" s="616" t="s">
        <v>3260</v>
      </c>
      <c r="E11" s="616" t="s">
        <v>968</v>
      </c>
      <c r="F11" s="570" t="s">
        <v>3261</v>
      </c>
      <c r="G11" s="570"/>
      <c r="H11" s="570"/>
      <c r="I11" s="570"/>
      <c r="J11" s="570"/>
      <c r="K11" s="617"/>
      <c r="L11" s="603">
        <v>1</v>
      </c>
      <c r="M11" s="604"/>
      <c r="N11" s="655"/>
    </row>
    <row r="12" spans="1:14">
      <c r="A12" s="603">
        <v>2</v>
      </c>
      <c r="B12" s="604"/>
      <c r="C12" s="617"/>
      <c r="D12" s="617"/>
      <c r="E12" s="617"/>
      <c r="F12" s="570" t="s">
        <v>3262</v>
      </c>
      <c r="G12" s="570"/>
      <c r="H12" s="570"/>
      <c r="I12" s="570"/>
      <c r="J12" s="570"/>
      <c r="K12" s="617"/>
      <c r="L12" s="603">
        <v>2</v>
      </c>
      <c r="M12" s="604"/>
      <c r="N12" s="655"/>
    </row>
    <row r="13" spans="1:14">
      <c r="A13" s="603">
        <v>3</v>
      </c>
      <c r="B13" s="604"/>
      <c r="C13" s="617"/>
      <c r="D13" s="617"/>
      <c r="E13" s="617"/>
      <c r="F13" s="570" t="s">
        <v>3227</v>
      </c>
      <c r="G13" s="570"/>
      <c r="H13" s="570"/>
      <c r="I13" s="570"/>
      <c r="J13" s="570"/>
      <c r="K13" s="617"/>
      <c r="L13" s="603">
        <v>3</v>
      </c>
      <c r="M13" s="604"/>
      <c r="N13" s="655"/>
    </row>
    <row r="14" spans="1:14">
      <c r="A14" s="603">
        <v>4</v>
      </c>
      <c r="B14" s="604"/>
      <c r="C14" s="617"/>
      <c r="D14" s="617"/>
      <c r="E14" s="617"/>
      <c r="F14" s="570" t="s">
        <v>3228</v>
      </c>
      <c r="G14" s="570"/>
      <c r="H14" s="570"/>
      <c r="I14" s="570"/>
      <c r="J14" s="570"/>
      <c r="K14" s="617"/>
      <c r="L14" s="603">
        <v>4</v>
      </c>
      <c r="M14" s="604"/>
      <c r="N14" s="655"/>
    </row>
    <row r="15" spans="1:14">
      <c r="A15" s="603">
        <v>5</v>
      </c>
      <c r="B15" s="604"/>
      <c r="C15" s="617"/>
      <c r="D15" s="617"/>
      <c r="E15" s="617"/>
      <c r="F15" s="570" t="s">
        <v>3230</v>
      </c>
      <c r="G15" s="570"/>
      <c r="H15" s="570"/>
      <c r="I15" s="570"/>
      <c r="J15" s="570"/>
      <c r="K15" s="617"/>
      <c r="L15" s="603">
        <v>5</v>
      </c>
      <c r="M15" s="604"/>
      <c r="N15" s="655"/>
    </row>
    <row r="16" spans="1:14">
      <c r="A16" s="603">
        <v>6</v>
      </c>
      <c r="B16" s="604"/>
      <c r="C16" s="617"/>
      <c r="D16" s="617"/>
      <c r="E16" s="617"/>
      <c r="F16" s="570" t="s">
        <v>3231</v>
      </c>
      <c r="G16" s="570"/>
      <c r="H16" s="570"/>
      <c r="I16" s="570"/>
      <c r="J16" s="570"/>
      <c r="K16" s="617"/>
      <c r="L16" s="603">
        <v>6</v>
      </c>
      <c r="M16" s="604"/>
      <c r="N16" s="655"/>
    </row>
    <row r="17" spans="1:14">
      <c r="A17" s="603">
        <v>7</v>
      </c>
      <c r="B17" s="604"/>
      <c r="C17" s="617"/>
      <c r="D17" s="617"/>
      <c r="E17" s="617"/>
      <c r="F17" s="570" t="s">
        <v>3233</v>
      </c>
      <c r="G17" s="570"/>
      <c r="H17" s="570"/>
      <c r="I17" s="570"/>
      <c r="J17" s="570"/>
      <c r="K17" s="617"/>
      <c r="L17" s="603">
        <v>7</v>
      </c>
      <c r="M17" s="604"/>
      <c r="N17" s="655"/>
    </row>
    <row r="18" spans="1:14">
      <c r="A18" s="603">
        <v>8</v>
      </c>
      <c r="B18" s="604"/>
      <c r="C18" s="617"/>
      <c r="D18" s="617"/>
      <c r="E18" s="617"/>
      <c r="F18" s="570" t="s">
        <v>3263</v>
      </c>
      <c r="G18" s="570"/>
      <c r="H18" s="570"/>
      <c r="I18" s="570"/>
      <c r="J18" s="570"/>
      <c r="K18" s="617"/>
      <c r="L18" s="603">
        <v>8</v>
      </c>
      <c r="M18" s="604"/>
      <c r="N18" s="655"/>
    </row>
    <row r="19" spans="1:14">
      <c r="A19" s="603">
        <v>9</v>
      </c>
      <c r="B19" s="604"/>
      <c r="C19" s="617"/>
      <c r="D19" s="617"/>
      <c r="E19" s="617"/>
      <c r="F19" s="570"/>
      <c r="G19" s="570"/>
      <c r="H19" s="570"/>
      <c r="I19" s="570"/>
      <c r="J19" s="570"/>
      <c r="K19" s="617"/>
      <c r="L19" s="603">
        <v>9</v>
      </c>
      <c r="M19" s="604"/>
      <c r="N19" s="655"/>
    </row>
    <row r="20" spans="1:14">
      <c r="A20" s="603">
        <v>10</v>
      </c>
      <c r="B20" s="604"/>
      <c r="C20" s="617"/>
      <c r="D20" s="617"/>
      <c r="E20" s="617"/>
      <c r="F20" s="570"/>
      <c r="G20" s="570"/>
      <c r="H20" s="570"/>
      <c r="I20" s="570"/>
      <c r="J20" s="570"/>
      <c r="K20" s="617"/>
      <c r="L20" s="603">
        <v>10</v>
      </c>
      <c r="M20" s="604"/>
      <c r="N20" s="655"/>
    </row>
    <row r="21" spans="1:14">
      <c r="A21" s="603">
        <v>11</v>
      </c>
      <c r="B21" s="604"/>
      <c r="C21" s="617"/>
      <c r="D21" s="617"/>
      <c r="E21" s="617"/>
      <c r="F21" s="570"/>
      <c r="G21" s="570"/>
      <c r="H21" s="570"/>
      <c r="I21" s="570"/>
      <c r="J21" s="570"/>
      <c r="K21" s="617"/>
      <c r="L21" s="603">
        <v>11</v>
      </c>
      <c r="M21" s="604"/>
      <c r="N21" s="655"/>
    </row>
    <row r="22" spans="1:14">
      <c r="A22" s="603">
        <v>12</v>
      </c>
      <c r="B22" s="604"/>
      <c r="C22" s="617"/>
      <c r="D22" s="617"/>
      <c r="E22" s="617"/>
      <c r="F22" s="570"/>
      <c r="G22" s="570"/>
      <c r="H22" s="570" t="s">
        <v>3264</v>
      </c>
      <c r="I22" s="570"/>
      <c r="J22" s="570"/>
      <c r="K22" s="617"/>
      <c r="L22" s="603">
        <v>12</v>
      </c>
      <c r="M22" s="604"/>
      <c r="N22" s="655"/>
    </row>
    <row r="23" spans="1:14">
      <c r="A23" s="603">
        <v>13</v>
      </c>
      <c r="B23" s="604"/>
      <c r="C23" s="617"/>
      <c r="D23" s="617"/>
      <c r="E23" s="617"/>
      <c r="G23" s="570"/>
      <c r="H23" s="570"/>
      <c r="I23" s="570"/>
      <c r="J23" s="570"/>
      <c r="K23" s="617"/>
      <c r="L23" s="603">
        <v>13</v>
      </c>
      <c r="M23" s="604"/>
      <c r="N23" s="655"/>
    </row>
    <row r="24" spans="1:14">
      <c r="A24" s="603">
        <v>14</v>
      </c>
      <c r="B24" s="604"/>
      <c r="C24" s="617"/>
      <c r="D24" s="616" t="s">
        <v>3265</v>
      </c>
      <c r="E24" s="616" t="s">
        <v>422</v>
      </c>
      <c r="F24" s="570" t="s">
        <v>3266</v>
      </c>
      <c r="G24" s="570"/>
      <c r="H24" s="570"/>
      <c r="I24" s="570"/>
      <c r="J24" s="570"/>
      <c r="K24" s="617"/>
      <c r="L24" s="603">
        <v>14</v>
      </c>
      <c r="M24" s="604"/>
      <c r="N24" s="655"/>
    </row>
    <row r="25" spans="1:14">
      <c r="A25" s="603">
        <v>15</v>
      </c>
      <c r="B25" s="604"/>
      <c r="C25" s="617"/>
      <c r="E25" s="616" t="s">
        <v>422</v>
      </c>
      <c r="F25" s="570" t="s">
        <v>3267</v>
      </c>
      <c r="I25" s="570"/>
      <c r="J25" s="656"/>
      <c r="K25" s="570"/>
      <c r="L25" s="603">
        <v>15</v>
      </c>
      <c r="M25" s="604"/>
      <c r="N25" s="655"/>
    </row>
    <row r="26" spans="1:14">
      <c r="A26" s="603">
        <v>16</v>
      </c>
      <c r="B26" s="604"/>
      <c r="C26" s="617"/>
      <c r="D26" s="616"/>
      <c r="E26" s="616" t="s">
        <v>966</v>
      </c>
      <c r="F26" s="570" t="s">
        <v>3268</v>
      </c>
      <c r="G26" s="570"/>
      <c r="H26" s="570"/>
      <c r="I26" s="570"/>
      <c r="J26" s="571"/>
      <c r="K26" s="657"/>
      <c r="L26" s="603">
        <v>16</v>
      </c>
      <c r="M26" s="604"/>
      <c r="N26" s="655"/>
    </row>
    <row r="27" spans="1:14">
      <c r="A27" s="603">
        <v>17</v>
      </c>
      <c r="B27" s="604"/>
      <c r="C27" s="617"/>
      <c r="D27" s="617"/>
      <c r="E27" s="616"/>
      <c r="F27" s="570"/>
      <c r="G27" s="570"/>
      <c r="H27" s="570"/>
      <c r="I27" s="570"/>
      <c r="J27" s="571"/>
      <c r="K27" s="657"/>
      <c r="L27" s="603">
        <v>17</v>
      </c>
      <c r="M27" s="604"/>
      <c r="N27" s="655"/>
    </row>
    <row r="28" spans="1:14">
      <c r="A28" s="603">
        <v>18</v>
      </c>
      <c r="B28" s="604"/>
      <c r="C28" s="617"/>
      <c r="D28" s="616"/>
      <c r="E28" s="616"/>
      <c r="F28" s="570"/>
      <c r="G28" s="570"/>
      <c r="H28" s="570" t="s">
        <v>3269</v>
      </c>
      <c r="I28" s="570"/>
      <c r="J28" s="571"/>
      <c r="K28" s="657"/>
      <c r="L28" s="603">
        <v>18</v>
      </c>
      <c r="M28" s="604"/>
      <c r="N28" s="655"/>
    </row>
    <row r="29" spans="1:14">
      <c r="A29" s="603">
        <v>19</v>
      </c>
      <c r="B29" s="604"/>
      <c r="C29" s="617"/>
      <c r="D29" s="617"/>
      <c r="E29" s="616"/>
      <c r="F29" s="570"/>
      <c r="G29" s="570"/>
      <c r="H29" s="570"/>
      <c r="I29" s="570"/>
      <c r="J29" s="571"/>
      <c r="K29" s="657"/>
      <c r="L29" s="603">
        <v>19</v>
      </c>
      <c r="M29" s="604"/>
      <c r="N29" s="655"/>
    </row>
    <row r="30" spans="1:14">
      <c r="A30" s="603">
        <v>20</v>
      </c>
      <c r="B30" s="604"/>
      <c r="C30" s="617"/>
      <c r="D30" s="617"/>
      <c r="E30" s="616"/>
      <c r="F30" s="570"/>
      <c r="G30" s="570"/>
      <c r="H30" s="570"/>
      <c r="I30" s="570"/>
      <c r="J30" s="571"/>
      <c r="K30" s="657"/>
      <c r="L30" s="603">
        <v>20</v>
      </c>
      <c r="M30" s="604"/>
      <c r="N30" s="655"/>
    </row>
    <row r="31" spans="1:14">
      <c r="A31" s="603">
        <v>21</v>
      </c>
      <c r="B31" s="604"/>
      <c r="C31" s="617"/>
      <c r="D31" s="617"/>
      <c r="E31" s="616"/>
      <c r="F31" s="570"/>
      <c r="G31" s="570"/>
      <c r="I31" s="570"/>
      <c r="J31" s="571"/>
      <c r="K31" s="657"/>
      <c r="L31" s="603">
        <v>21</v>
      </c>
      <c r="M31" s="604"/>
      <c r="N31" s="655"/>
    </row>
    <row r="32" spans="1:14">
      <c r="A32" s="603">
        <v>22</v>
      </c>
      <c r="B32" s="604"/>
      <c r="C32" s="617"/>
      <c r="D32" s="617"/>
      <c r="E32" s="616"/>
      <c r="F32" s="570"/>
      <c r="G32" s="570"/>
      <c r="H32" s="570"/>
      <c r="I32" s="570"/>
      <c r="J32" s="571"/>
      <c r="K32" s="657"/>
      <c r="L32" s="603">
        <v>22</v>
      </c>
      <c r="M32" s="604"/>
      <c r="N32" s="655"/>
    </row>
    <row r="33" spans="1:16">
      <c r="A33" s="603">
        <v>23</v>
      </c>
      <c r="B33" s="604"/>
      <c r="C33" s="617"/>
      <c r="D33" s="617"/>
      <c r="E33" s="616"/>
      <c r="F33" s="570"/>
      <c r="G33" s="570"/>
      <c r="H33" s="570"/>
      <c r="I33" s="570"/>
      <c r="J33" s="571"/>
      <c r="K33" s="657"/>
      <c r="L33" s="603">
        <v>23</v>
      </c>
      <c r="M33" s="604"/>
      <c r="N33" s="655"/>
    </row>
    <row r="34" spans="1:16">
      <c r="A34" s="603">
        <v>24</v>
      </c>
      <c r="B34" s="604"/>
      <c r="C34" s="617"/>
      <c r="D34" s="617"/>
      <c r="E34" s="616"/>
      <c r="F34" s="570"/>
      <c r="G34" s="570"/>
      <c r="H34" s="570"/>
      <c r="I34" s="570"/>
      <c r="J34" s="571"/>
      <c r="K34" s="657"/>
      <c r="L34" s="603">
        <v>24</v>
      </c>
      <c r="M34" s="604"/>
      <c r="N34" s="655"/>
    </row>
    <row r="35" spans="1:16">
      <c r="A35" s="603">
        <v>25</v>
      </c>
      <c r="B35" s="604"/>
      <c r="C35" s="617"/>
      <c r="D35" s="617"/>
      <c r="E35" s="616"/>
      <c r="F35" s="570"/>
      <c r="G35" s="570"/>
      <c r="H35" s="570"/>
      <c r="I35" s="570"/>
      <c r="J35" s="571"/>
      <c r="K35" s="657"/>
      <c r="L35" s="603">
        <v>25</v>
      </c>
      <c r="M35" s="604"/>
      <c r="N35" s="655"/>
    </row>
    <row r="36" spans="1:16">
      <c r="A36" s="603">
        <v>26</v>
      </c>
      <c r="B36" s="604"/>
      <c r="C36" s="617"/>
      <c r="D36" s="617"/>
      <c r="E36" s="616"/>
      <c r="F36" s="570"/>
      <c r="G36" s="570"/>
      <c r="H36" s="570" t="s">
        <v>3270</v>
      </c>
      <c r="I36" s="570"/>
      <c r="J36" s="571"/>
      <c r="K36" s="657"/>
      <c r="L36" s="603">
        <v>26</v>
      </c>
      <c r="M36" s="604"/>
      <c r="N36" s="655"/>
    </row>
    <row r="37" spans="1:16">
      <c r="A37" s="603">
        <v>27</v>
      </c>
      <c r="B37" s="604"/>
      <c r="C37" s="617"/>
      <c r="D37" s="617"/>
      <c r="E37" s="616"/>
      <c r="F37" s="570"/>
      <c r="G37" s="570"/>
      <c r="H37" s="570"/>
      <c r="I37" s="570"/>
      <c r="J37" s="571"/>
      <c r="K37" s="657"/>
      <c r="L37" s="603">
        <v>27</v>
      </c>
      <c r="M37" s="604"/>
      <c r="N37" s="655"/>
    </row>
    <row r="38" spans="1:16">
      <c r="A38" s="603">
        <v>28</v>
      </c>
      <c r="B38" s="604"/>
      <c r="C38" s="617"/>
      <c r="D38" s="617"/>
      <c r="E38" s="616"/>
      <c r="F38" s="570"/>
      <c r="G38" s="570"/>
      <c r="H38" s="570"/>
      <c r="I38" s="570"/>
      <c r="J38" s="570"/>
      <c r="K38" s="657"/>
      <c r="L38" s="603">
        <v>28</v>
      </c>
      <c r="M38" s="604"/>
      <c r="N38" s="655"/>
    </row>
    <row r="39" spans="1:16">
      <c r="A39" s="603">
        <v>29</v>
      </c>
      <c r="B39" s="604"/>
      <c r="C39" s="617"/>
      <c r="D39" s="617"/>
      <c r="E39" s="616"/>
      <c r="F39" s="570"/>
      <c r="G39" s="570"/>
      <c r="H39" s="570"/>
      <c r="I39" s="570"/>
      <c r="J39" s="570"/>
      <c r="K39" s="617"/>
      <c r="L39" s="603">
        <v>29</v>
      </c>
      <c r="M39" s="604"/>
      <c r="N39" s="655"/>
    </row>
    <row r="40" spans="1:16">
      <c r="A40" s="603">
        <v>30</v>
      </c>
      <c r="B40" s="604"/>
      <c r="C40" s="617"/>
      <c r="D40" s="617"/>
      <c r="E40" s="616"/>
      <c r="F40" s="570"/>
      <c r="G40" s="570"/>
      <c r="H40" s="570"/>
      <c r="I40" s="570"/>
      <c r="J40" s="570"/>
      <c r="K40" s="617"/>
      <c r="L40" s="603">
        <v>30</v>
      </c>
      <c r="M40" s="604"/>
      <c r="N40" s="655"/>
    </row>
    <row r="41" spans="1:16">
      <c r="A41" s="603">
        <v>31</v>
      </c>
      <c r="B41" s="604"/>
      <c r="C41" s="617"/>
      <c r="D41" s="617"/>
      <c r="E41" s="616"/>
      <c r="F41" s="570"/>
      <c r="G41" s="570"/>
      <c r="H41" s="570"/>
      <c r="I41" s="570"/>
      <c r="J41" s="570"/>
      <c r="K41" s="617"/>
      <c r="L41" s="603">
        <v>31</v>
      </c>
      <c r="M41" s="604"/>
      <c r="N41" s="655"/>
    </row>
    <row r="42" spans="1:16">
      <c r="A42" s="603">
        <v>32</v>
      </c>
      <c r="B42" s="604"/>
      <c r="C42" s="617"/>
      <c r="D42" s="617"/>
      <c r="E42" s="616"/>
      <c r="F42" s="570"/>
      <c r="G42" s="570"/>
      <c r="H42" s="570"/>
      <c r="I42" s="570"/>
      <c r="J42" s="570"/>
      <c r="K42" s="617"/>
      <c r="L42" s="603">
        <v>32</v>
      </c>
      <c r="M42" s="604"/>
      <c r="N42" s="655"/>
    </row>
    <row r="43" spans="1:16">
      <c r="A43" s="603">
        <v>33</v>
      </c>
      <c r="B43" s="604"/>
      <c r="C43" s="617"/>
      <c r="D43" s="617"/>
      <c r="E43" s="617"/>
      <c r="F43" s="570"/>
      <c r="G43" s="570"/>
      <c r="H43" s="570"/>
      <c r="I43" s="570"/>
      <c r="J43" s="570"/>
      <c r="K43" s="617"/>
      <c r="L43" s="603">
        <v>33</v>
      </c>
      <c r="M43" s="604"/>
      <c r="N43" s="655"/>
      <c r="P43" s="630"/>
    </row>
    <row r="44" spans="1:16">
      <c r="A44" s="603">
        <v>34</v>
      </c>
      <c r="B44" s="604"/>
      <c r="C44" s="617"/>
      <c r="D44" s="617"/>
      <c r="E44" s="617"/>
      <c r="F44" s="570"/>
      <c r="G44" s="570"/>
      <c r="H44" s="570"/>
      <c r="I44" s="570"/>
      <c r="J44" s="570"/>
      <c r="K44" s="617"/>
      <c r="L44" s="603">
        <v>34</v>
      </c>
      <c r="M44" s="604"/>
      <c r="N44" s="655"/>
    </row>
    <row r="45" spans="1:16">
      <c r="A45" s="603">
        <v>35</v>
      </c>
      <c r="B45" s="604"/>
      <c r="C45" s="617"/>
      <c r="D45" s="617"/>
      <c r="E45" s="617"/>
      <c r="F45" s="570"/>
      <c r="G45" s="570"/>
      <c r="H45" s="570"/>
      <c r="I45" s="570"/>
      <c r="J45" s="570"/>
      <c r="K45" s="617"/>
      <c r="L45" s="603">
        <v>35</v>
      </c>
      <c r="M45" s="604"/>
      <c r="N45" s="655"/>
    </row>
    <row r="46" spans="1:16">
      <c r="A46" s="603">
        <v>36</v>
      </c>
      <c r="B46" s="604"/>
      <c r="C46" s="617"/>
      <c r="D46" s="617"/>
      <c r="E46" s="617"/>
      <c r="F46" s="570"/>
      <c r="G46" s="570"/>
      <c r="H46" s="570"/>
      <c r="I46" s="570"/>
      <c r="J46" s="570"/>
      <c r="K46" s="617"/>
      <c r="L46" s="603">
        <v>36</v>
      </c>
      <c r="M46" s="604"/>
      <c r="N46" s="655"/>
    </row>
    <row r="47" spans="1:16">
      <c r="A47" s="603">
        <v>37</v>
      </c>
      <c r="B47" s="604"/>
      <c r="C47" s="617"/>
      <c r="D47" s="617"/>
      <c r="E47" s="617"/>
      <c r="F47" s="570"/>
      <c r="G47" s="570"/>
      <c r="H47" s="570"/>
      <c r="I47" s="570"/>
      <c r="J47" s="570"/>
      <c r="K47" s="617"/>
      <c r="L47" s="603">
        <v>37</v>
      </c>
      <c r="M47" s="604"/>
      <c r="N47" s="655"/>
    </row>
    <row r="48" spans="1:16">
      <c r="A48" s="603">
        <v>38</v>
      </c>
      <c r="B48" s="604"/>
      <c r="C48" s="617"/>
      <c r="D48" s="617"/>
      <c r="E48" s="617"/>
      <c r="F48" s="570"/>
      <c r="G48" s="570"/>
      <c r="H48" s="570"/>
      <c r="I48" s="570"/>
      <c r="J48" s="570"/>
      <c r="K48" s="617"/>
      <c r="L48" s="603">
        <v>38</v>
      </c>
      <c r="M48" s="604"/>
      <c r="N48" s="655"/>
    </row>
    <row r="49" spans="1:14">
      <c r="A49" s="603">
        <v>39</v>
      </c>
      <c r="B49" s="604"/>
      <c r="C49" s="617"/>
      <c r="D49" s="617"/>
      <c r="E49" s="617"/>
      <c r="F49" s="570"/>
      <c r="G49" s="570"/>
      <c r="H49" s="570"/>
      <c r="I49" s="570"/>
      <c r="J49" s="570"/>
      <c r="K49" s="617"/>
      <c r="L49" s="603">
        <v>39</v>
      </c>
      <c r="M49" s="604"/>
      <c r="N49" s="655"/>
    </row>
    <row r="50" spans="1:14">
      <c r="A50" s="607">
        <v>40</v>
      </c>
      <c r="B50" s="609"/>
      <c r="C50" s="625"/>
      <c r="D50" s="625"/>
      <c r="E50" s="625"/>
      <c r="F50" s="570"/>
      <c r="G50" s="570"/>
      <c r="H50" s="570"/>
      <c r="I50" s="570"/>
      <c r="J50" s="570"/>
      <c r="K50" s="625"/>
      <c r="L50" s="607">
        <v>40</v>
      </c>
      <c r="M50" s="609"/>
      <c r="N50" s="655"/>
    </row>
    <row r="51" spans="1:14">
      <c r="A51" s="603"/>
      <c r="B51" s="570"/>
      <c r="C51" s="570"/>
      <c r="D51" s="570"/>
      <c r="E51" s="570"/>
      <c r="F51" s="613"/>
      <c r="G51" s="613"/>
      <c r="H51" s="613"/>
      <c r="I51" s="613"/>
      <c r="J51" s="613"/>
      <c r="K51" s="570"/>
      <c r="L51" s="570"/>
      <c r="M51" s="604"/>
      <c r="N51" s="655"/>
    </row>
    <row r="52" spans="1:14">
      <c r="A52" s="3281" t="s">
        <v>36</v>
      </c>
      <c r="B52" s="3282"/>
      <c r="C52" s="3282"/>
      <c r="D52" s="3282"/>
      <c r="E52" s="3282"/>
      <c r="F52" s="3282"/>
      <c r="G52" s="3282"/>
      <c r="H52" s="3282"/>
      <c r="I52" s="3282"/>
      <c r="J52" s="3282"/>
      <c r="K52" s="3282"/>
      <c r="L52" s="3282"/>
      <c r="M52" s="3283"/>
      <c r="N52" s="655"/>
    </row>
    <row r="53" spans="1:14">
      <c r="A53" s="603"/>
      <c r="B53" s="570"/>
      <c r="C53" s="570"/>
      <c r="D53" s="570"/>
      <c r="E53" s="570"/>
      <c r="F53" s="570"/>
      <c r="G53" s="570"/>
      <c r="H53" s="570"/>
      <c r="I53" s="570"/>
      <c r="J53" s="570"/>
      <c r="K53" s="570"/>
      <c r="L53" s="570"/>
      <c r="M53" s="604"/>
      <c r="N53" s="655"/>
    </row>
    <row r="54" spans="1:14">
      <c r="A54" s="603"/>
      <c r="B54" s="570"/>
      <c r="C54" s="570"/>
      <c r="D54" s="570"/>
      <c r="E54" s="570"/>
      <c r="F54" s="570"/>
      <c r="G54" s="570"/>
      <c r="H54" s="570"/>
      <c r="I54" s="570"/>
      <c r="J54" s="570"/>
      <c r="K54" s="570"/>
      <c r="L54" s="570"/>
      <c r="M54" s="604"/>
      <c r="N54" s="655"/>
    </row>
    <row r="55" spans="1:14">
      <c r="A55" s="603"/>
      <c r="B55" s="570"/>
      <c r="C55" s="570"/>
      <c r="D55" s="570"/>
      <c r="E55" s="570"/>
      <c r="F55" s="570"/>
      <c r="G55" s="570"/>
      <c r="H55" s="570"/>
      <c r="I55" s="570"/>
      <c r="J55" s="570"/>
      <c r="K55" s="570"/>
      <c r="L55" s="570"/>
      <c r="M55" s="604"/>
      <c r="N55" s="655"/>
    </row>
    <row r="56" spans="1:14">
      <c r="A56" s="603"/>
      <c r="B56" s="570"/>
      <c r="C56" s="570"/>
      <c r="D56" s="570"/>
      <c r="E56" s="570"/>
      <c r="F56" s="570"/>
      <c r="G56" s="570"/>
      <c r="H56" s="570"/>
      <c r="I56" s="570"/>
      <c r="J56" s="570"/>
      <c r="K56" s="570"/>
      <c r="L56" s="570"/>
      <c r="M56" s="604"/>
      <c r="N56" s="655"/>
    </row>
    <row r="57" spans="1:14">
      <c r="A57" s="603"/>
      <c r="B57" s="570"/>
      <c r="C57" s="570"/>
      <c r="D57" s="570"/>
      <c r="E57" s="570"/>
      <c r="F57" s="570"/>
      <c r="G57" s="570"/>
      <c r="H57" s="570"/>
      <c r="I57" s="570"/>
      <c r="J57" s="570"/>
      <c r="K57" s="570"/>
      <c r="L57" s="570"/>
      <c r="M57" s="604"/>
      <c r="N57" s="655"/>
    </row>
    <row r="58" spans="1:14">
      <c r="A58" s="603"/>
      <c r="B58" s="570"/>
      <c r="C58" s="570"/>
      <c r="D58" s="570"/>
      <c r="E58" s="570"/>
      <c r="F58" s="570"/>
      <c r="G58" s="570"/>
      <c r="H58" s="570"/>
      <c r="I58" s="570"/>
      <c r="J58" s="570"/>
      <c r="K58" s="570"/>
      <c r="L58" s="570"/>
      <c r="M58" s="604"/>
      <c r="N58" s="655"/>
    </row>
    <row r="59" spans="1:14">
      <c r="A59" s="603"/>
      <c r="B59" s="570"/>
      <c r="C59" s="570"/>
      <c r="D59" s="570"/>
      <c r="E59" s="570"/>
      <c r="F59" s="570"/>
      <c r="G59" s="570"/>
      <c r="H59" s="570"/>
      <c r="I59" s="570"/>
      <c r="J59" s="570"/>
      <c r="K59" s="570"/>
      <c r="L59" s="570"/>
      <c r="M59" s="604"/>
      <c r="N59" s="655"/>
    </row>
    <row r="60" spans="1:14">
      <c r="A60" s="603"/>
      <c r="B60" s="570"/>
      <c r="C60" s="570"/>
      <c r="D60" s="570"/>
      <c r="E60" s="570"/>
      <c r="F60" s="570"/>
      <c r="G60" s="570"/>
      <c r="H60" s="570"/>
      <c r="I60" s="570"/>
      <c r="J60" s="570"/>
      <c r="K60" s="570"/>
      <c r="L60" s="570"/>
      <c r="M60" s="604"/>
      <c r="N60" s="655"/>
    </row>
    <row r="61" spans="1:14">
      <c r="A61" s="603"/>
      <c r="B61" s="570"/>
      <c r="C61" s="570"/>
      <c r="D61" s="570"/>
      <c r="E61" s="570"/>
      <c r="F61" s="570"/>
      <c r="G61" s="570"/>
      <c r="H61" s="570"/>
      <c r="I61" s="570"/>
      <c r="J61" s="570"/>
      <c r="K61" s="570"/>
      <c r="L61" s="570"/>
      <c r="M61" s="604"/>
      <c r="N61" s="655"/>
    </row>
    <row r="62" spans="1:14">
      <c r="A62" s="603"/>
      <c r="B62" s="570"/>
      <c r="C62" s="570"/>
      <c r="D62" s="570"/>
      <c r="E62" s="570"/>
      <c r="F62" s="570"/>
      <c r="G62" s="570"/>
      <c r="H62" s="570"/>
      <c r="I62" s="570"/>
      <c r="J62" s="570"/>
      <c r="K62" s="570"/>
      <c r="L62" s="570"/>
      <c r="M62" s="604"/>
      <c r="N62" s="655"/>
    </row>
    <row r="63" spans="1:14">
      <c r="A63" s="603"/>
      <c r="B63" s="570"/>
      <c r="C63" s="570"/>
      <c r="D63" s="570"/>
      <c r="E63" s="570"/>
      <c r="F63" s="570"/>
      <c r="G63" s="570"/>
      <c r="H63" s="570"/>
      <c r="I63" s="570"/>
      <c r="J63" s="570"/>
      <c r="K63" s="570"/>
      <c r="L63" s="570"/>
      <c r="M63" s="604"/>
      <c r="N63" s="655"/>
    </row>
    <row r="64" spans="1:14">
      <c r="A64" s="607"/>
      <c r="B64" s="608"/>
      <c r="C64" s="608"/>
      <c r="D64" s="608"/>
      <c r="E64" s="608"/>
      <c r="F64" s="608"/>
      <c r="G64" s="608"/>
      <c r="H64" s="608"/>
      <c r="I64" s="608"/>
      <c r="J64" s="608"/>
      <c r="K64" s="608"/>
      <c r="L64" s="608"/>
      <c r="M64" s="609"/>
      <c r="N64" s="655"/>
    </row>
    <row r="65" spans="1:14">
      <c r="A65" s="570"/>
      <c r="B65" s="570"/>
      <c r="C65" s="570"/>
      <c r="D65" s="570"/>
      <c r="E65" s="570"/>
      <c r="F65" s="570"/>
      <c r="G65" s="570"/>
      <c r="I65" s="570"/>
      <c r="J65" s="570"/>
      <c r="K65" s="570"/>
      <c r="L65" s="570"/>
      <c r="M65" s="596" t="s">
        <v>1041</v>
      </c>
      <c r="N65" s="655"/>
    </row>
    <row r="66" spans="1:14">
      <c r="A66" s="655"/>
      <c r="B66" s="655"/>
      <c r="C66" s="655"/>
      <c r="D66" s="655"/>
      <c r="E66" s="655"/>
      <c r="F66" s="655"/>
      <c r="G66" s="655"/>
      <c r="H66" s="655"/>
      <c r="I66" s="655"/>
      <c r="J66" s="655"/>
      <c r="K66" s="655"/>
      <c r="L66" s="655"/>
      <c r="M66" s="655"/>
      <c r="N66" s="655"/>
    </row>
  </sheetData>
  <customSheetViews>
    <customSheetView guid="{A617E113-81C5-40F4-A596-A12F4B219BD2}" showPageBreaks="1" fitToPage="1" printArea="1">
      <selection sqref="A1:M65"/>
      <pageMargins left="0.5" right="0.5" top="0.5" bottom="0.25" header="0.5" footer="0.25"/>
      <printOptions horizontalCentered="1" verticalCentered="1"/>
      <pageSetup scale="92" orientation="portrait" r:id="rId1"/>
      <headerFooter alignWithMargins="0"/>
    </customSheetView>
    <customSheetView guid="{D099E5BD-69C3-4A36-A01A-AB9127CD02AF}" scale="60" showPageBreaks="1" fitToPage="1" printArea="1" view="pageBreakPreview">
      <selection sqref="A1:M1048576"/>
      <pageMargins left="0.5" right="0.5" top="0.5" bottom="0.25" header="0.5" footer="0.25"/>
      <printOptions horizontalCentered="1" verticalCentered="1"/>
      <pageSetup scale="87" orientation="portrait" r:id="rId2"/>
      <headerFooter alignWithMargins="0"/>
    </customSheetView>
    <customSheetView guid="{0E34144A-D82F-4DF0-B720-F9C800B122C6}" scale="60" showPageBreaks="1" fitToPage="1" printArea="1" view="pageBreakPreview">
      <selection activeCell="C4" sqref="C4"/>
      <pageMargins left="0.5" right="0.5" top="0.5" bottom="0.25" header="0.5" footer="0.25"/>
      <printOptions horizontalCentered="1" verticalCentered="1"/>
      <pageSetup scale="87" orientation="portrait" r:id="rId3"/>
      <headerFooter alignWithMargins="0"/>
    </customSheetView>
    <customSheetView guid="{97EB090E-DA8A-4035-9EB7-8F192FB9238E}" scale="80" showPageBreaks="1" fitToPage="1" printArea="1" view="pageBreakPreview" topLeftCell="A13">
      <selection activeCell="I28" sqref="I28"/>
      <pageMargins left="0.5" right="0.5" top="0.5" bottom="0.25" header="0.5" footer="0.25"/>
      <printOptions horizontalCentered="1" verticalCentered="1"/>
      <pageSetup scale="92" orientation="portrait" r:id="rId4"/>
      <headerFooter alignWithMargins="0"/>
    </customSheetView>
    <customSheetView guid="{73D6C540-FA77-496F-80D5-378BCDB5D7D3}" fitToPage="1">
      <selection sqref="A1:M65"/>
      <pageMargins left="0.5" right="0.5" top="0.5" bottom="0.25" header="0.5" footer="0.25"/>
      <printOptions horizontalCentered="1" verticalCentered="1"/>
      <pageSetup scale="85" orientation="portrait" r:id="rId5"/>
      <headerFooter alignWithMargins="0"/>
    </customSheetView>
    <customSheetView guid="{697F93CE-5800-4A2B-B48E-6915F0D86AE1}" showPageBreaks="1" fitToPage="1" printArea="1">
      <selection sqref="A1:M65"/>
      <pageMargins left="0.5" right="0.5" top="0.5" bottom="0.25" header="0.5" footer="0.25"/>
      <printOptions horizontalCentered="1" verticalCentered="1"/>
      <pageSetup scale="92" orientation="portrait" r:id="rId6"/>
      <headerFooter alignWithMargins="0"/>
    </customSheetView>
    <customSheetView guid="{997430AA-34EF-430A-83C0-572B50415120}" showPageBreaks="1" fitToPage="1" printArea="1" topLeftCell="A25">
      <selection activeCell="H36" sqref="H36"/>
      <pageMargins left="0.5" right="0.5" top="0.5" bottom="0.25" header="0.5" footer="0.25"/>
      <printOptions horizontalCentered="1" verticalCentered="1"/>
      <pageSetup scale="92" orientation="portrait" r:id="rId7"/>
      <headerFooter alignWithMargins="0"/>
    </customSheetView>
    <customSheetView guid="{FB280501-19AF-4ABE-91A9-026A574F2BAA}" showPageBreaks="1" fitToPage="1" printArea="1" topLeftCell="A25">
      <selection activeCell="H36" sqref="H36"/>
      <pageMargins left="0.5" right="0.5" top="0.5" bottom="0.25" header="0.5" footer="0.25"/>
      <printOptions horizontalCentered="1" verticalCentered="1"/>
      <pageSetup scale="92" orientation="portrait" r:id="rId8"/>
      <headerFooter alignWithMargins="0"/>
    </customSheetView>
    <customSheetView guid="{418B4607-7369-4E2A-893E-78E4A5AA0442}" fitToPage="1" topLeftCell="A25">
      <selection activeCell="H36" sqref="H36"/>
      <pageMargins left="0.5" right="0.5" top="0.5" bottom="0.25" header="0.5" footer="0.25"/>
      <printOptions horizontalCentered="1" verticalCentered="1"/>
      <pageSetup scale="93" orientation="portrait" r:id="rId9"/>
      <headerFooter alignWithMargins="0"/>
    </customSheetView>
    <customSheetView guid="{F56BCD39-3910-4701-BCCF-245589B07D98}" showPageBreaks="1" fitToPage="1" printArea="1">
      <selection activeCell="P35" sqref="P35"/>
      <pageMargins left="0.5" right="0.5" top="0.5" bottom="0.25" header="0.5" footer="0.25"/>
      <printOptions horizontalCentered="1" verticalCentered="1"/>
      <pageSetup scale="92" orientation="portrait" r:id="rId10"/>
      <headerFooter alignWithMargins="0"/>
    </customSheetView>
    <customSheetView guid="{FB19BFAA-60BA-4CC2-92E5-E4C141AE804E}" fitToPage="1">
      <selection activeCell="P35" sqref="P35"/>
      <pageMargins left="0.5" right="0.5" top="0.5" bottom="0.25" header="0.5" footer="0.25"/>
      <printOptions horizontalCentered="1" verticalCentered="1"/>
      <pageSetup scale="92" orientation="portrait" r:id="rId11"/>
      <headerFooter alignWithMargins="0"/>
    </customSheetView>
    <customSheetView guid="{74404EEC-CA6A-48B0-B168-B7933282EEB2}" showPageBreaks="1" fitToPage="1" printArea="1">
      <selection activeCell="P35" sqref="P35"/>
      <pageMargins left="0.5" right="0.5" top="0.5" bottom="0.25" header="0.5" footer="0.25"/>
      <printOptions horizontalCentered="1" verticalCentered="1"/>
      <pageSetup scale="85" orientation="portrait" r:id="rId12"/>
      <headerFooter alignWithMargins="0"/>
    </customSheetView>
    <customSheetView guid="{A2494C54-8D9D-4A05-9F27-C858173D9692}" fitToPage="1">
      <selection activeCell="P35" sqref="P35"/>
      <pageMargins left="0.5" right="0.5" top="0.5" bottom="0.25" header="0.5" footer="0.25"/>
      <printOptions horizontalCentered="1" verticalCentered="1"/>
      <pageSetup scale="92" orientation="portrait" r:id="rId13"/>
      <headerFooter alignWithMargins="0"/>
    </customSheetView>
    <customSheetView guid="{F228F194-B0FE-4A91-A927-06A4E89703F0}" fitToPage="1">
      <selection activeCell="P35" sqref="P35"/>
      <pageMargins left="0.5" right="0.5" top="0.5" bottom="0.25" header="0.5" footer="0.25"/>
      <printOptions horizontalCentered="1" verticalCentered="1"/>
      <pageSetup scale="92" orientation="portrait" r:id="rId14"/>
      <headerFooter alignWithMargins="0"/>
    </customSheetView>
    <customSheetView guid="{49D366EC-C851-4932-854D-8EA887B298C5}" fitToPage="1">
      <selection activeCell="P35" sqref="P35"/>
      <pageMargins left="0.5" right="0.5" top="0.5" bottom="0.25" header="0.5" footer="0.25"/>
      <printOptions horizontalCentered="1" verticalCentered="1"/>
      <pageSetup scale="85" orientation="portrait" r:id="rId15"/>
      <headerFooter alignWithMargins="0"/>
    </customSheetView>
    <customSheetView guid="{7390B031-6060-4327-BF01-8B9465EDB6D9}" fitToPage="1">
      <selection activeCell="P35" sqref="P35"/>
      <pageMargins left="0.5" right="0.5" top="0.5" bottom="0.25" header="0.5" footer="0.25"/>
      <printOptions horizontalCentered="1" verticalCentered="1"/>
      <pageSetup scale="85" orientation="portrait" r:id="rId16"/>
      <headerFooter alignWithMargins="0"/>
    </customSheetView>
    <customSheetView guid="{26429A53-B624-4AA6-8C8D-667186B058B8}" fitToPage="1">
      <selection activeCell="P35" sqref="P35"/>
      <pageMargins left="0.5" right="0.5" top="0.5" bottom="0.25" header="0.5" footer="0.25"/>
      <printOptions horizontalCentered="1" verticalCentered="1"/>
      <pageSetup scale="85" orientation="portrait" r:id="rId17"/>
      <headerFooter alignWithMargins="0"/>
    </customSheetView>
    <customSheetView guid="{9188604F-721B-4607-B5A7-F14601E34BB8}" showPageBreaks="1" fitToPage="1" printArea="1">
      <selection activeCell="P35" sqref="P35"/>
      <pageMargins left="0.5" right="0.5" top="0.5" bottom="0.25" header="0.5" footer="0.25"/>
      <printOptions horizontalCentered="1" verticalCentered="1"/>
      <pageSetup scale="92" orientation="portrait" r:id="rId18"/>
      <headerFooter alignWithMargins="0"/>
    </customSheetView>
    <customSheetView guid="{0DB5BAD5-393A-4F38-9E8B-709DEA7858B1}" showPageBreaks="1" fitToPage="1" printArea="1">
      <selection activeCell="F19" sqref="F19"/>
      <pageMargins left="0.5" right="0.5" top="0.5" bottom="0.25" header="0.5" footer="0.25"/>
      <printOptions horizontalCentered="1" verticalCentered="1"/>
      <pageSetup scale="92" orientation="portrait" r:id="rId19"/>
      <headerFooter alignWithMargins="0"/>
    </customSheetView>
    <customSheetView guid="{4E7A3D04-9F51-465C-A42B-3DF9B3E7D5B5}" showPageBreaks="1" fitToPage="1" printArea="1">
      <selection activeCell="P35" sqref="P35"/>
      <pageMargins left="0.5" right="0.5" top="0.5" bottom="0.25" header="0.5" footer="0.25"/>
      <printOptions horizontalCentered="1" verticalCentered="1"/>
      <pageSetup scale="92" orientation="portrait" r:id="rId20"/>
      <headerFooter alignWithMargins="0"/>
    </customSheetView>
    <customSheetView guid="{BD2992A8-0B6E-4822-8FD2-4601D1328A70}" showPageBreaks="1" fitToPage="1" printArea="1">
      <selection activeCell="H36" sqref="H36"/>
      <pageMargins left="0.5" right="0.5" top="0.5" bottom="0.25" header="0.5" footer="0.25"/>
      <printOptions horizontalCentered="1" verticalCentered="1"/>
      <pageSetup scale="92" orientation="portrait" r:id="rId21"/>
      <headerFooter alignWithMargins="0"/>
    </customSheetView>
    <customSheetView guid="{77A0B38E-93E4-4AC7-ACE6-46928E3770F0}" showPageBreaks="1" fitToPage="1" printArea="1">
      <selection sqref="A1:M65"/>
      <pageMargins left="0.5" right="0.5" top="0.5" bottom="0.25" header="0.5" footer="0.25"/>
      <printOptions horizontalCentered="1" verticalCentered="1"/>
      <pageSetup scale="92" orientation="portrait" r:id="rId22"/>
      <headerFooter alignWithMargins="0"/>
    </customSheetView>
    <customSheetView guid="{11C83B39-CE16-4BB9-AED1-82A65A48CAAD}" fitToPage="1" topLeftCell="A25">
      <selection activeCell="H36" sqref="H36"/>
      <pageMargins left="0.5" right="0.5" top="0.5" bottom="0.25" header="0.5" footer="0.25"/>
      <printOptions horizontalCentered="1" verticalCentered="1"/>
      <pageSetup scale="93" orientation="portrait" r:id="rId23"/>
      <headerFooter alignWithMargins="0"/>
    </customSheetView>
    <customSheetView guid="{DB71B86F-317D-4AD6-8462-223811F201EC}" showPageBreaks="1" fitToPage="1" printArea="1">
      <selection sqref="A1:M65"/>
      <pageMargins left="0.5" right="0.5" top="0.5" bottom="0.25" header="0.5" footer="0.25"/>
      <printOptions horizontalCentered="1" verticalCentered="1"/>
      <pageSetup scale="85" orientation="portrait" r:id="rId24"/>
      <headerFooter alignWithMargins="0"/>
    </customSheetView>
    <customSheetView guid="{DC2F833C-E952-4F6A-AFD3-F16D8619A19E}" showPageBreaks="1" fitToPage="1" printArea="1" topLeftCell="A25">
      <selection activeCell="H36" sqref="H36"/>
      <pageMargins left="0.5" right="0.5" top="0.5" bottom="0.25" header="0.5" footer="0.25"/>
      <printOptions horizontalCentered="1" verticalCentered="1"/>
      <pageSetup scale="92" orientation="portrait" r:id="rId25"/>
      <headerFooter alignWithMargins="0"/>
    </customSheetView>
    <customSheetView guid="{B1B2D874-36F7-4A51-91A3-0B03D16C5B39}" fitToPage="1" printArea="1">
      <selection activeCell="H36" sqref="H36"/>
      <pageMargins left="0.5" right="0.5" top="0.5" bottom="0.25" header="0.5" footer="0.25"/>
      <printOptions horizontalCentered="1" verticalCentered="1"/>
      <pageSetup scale="92" orientation="portrait" r:id="rId26"/>
      <headerFooter alignWithMargins="0"/>
    </customSheetView>
    <customSheetView guid="{24512037-1A2E-4B61-A9D8-6B6EE1FBAC07}" showPageBreaks="1" fitToPage="1" printArea="1">
      <selection sqref="A1:M65"/>
      <pageMargins left="0.5" right="0.5" top="0.5" bottom="0.25" header="0.5" footer="0.25"/>
      <printOptions horizontalCentered="1" verticalCentered="1"/>
      <pageSetup scale="92" orientation="portrait" r:id="rId27"/>
      <headerFooter alignWithMargins="0"/>
    </customSheetView>
    <customSheetView guid="{FF7CE3F6-64D4-4414-9A0A-27EA1DA5FCEA}" showPageBreaks="1" fitToPage="1" printArea="1">
      <selection sqref="A1:M65"/>
      <pageMargins left="0.5" right="0.5" top="0.5" bottom="0.25" header="0.5" footer="0.25"/>
      <printOptions horizontalCentered="1" verticalCentered="1"/>
      <pageSetup scale="92" orientation="portrait" r:id="rId28"/>
      <headerFooter alignWithMargins="0"/>
    </customSheetView>
    <customSheetView guid="{68CA22E9-CC9D-4C8A-A060-049B87D0AB3E}" scale="80" showPageBreaks="1" fitToPage="1" printArea="1" view="pageBreakPreview" topLeftCell="A13">
      <selection activeCell="I28" sqref="I28"/>
      <pageMargins left="0.5" right="0.5" top="0.5" bottom="0.25" header="0.5" footer="0.25"/>
      <printOptions horizontalCentered="1" verticalCentered="1"/>
      <pageSetup scale="92" orientation="portrait" r:id="rId29"/>
      <headerFooter alignWithMargins="0"/>
    </customSheetView>
    <customSheetView guid="{76EF22F2-41FD-4690-8612-D013472E0134}" showPageBreaks="1" fitToPage="1" printArea="1">
      <selection sqref="A1:M65"/>
      <pageMargins left="0.5" right="0.5" top="0.5" bottom="0.25" header="0.5" footer="0.25"/>
      <printOptions horizontalCentered="1" verticalCentered="1"/>
      <pageSetup scale="92" orientation="portrait" r:id="rId30"/>
      <headerFooter alignWithMargins="0"/>
    </customSheetView>
  </customSheetViews>
  <mergeCells count="1">
    <mergeCell ref="A52:M52"/>
  </mergeCells>
  <printOptions horizontalCentered="1" verticalCentered="1"/>
  <pageMargins left="0.5" right="0.5" top="0.5" bottom="0.25" header="0.5" footer="0.25"/>
  <pageSetup scale="92" orientation="portrait" r:id="rId31"/>
  <headerFooter alignWithMargins="0"/>
  <legacyDrawing r:id="rId3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O66"/>
  <sheetViews>
    <sheetView view="pageBreakPreview" zoomScale="90" zoomScaleNormal="90" zoomScaleSheetLayoutView="90" workbookViewId="0">
      <selection activeCell="C55" sqref="C55"/>
    </sheetView>
  </sheetViews>
  <sheetFormatPr defaultColWidth="11.42578125" defaultRowHeight="12.75"/>
  <cols>
    <col min="1" max="1" width="4.140625" style="595" customWidth="1"/>
    <col min="2" max="2" width="0.85546875" style="595" customWidth="1"/>
    <col min="3" max="3" width="14.28515625" style="675" customWidth="1"/>
    <col min="4" max="4" width="10.7109375" style="675" customWidth="1"/>
    <col min="5" max="5" width="16.7109375" style="675" customWidth="1"/>
    <col min="6" max="6" width="14" style="675" customWidth="1"/>
    <col min="7" max="7" width="13.140625" style="675" customWidth="1"/>
    <col min="8" max="8" width="13" style="675" customWidth="1"/>
    <col min="9" max="9" width="13.5703125" style="675" customWidth="1"/>
    <col min="10" max="10" width="4" style="595" customWidth="1"/>
    <col min="11" max="11" width="0.85546875" style="595" customWidth="1"/>
    <col min="12" max="12" width="11.42578125" style="595"/>
    <col min="13" max="13" width="20.140625" style="630" bestFit="1" customWidth="1"/>
    <col min="14" max="14" width="10.140625" style="630" bestFit="1" customWidth="1"/>
    <col min="15" max="15" width="35.28515625" style="630" bestFit="1" customWidth="1"/>
    <col min="16" max="16384" width="11.42578125" style="595"/>
  </cols>
  <sheetData>
    <row r="1" spans="1:15">
      <c r="A1" s="608" t="s">
        <v>3394</v>
      </c>
      <c r="B1" s="608"/>
      <c r="C1" s="658"/>
      <c r="D1" s="658"/>
      <c r="E1" s="658"/>
      <c r="F1" s="658"/>
      <c r="G1" s="658"/>
      <c r="H1" s="658"/>
      <c r="I1" s="658"/>
      <c r="J1" s="3285">
        <v>29</v>
      </c>
      <c r="K1" s="3285"/>
      <c r="L1" s="655"/>
    </row>
    <row r="2" spans="1:15">
      <c r="A2" s="659" t="s">
        <v>1042</v>
      </c>
      <c r="B2" s="601"/>
      <c r="C2" s="660"/>
      <c r="D2" s="601"/>
      <c r="E2" s="660"/>
      <c r="F2" s="660"/>
      <c r="G2" s="660"/>
      <c r="H2" s="660"/>
      <c r="I2" s="660"/>
      <c r="J2" s="601"/>
      <c r="K2" s="661"/>
      <c r="L2" s="655"/>
    </row>
    <row r="3" spans="1:15">
      <c r="A3" s="662" t="s">
        <v>294</v>
      </c>
      <c r="B3" s="601"/>
      <c r="C3" s="660"/>
      <c r="D3" s="660"/>
      <c r="E3" s="601"/>
      <c r="F3" s="660"/>
      <c r="G3" s="660"/>
      <c r="H3" s="660"/>
      <c r="I3" s="660"/>
      <c r="J3" s="601"/>
      <c r="K3" s="661"/>
      <c r="L3" s="655"/>
    </row>
    <row r="4" spans="1:15">
      <c r="A4" s="662"/>
      <c r="B4" s="601"/>
      <c r="C4" s="660"/>
      <c r="D4" s="660"/>
      <c r="E4" s="601"/>
      <c r="F4" s="660"/>
      <c r="G4" s="660"/>
      <c r="H4" s="660"/>
      <c r="I4" s="660"/>
      <c r="J4" s="601"/>
      <c r="K4" s="661"/>
      <c r="L4" s="655"/>
    </row>
    <row r="5" spans="1:15">
      <c r="A5" s="607"/>
      <c r="B5" s="608"/>
      <c r="C5" s="658"/>
      <c r="D5" s="658"/>
      <c r="E5" s="658"/>
      <c r="F5" s="658"/>
      <c r="G5" s="658"/>
      <c r="H5" s="658"/>
      <c r="I5" s="658"/>
      <c r="J5" s="608"/>
      <c r="K5" s="663"/>
      <c r="L5" s="655"/>
    </row>
    <row r="6" spans="1:15">
      <c r="A6" s="610"/>
      <c r="B6" s="611"/>
      <c r="C6" s="664"/>
      <c r="D6" s="620" t="s">
        <v>1043</v>
      </c>
      <c r="E6" s="620"/>
      <c r="F6" s="620"/>
      <c r="G6" s="664"/>
      <c r="H6" s="664"/>
      <c r="I6" s="664"/>
      <c r="J6" s="613"/>
      <c r="K6" s="665"/>
      <c r="L6" s="655"/>
    </row>
    <row r="7" spans="1:15">
      <c r="A7" s="603" t="s">
        <v>7</v>
      </c>
      <c r="B7" s="604"/>
      <c r="C7" s="666" t="s">
        <v>1027</v>
      </c>
      <c r="D7" s="667" t="s">
        <v>1028</v>
      </c>
      <c r="E7" s="667" t="s">
        <v>1029</v>
      </c>
      <c r="F7" s="667" t="s">
        <v>1030</v>
      </c>
      <c r="G7" s="666" t="s">
        <v>1031</v>
      </c>
      <c r="H7" s="666" t="s">
        <v>1032</v>
      </c>
      <c r="I7" s="666" t="s">
        <v>1044</v>
      </c>
      <c r="J7" s="615" t="s">
        <v>7</v>
      </c>
      <c r="K7" s="665"/>
      <c r="L7" s="655"/>
    </row>
    <row r="8" spans="1:15">
      <c r="A8" s="603" t="s">
        <v>17</v>
      </c>
      <c r="B8" s="604"/>
      <c r="C8" s="666"/>
      <c r="D8" s="666"/>
      <c r="E8" s="666" t="s">
        <v>1034</v>
      </c>
      <c r="F8" s="666"/>
      <c r="G8" s="666" t="s">
        <v>1035</v>
      </c>
      <c r="H8" s="666" t="s">
        <v>1036</v>
      </c>
      <c r="I8" s="666" t="s">
        <v>1045</v>
      </c>
      <c r="J8" s="615" t="s">
        <v>17</v>
      </c>
      <c r="K8" s="665"/>
      <c r="L8" s="655"/>
    </row>
    <row r="9" spans="1:15">
      <c r="A9" s="603"/>
      <c r="B9" s="604"/>
      <c r="C9" s="666"/>
      <c r="D9" s="666"/>
      <c r="E9" s="666"/>
      <c r="F9" s="666"/>
      <c r="G9" s="666"/>
      <c r="H9" s="666"/>
      <c r="I9" s="666" t="s">
        <v>1046</v>
      </c>
      <c r="J9" s="615"/>
      <c r="K9" s="665"/>
      <c r="L9" s="655"/>
    </row>
    <row r="10" spans="1:15">
      <c r="A10" s="607"/>
      <c r="B10" s="609"/>
      <c r="C10" s="668" t="s">
        <v>29</v>
      </c>
      <c r="D10" s="668" t="s">
        <v>30</v>
      </c>
      <c r="E10" s="668" t="s">
        <v>31</v>
      </c>
      <c r="F10" s="668" t="s">
        <v>32</v>
      </c>
      <c r="G10" s="668" t="s">
        <v>88</v>
      </c>
      <c r="H10" s="668" t="s">
        <v>89</v>
      </c>
      <c r="I10" s="668" t="s">
        <v>90</v>
      </c>
      <c r="J10" s="615"/>
      <c r="K10" s="665"/>
      <c r="L10" s="655"/>
      <c r="M10" s="154"/>
      <c r="N10" s="154"/>
      <c r="O10" s="154"/>
    </row>
    <row r="11" spans="1:15">
      <c r="A11" s="603">
        <v>1</v>
      </c>
      <c r="B11" s="604"/>
      <c r="C11" s="638">
        <v>5</v>
      </c>
      <c r="D11" s="641"/>
      <c r="E11" s="3057"/>
      <c r="F11" s="638">
        <v>5</v>
      </c>
      <c r="G11" s="641"/>
      <c r="H11" s="641"/>
      <c r="I11" s="669"/>
      <c r="J11" s="610">
        <v>1</v>
      </c>
      <c r="K11" s="670"/>
      <c r="L11" s="655"/>
    </row>
    <row r="12" spans="1:15">
      <c r="A12" s="603">
        <v>2</v>
      </c>
      <c r="B12" s="604"/>
      <c r="C12" s="638">
        <v>25</v>
      </c>
      <c r="D12" s="638"/>
      <c r="E12" s="638"/>
      <c r="F12" s="638">
        <v>25</v>
      </c>
      <c r="G12" s="638"/>
      <c r="H12" s="638"/>
      <c r="I12" s="669"/>
      <c r="J12" s="603">
        <v>2</v>
      </c>
      <c r="K12" s="665"/>
      <c r="L12" s="655"/>
    </row>
    <row r="13" spans="1:15">
      <c r="A13" s="603">
        <v>3</v>
      </c>
      <c r="B13" s="604"/>
      <c r="C13" s="638">
        <v>5</v>
      </c>
      <c r="D13" s="638"/>
      <c r="E13" s="638"/>
      <c r="F13" s="638">
        <v>5</v>
      </c>
      <c r="G13" s="638"/>
      <c r="H13" s="638"/>
      <c r="I13" s="669"/>
      <c r="J13" s="603">
        <v>3</v>
      </c>
      <c r="K13" s="665"/>
      <c r="L13" s="655"/>
    </row>
    <row r="14" spans="1:15">
      <c r="A14" s="603">
        <v>4</v>
      </c>
      <c r="B14" s="604"/>
      <c r="C14" s="638">
        <v>3133</v>
      </c>
      <c r="D14" s="638"/>
      <c r="E14" s="638"/>
      <c r="F14" s="638">
        <v>3133</v>
      </c>
      <c r="G14" s="638"/>
      <c r="H14" s="638"/>
      <c r="I14" s="669"/>
      <c r="J14" s="603">
        <v>4</v>
      </c>
      <c r="K14" s="665"/>
      <c r="L14" s="655"/>
    </row>
    <row r="15" spans="1:15">
      <c r="A15" s="603">
        <v>5</v>
      </c>
      <c r="B15" s="604"/>
      <c r="C15" s="638">
        <v>224</v>
      </c>
      <c r="D15" s="638"/>
      <c r="E15" s="638"/>
      <c r="F15" s="638">
        <v>224</v>
      </c>
      <c r="G15" s="638"/>
      <c r="H15" s="638"/>
      <c r="I15" s="669"/>
      <c r="J15" s="603">
        <v>5</v>
      </c>
      <c r="K15" s="665"/>
      <c r="L15" s="655"/>
    </row>
    <row r="16" spans="1:15">
      <c r="A16" s="603">
        <v>6</v>
      </c>
      <c r="B16" s="604"/>
      <c r="C16" s="638">
        <v>219</v>
      </c>
      <c r="D16" s="638"/>
      <c r="E16" s="638">
        <v>219</v>
      </c>
      <c r="F16" s="638"/>
      <c r="G16" s="638"/>
      <c r="H16" s="638"/>
      <c r="I16" s="669"/>
      <c r="J16" s="603">
        <v>6</v>
      </c>
      <c r="K16" s="665"/>
      <c r="L16" s="655"/>
    </row>
    <row r="17" spans="1:12" ht="15">
      <c r="A17" s="603">
        <v>7</v>
      </c>
      <c r="B17" s="604"/>
      <c r="C17" s="638">
        <v>170</v>
      </c>
      <c r="D17" s="638"/>
      <c r="E17"/>
      <c r="F17" s="638">
        <v>170</v>
      </c>
      <c r="G17" s="638"/>
      <c r="H17" s="638"/>
      <c r="I17" s="669"/>
      <c r="J17" s="603">
        <v>7</v>
      </c>
      <c r="K17" s="665"/>
      <c r="L17" s="655"/>
    </row>
    <row r="18" spans="1:12">
      <c r="A18" s="603">
        <v>8</v>
      </c>
      <c r="B18" s="604"/>
      <c r="C18" s="639">
        <v>10</v>
      </c>
      <c r="D18" s="638"/>
      <c r="E18" s="638"/>
      <c r="F18" s="638">
        <v>10</v>
      </c>
      <c r="G18" s="638"/>
      <c r="H18" s="638"/>
      <c r="I18" s="669"/>
      <c r="J18" s="603">
        <v>8</v>
      </c>
      <c r="K18" s="665"/>
      <c r="L18" s="655"/>
    </row>
    <row r="19" spans="1:12">
      <c r="A19" s="603">
        <v>9</v>
      </c>
      <c r="B19" s="604"/>
      <c r="C19" s="639"/>
      <c r="D19" s="638"/>
      <c r="E19" s="639"/>
      <c r="F19" s="638"/>
      <c r="G19" s="638"/>
      <c r="H19" s="638"/>
      <c r="I19" s="669"/>
      <c r="J19" s="603">
        <v>9</v>
      </c>
      <c r="K19" s="665"/>
      <c r="L19" s="655"/>
    </row>
    <row r="20" spans="1:12">
      <c r="A20" s="603">
        <v>10</v>
      </c>
      <c r="B20" s="604"/>
      <c r="C20" s="639"/>
      <c r="D20" s="638"/>
      <c r="E20" s="639"/>
      <c r="F20" s="638"/>
      <c r="G20" s="638"/>
      <c r="H20" s="639"/>
      <c r="I20" s="603"/>
      <c r="J20" s="603">
        <v>10</v>
      </c>
      <c r="K20" s="665"/>
      <c r="L20" s="655"/>
    </row>
    <row r="21" spans="1:12">
      <c r="A21" s="603">
        <v>11</v>
      </c>
      <c r="B21" s="604"/>
      <c r="C21" s="638"/>
      <c r="D21" s="638"/>
      <c r="E21" s="638"/>
      <c r="F21" s="638"/>
      <c r="G21" s="638"/>
      <c r="H21" s="638"/>
      <c r="I21" s="669"/>
      <c r="J21" s="603">
        <v>11</v>
      </c>
      <c r="K21" s="665"/>
      <c r="L21" s="655"/>
    </row>
    <row r="22" spans="1:12">
      <c r="A22" s="603">
        <v>12</v>
      </c>
      <c r="B22" s="604"/>
      <c r="C22" s="643">
        <v>3791</v>
      </c>
      <c r="D22" s="643"/>
      <c r="E22" s="643">
        <v>219</v>
      </c>
      <c r="F22" s="643">
        <v>3572</v>
      </c>
      <c r="G22" s="643"/>
      <c r="H22" s="643"/>
      <c r="I22" s="671"/>
      <c r="J22" s="603">
        <v>12</v>
      </c>
      <c r="K22" s="665"/>
      <c r="L22" s="655"/>
    </row>
    <row r="23" spans="1:12">
      <c r="A23" s="603">
        <v>13</v>
      </c>
      <c r="B23" s="604"/>
      <c r="C23" s="638"/>
      <c r="D23" s="638"/>
      <c r="E23" s="638"/>
      <c r="F23" s="638"/>
      <c r="G23" s="638"/>
      <c r="H23" s="638"/>
      <c r="I23" s="669"/>
      <c r="J23" s="603">
        <v>13</v>
      </c>
      <c r="K23" s="665"/>
      <c r="L23" s="655"/>
    </row>
    <row r="24" spans="1:12">
      <c r="A24" s="603">
        <v>14</v>
      </c>
      <c r="B24" s="604"/>
      <c r="C24" s="638">
        <v>39731</v>
      </c>
      <c r="D24" s="638"/>
      <c r="E24" s="638"/>
      <c r="F24" s="638">
        <v>39731</v>
      </c>
      <c r="G24" s="638"/>
      <c r="H24" s="638"/>
      <c r="I24" s="669"/>
      <c r="J24" s="603">
        <v>14</v>
      </c>
      <c r="K24" s="665"/>
      <c r="L24" s="570"/>
    </row>
    <row r="25" spans="1:12">
      <c r="A25" s="603">
        <v>15</v>
      </c>
      <c r="B25" s="604"/>
      <c r="C25" s="638">
        <v>3837</v>
      </c>
      <c r="D25" s="638"/>
      <c r="E25" s="638">
        <v>3837</v>
      </c>
      <c r="F25" s="638"/>
      <c r="G25" s="638"/>
      <c r="H25" s="638"/>
      <c r="I25" s="669"/>
      <c r="J25" s="603">
        <v>15</v>
      </c>
      <c r="K25" s="665"/>
      <c r="L25" s="570"/>
    </row>
    <row r="26" spans="1:12">
      <c r="A26" s="603">
        <v>16</v>
      </c>
      <c r="B26" s="604"/>
      <c r="C26" s="638">
        <v>383</v>
      </c>
      <c r="D26" s="638"/>
      <c r="E26" s="638"/>
      <c r="F26" s="638">
        <v>383</v>
      </c>
      <c r="G26" s="638"/>
      <c r="H26" s="638"/>
      <c r="I26" s="669"/>
      <c r="J26" s="603">
        <v>16</v>
      </c>
      <c r="K26" s="665"/>
      <c r="L26" s="570"/>
    </row>
    <row r="27" spans="1:12">
      <c r="A27" s="603">
        <v>17</v>
      </c>
      <c r="B27" s="604"/>
      <c r="C27" s="638"/>
      <c r="D27" s="638"/>
      <c r="E27" s="638"/>
      <c r="F27" s="638"/>
      <c r="G27" s="638"/>
      <c r="H27" s="638"/>
      <c r="I27" s="669"/>
      <c r="J27" s="603">
        <v>17</v>
      </c>
      <c r="K27" s="665"/>
      <c r="L27" s="570"/>
    </row>
    <row r="28" spans="1:12">
      <c r="A28" s="603">
        <v>18</v>
      </c>
      <c r="B28" s="604"/>
      <c r="C28" s="643">
        <v>43951</v>
      </c>
      <c r="D28" s="643"/>
      <c r="E28" s="643">
        <v>3837</v>
      </c>
      <c r="F28" s="643">
        <v>40114</v>
      </c>
      <c r="G28" s="643"/>
      <c r="H28" s="643"/>
      <c r="I28" s="671"/>
      <c r="J28" s="603">
        <v>18</v>
      </c>
      <c r="K28" s="665"/>
      <c r="L28" s="655"/>
    </row>
    <row r="29" spans="1:12">
      <c r="A29" s="603">
        <v>19</v>
      </c>
      <c r="B29" s="604"/>
      <c r="C29" s="638"/>
      <c r="D29" s="638"/>
      <c r="E29" s="638"/>
      <c r="F29" s="638"/>
      <c r="G29" s="638"/>
      <c r="H29" s="638"/>
      <c r="I29" s="669"/>
      <c r="J29" s="603">
        <v>19</v>
      </c>
      <c r="K29" s="665"/>
      <c r="L29" s="655"/>
    </row>
    <row r="30" spans="1:12">
      <c r="A30" s="603">
        <v>20</v>
      </c>
      <c r="B30" s="604"/>
      <c r="C30" s="638"/>
      <c r="D30" s="638"/>
      <c r="E30" s="638"/>
      <c r="F30" s="638"/>
      <c r="G30" s="638"/>
      <c r="H30" s="638"/>
      <c r="I30" s="669"/>
      <c r="J30" s="603">
        <v>20</v>
      </c>
      <c r="K30" s="665"/>
      <c r="L30" s="655"/>
    </row>
    <row r="31" spans="1:12">
      <c r="A31" s="603">
        <v>21</v>
      </c>
      <c r="B31" s="604"/>
      <c r="C31" s="3057"/>
      <c r="D31" s="638"/>
      <c r="E31" s="638"/>
      <c r="F31" s="638"/>
      <c r="G31" s="638"/>
      <c r="H31" s="638"/>
      <c r="I31" s="669"/>
      <c r="J31" s="603">
        <v>21</v>
      </c>
      <c r="K31" s="665"/>
      <c r="L31" s="655"/>
    </row>
    <row r="32" spans="1:12" ht="13.5" thickBot="1">
      <c r="A32" s="603">
        <v>22</v>
      </c>
      <c r="B32" s="604"/>
      <c r="C32" s="672">
        <v>595355</v>
      </c>
      <c r="D32" s="672">
        <v>9046</v>
      </c>
      <c r="E32" s="672">
        <v>4056</v>
      </c>
      <c r="F32" s="672">
        <v>600345</v>
      </c>
      <c r="G32" s="672"/>
      <c r="H32" s="672">
        <f>H28+H22+'Sch 310 and 310A-p27'!H48+'Sch 310 and 310A-p27'!H38</f>
        <v>20</v>
      </c>
      <c r="I32" s="673"/>
      <c r="J32" s="603">
        <v>22</v>
      </c>
      <c r="K32" s="665"/>
      <c r="L32" s="655"/>
    </row>
    <row r="33" spans="1:12" ht="13.5" thickTop="1">
      <c r="A33" s="603">
        <v>23</v>
      </c>
      <c r="B33" s="604"/>
      <c r="C33" s="641"/>
      <c r="D33" s="638"/>
      <c r="E33" s="638"/>
      <c r="F33" s="641"/>
      <c r="G33" s="638"/>
      <c r="H33" s="638"/>
      <c r="I33" s="669"/>
      <c r="J33" s="603">
        <v>23</v>
      </c>
      <c r="K33" s="665"/>
      <c r="L33" s="655"/>
    </row>
    <row r="34" spans="1:12">
      <c r="A34" s="603">
        <v>24</v>
      </c>
      <c r="B34" s="604"/>
      <c r="C34" s="638"/>
      <c r="D34" s="638"/>
      <c r="E34" s="638"/>
      <c r="F34" s="638">
        <v>-20</v>
      </c>
      <c r="G34" s="638" t="s">
        <v>3271</v>
      </c>
      <c r="H34" s="638"/>
      <c r="I34" s="669"/>
      <c r="J34" s="603">
        <v>24</v>
      </c>
      <c r="K34" s="665"/>
      <c r="L34" s="655"/>
    </row>
    <row r="35" spans="1:12">
      <c r="A35" s="603">
        <v>25</v>
      </c>
      <c r="B35" s="604"/>
      <c r="C35" s="638"/>
      <c r="D35" s="638"/>
      <c r="E35" s="638"/>
      <c r="F35" s="638">
        <v>633934</v>
      </c>
      <c r="G35" s="638" t="s">
        <v>3272</v>
      </c>
      <c r="H35" s="638"/>
      <c r="I35" s="669"/>
      <c r="J35" s="603">
        <v>25</v>
      </c>
      <c r="K35" s="665"/>
      <c r="L35" s="655"/>
    </row>
    <row r="36" spans="1:12" ht="13.5" thickBot="1">
      <c r="A36" s="603">
        <v>26</v>
      </c>
      <c r="B36" s="604"/>
      <c r="C36" s="638"/>
      <c r="D36" s="638"/>
      <c r="E36" s="638"/>
      <c r="F36" s="3058">
        <f>F32+F34+F35</f>
        <v>1234259</v>
      </c>
      <c r="G36" s="638"/>
      <c r="H36" s="638"/>
      <c r="I36" s="669"/>
      <c r="J36" s="603">
        <v>26</v>
      </c>
      <c r="K36" s="665"/>
      <c r="L36" s="655"/>
    </row>
    <row r="37" spans="1:12" ht="13.5" thickTop="1">
      <c r="A37" s="603">
        <v>27</v>
      </c>
      <c r="B37" s="604"/>
      <c r="C37" s="603"/>
      <c r="D37" s="603"/>
      <c r="E37" s="603"/>
      <c r="F37" s="669"/>
      <c r="G37" s="603"/>
      <c r="H37" s="603"/>
      <c r="I37" s="603"/>
      <c r="J37" s="603">
        <v>27</v>
      </c>
      <c r="K37" s="665"/>
      <c r="L37" s="655"/>
    </row>
    <row r="38" spans="1:12">
      <c r="A38" s="603">
        <v>28</v>
      </c>
      <c r="B38" s="604"/>
      <c r="C38" s="617"/>
      <c r="D38" s="570"/>
      <c r="E38" s="617"/>
      <c r="F38" s="669"/>
      <c r="G38" s="570"/>
      <c r="H38" s="617"/>
      <c r="I38" s="570"/>
      <c r="J38" s="603">
        <v>28</v>
      </c>
      <c r="K38" s="665"/>
      <c r="L38" s="655"/>
    </row>
    <row r="39" spans="1:12">
      <c r="A39" s="603">
        <v>29</v>
      </c>
      <c r="B39" s="604"/>
      <c r="C39" s="669"/>
      <c r="D39" s="669"/>
      <c r="E39" s="669"/>
      <c r="F39" s="669"/>
      <c r="G39" s="669"/>
      <c r="H39" s="617"/>
      <c r="I39" s="617"/>
      <c r="J39" s="603">
        <v>29</v>
      </c>
      <c r="K39" s="665"/>
      <c r="L39" s="655"/>
    </row>
    <row r="40" spans="1:12">
      <c r="A40" s="603">
        <v>30</v>
      </c>
      <c r="B40" s="604"/>
      <c r="C40" s="674"/>
      <c r="D40" s="674"/>
      <c r="E40" s="674"/>
      <c r="F40" s="674"/>
      <c r="G40" s="674"/>
      <c r="H40" s="674"/>
      <c r="I40" s="674"/>
      <c r="J40" s="603">
        <v>30</v>
      </c>
      <c r="K40" s="665"/>
      <c r="L40" s="655"/>
    </row>
    <row r="41" spans="1:12">
      <c r="A41" s="603">
        <v>31</v>
      </c>
      <c r="B41" s="604"/>
      <c r="C41" s="669"/>
      <c r="D41" s="669"/>
      <c r="E41" s="640"/>
      <c r="F41" s="669"/>
      <c r="G41" s="669"/>
      <c r="H41" s="669"/>
      <c r="I41" s="669"/>
      <c r="J41" s="603">
        <v>31</v>
      </c>
      <c r="K41" s="665"/>
      <c r="L41" s="655"/>
    </row>
    <row r="42" spans="1:12">
      <c r="A42" s="603">
        <v>32</v>
      </c>
      <c r="B42" s="604"/>
      <c r="C42" s="669"/>
      <c r="D42" s="669"/>
      <c r="E42" s="669"/>
      <c r="F42" s="669"/>
      <c r="G42" s="669"/>
      <c r="H42" s="669"/>
      <c r="I42" s="669"/>
      <c r="J42" s="603">
        <v>32</v>
      </c>
      <c r="K42" s="665"/>
      <c r="L42" s="655"/>
    </row>
    <row r="43" spans="1:12">
      <c r="A43" s="603">
        <v>33</v>
      </c>
      <c r="B43" s="604"/>
      <c r="C43" s="669"/>
      <c r="D43" s="669"/>
      <c r="E43" s="669"/>
      <c r="F43" s="604"/>
      <c r="G43" s="570"/>
      <c r="H43" s="669"/>
      <c r="I43" s="669"/>
      <c r="J43" s="603">
        <v>33</v>
      </c>
      <c r="K43" s="665"/>
      <c r="L43" s="655"/>
    </row>
    <row r="44" spans="1:12">
      <c r="A44" s="603">
        <v>34</v>
      </c>
      <c r="B44" s="604"/>
      <c r="C44" s="669"/>
      <c r="D44" s="669"/>
      <c r="E44" s="669"/>
      <c r="F44" s="669"/>
      <c r="G44" s="669"/>
      <c r="H44" s="669"/>
      <c r="I44" s="669"/>
      <c r="J44" s="603">
        <v>34</v>
      </c>
      <c r="K44" s="665"/>
      <c r="L44" s="655"/>
    </row>
    <row r="45" spans="1:12">
      <c r="A45" s="603">
        <v>35</v>
      </c>
      <c r="B45" s="604"/>
      <c r="C45" s="669"/>
      <c r="D45" s="669"/>
      <c r="E45" s="669"/>
      <c r="F45" s="669"/>
      <c r="G45" s="669"/>
      <c r="H45" s="669"/>
      <c r="I45" s="669"/>
      <c r="J45" s="603">
        <v>35</v>
      </c>
      <c r="K45" s="665"/>
      <c r="L45" s="655"/>
    </row>
    <row r="46" spans="1:12">
      <c r="A46" s="603">
        <v>36</v>
      </c>
      <c r="B46" s="604"/>
      <c r="C46" s="669"/>
      <c r="D46" s="669"/>
      <c r="E46" s="669"/>
      <c r="F46" s="669"/>
      <c r="G46" s="669"/>
      <c r="H46" s="669"/>
      <c r="I46" s="669"/>
      <c r="J46" s="603">
        <v>36</v>
      </c>
      <c r="K46" s="665"/>
      <c r="L46" s="655"/>
    </row>
    <row r="47" spans="1:12">
      <c r="A47" s="603">
        <v>37</v>
      </c>
      <c r="B47" s="604"/>
      <c r="C47" s="669"/>
      <c r="D47" s="669"/>
      <c r="E47" s="669"/>
      <c r="F47" s="669"/>
      <c r="G47" s="669"/>
      <c r="H47" s="669"/>
      <c r="I47" s="669"/>
      <c r="J47" s="603">
        <v>37</v>
      </c>
      <c r="K47" s="665"/>
      <c r="L47" s="655"/>
    </row>
    <row r="48" spans="1:12">
      <c r="A48" s="603">
        <v>38</v>
      </c>
      <c r="B48" s="604"/>
      <c r="C48" s="669"/>
      <c r="D48" s="669"/>
      <c r="E48" s="669"/>
      <c r="F48" s="669"/>
      <c r="G48" s="669"/>
      <c r="H48" s="669"/>
      <c r="I48" s="669"/>
      <c r="J48" s="603">
        <v>38</v>
      </c>
      <c r="K48" s="665"/>
      <c r="L48" s="655"/>
    </row>
    <row r="49" spans="1:12">
      <c r="A49" s="603">
        <v>39</v>
      </c>
      <c r="B49" s="604"/>
      <c r="C49" s="669"/>
      <c r="D49" s="669"/>
      <c r="E49" s="669"/>
      <c r="F49" s="669"/>
      <c r="G49" s="669"/>
      <c r="H49" s="669"/>
      <c r="I49" s="669"/>
      <c r="J49" s="603">
        <v>39</v>
      </c>
      <c r="K49" s="665"/>
      <c r="L49" s="655"/>
    </row>
    <row r="50" spans="1:12">
      <c r="A50" s="607">
        <v>40</v>
      </c>
      <c r="B50" s="604"/>
      <c r="C50" s="669"/>
      <c r="D50" s="669"/>
      <c r="E50" s="669"/>
      <c r="F50" s="669"/>
      <c r="G50" s="669"/>
      <c r="H50" s="669"/>
      <c r="I50" s="669"/>
      <c r="J50" s="607">
        <v>40</v>
      </c>
      <c r="K50" s="665"/>
      <c r="L50" s="655"/>
    </row>
    <row r="51" spans="1:12">
      <c r="A51" s="610"/>
      <c r="B51" s="613"/>
      <c r="C51" s="620"/>
      <c r="D51" s="620"/>
      <c r="E51" s="620"/>
      <c r="F51" s="620"/>
      <c r="G51" s="620"/>
      <c r="H51" s="620"/>
      <c r="I51" s="620"/>
      <c r="J51" s="613"/>
      <c r="K51" s="670"/>
      <c r="L51" s="655"/>
    </row>
    <row r="52" spans="1:12">
      <c r="A52" s="3281" t="s">
        <v>36</v>
      </c>
      <c r="B52" s="3282"/>
      <c r="C52" s="3282"/>
      <c r="D52" s="3282"/>
      <c r="E52" s="3282"/>
      <c r="F52" s="3282"/>
      <c r="G52" s="3282"/>
      <c r="H52" s="3282"/>
      <c r="I52" s="3282"/>
      <c r="J52" s="3282"/>
      <c r="K52" s="3283"/>
      <c r="L52" s="655"/>
    </row>
    <row r="53" spans="1:12">
      <c r="A53" s="603"/>
      <c r="B53" s="570"/>
      <c r="C53" s="621"/>
      <c r="D53" s="621"/>
      <c r="E53" s="621"/>
      <c r="F53" s="621"/>
      <c r="G53" s="621"/>
      <c r="H53" s="621"/>
      <c r="I53" s="621"/>
      <c r="J53" s="570"/>
      <c r="K53" s="665"/>
      <c r="L53" s="655"/>
    </row>
    <row r="54" spans="1:12">
      <c r="A54" s="603"/>
      <c r="B54" s="570"/>
      <c r="C54" s="621"/>
      <c r="D54" s="621"/>
      <c r="E54" s="621"/>
      <c r="F54" s="621"/>
      <c r="G54" s="621"/>
      <c r="H54" s="621"/>
      <c r="I54" s="621"/>
      <c r="J54" s="570"/>
      <c r="K54" s="665"/>
      <c r="L54" s="655"/>
    </row>
    <row r="55" spans="1:12">
      <c r="A55" s="603"/>
      <c r="B55" s="570"/>
      <c r="C55" s="675" t="s">
        <v>3493</v>
      </c>
      <c r="D55" s="621"/>
      <c r="E55" s="621"/>
      <c r="F55" s="621"/>
      <c r="G55" s="621"/>
      <c r="H55" s="621"/>
      <c r="I55" s="621"/>
      <c r="J55" s="570"/>
      <c r="K55" s="665"/>
      <c r="L55" s="655"/>
    </row>
    <row r="56" spans="1:12">
      <c r="A56" s="603"/>
      <c r="B56" s="570"/>
      <c r="C56" s="621"/>
      <c r="D56" s="621"/>
      <c r="E56" s="621"/>
      <c r="F56" s="621"/>
      <c r="G56" s="621"/>
      <c r="H56" s="621"/>
      <c r="I56" s="621"/>
      <c r="J56" s="570"/>
      <c r="K56" s="665"/>
      <c r="L56" s="655"/>
    </row>
    <row r="57" spans="1:12">
      <c r="A57" s="603"/>
      <c r="B57" s="570"/>
      <c r="C57" s="621"/>
      <c r="D57" s="621"/>
      <c r="E57" s="621"/>
      <c r="F57" s="621"/>
      <c r="G57" s="621"/>
      <c r="H57" s="621"/>
      <c r="I57" s="621"/>
      <c r="J57" s="570"/>
      <c r="K57" s="665"/>
      <c r="L57" s="655"/>
    </row>
    <row r="58" spans="1:12">
      <c r="A58" s="603"/>
      <c r="B58" s="570"/>
      <c r="C58" s="621"/>
      <c r="D58" s="621"/>
      <c r="E58" s="621"/>
      <c r="F58" s="621"/>
      <c r="G58" s="621"/>
      <c r="H58" s="621"/>
      <c r="I58" s="621"/>
      <c r="J58" s="570"/>
      <c r="K58" s="665"/>
      <c r="L58" s="655"/>
    </row>
    <row r="59" spans="1:12">
      <c r="A59" s="603"/>
      <c r="B59" s="570"/>
      <c r="C59" s="621"/>
      <c r="D59" s="621"/>
      <c r="E59" s="621"/>
      <c r="F59" s="621"/>
      <c r="G59" s="621"/>
      <c r="H59" s="621"/>
      <c r="I59" s="621"/>
      <c r="J59" s="570"/>
      <c r="K59" s="665"/>
      <c r="L59" s="655"/>
    </row>
    <row r="60" spans="1:12">
      <c r="A60" s="603"/>
      <c r="B60" s="570"/>
      <c r="C60" s="621"/>
      <c r="D60" s="621"/>
      <c r="E60" s="621"/>
      <c r="F60" s="621"/>
      <c r="G60" s="621"/>
      <c r="H60" s="621"/>
      <c r="I60" s="621"/>
      <c r="J60" s="570"/>
      <c r="K60" s="665"/>
      <c r="L60" s="655"/>
    </row>
    <row r="61" spans="1:12">
      <c r="A61" s="603"/>
      <c r="B61" s="570"/>
      <c r="C61" s="621"/>
      <c r="D61" s="621"/>
      <c r="E61" s="621"/>
      <c r="F61" s="621"/>
      <c r="G61" s="621"/>
      <c r="H61" s="621"/>
      <c r="I61" s="621"/>
      <c r="J61" s="570"/>
      <c r="K61" s="665"/>
      <c r="L61" s="655"/>
    </row>
    <row r="62" spans="1:12">
      <c r="A62" s="603"/>
      <c r="B62" s="570"/>
      <c r="C62" s="621"/>
      <c r="D62" s="621"/>
      <c r="E62" s="621"/>
      <c r="F62" s="621"/>
      <c r="G62" s="621"/>
      <c r="H62" s="621"/>
      <c r="I62" s="621"/>
      <c r="J62" s="570"/>
      <c r="K62" s="665"/>
      <c r="L62" s="655"/>
    </row>
    <row r="63" spans="1:12">
      <c r="A63" s="603"/>
      <c r="B63" s="570"/>
      <c r="C63" s="621"/>
      <c r="D63" s="621"/>
      <c r="E63" s="621"/>
      <c r="F63" s="621"/>
      <c r="G63" s="621"/>
      <c r="H63" s="621"/>
      <c r="I63" s="621"/>
      <c r="J63" s="570"/>
      <c r="K63" s="665"/>
      <c r="L63" s="655"/>
    </row>
    <row r="64" spans="1:12">
      <c r="A64" s="607"/>
      <c r="B64" s="608"/>
      <c r="C64" s="658"/>
      <c r="D64" s="658"/>
      <c r="E64" s="658"/>
      <c r="F64" s="658"/>
      <c r="G64" s="658"/>
      <c r="H64" s="658"/>
      <c r="I64" s="658"/>
      <c r="J64" s="608"/>
      <c r="K64" s="663"/>
      <c r="L64" s="655"/>
    </row>
    <row r="65" spans="1:12">
      <c r="A65" s="570" t="s">
        <v>386</v>
      </c>
      <c r="B65" s="570"/>
      <c r="C65" s="621"/>
      <c r="D65" s="621"/>
      <c r="E65" s="621"/>
      <c r="F65" s="621"/>
      <c r="G65" s="621"/>
      <c r="H65" s="621"/>
      <c r="I65" s="621"/>
      <c r="J65" s="570"/>
      <c r="K65" s="655"/>
      <c r="L65" s="655"/>
    </row>
    <row r="66" spans="1:12">
      <c r="A66" s="655"/>
      <c r="B66" s="655"/>
      <c r="C66" s="676"/>
      <c r="D66" s="676"/>
      <c r="E66" s="676"/>
      <c r="F66" s="676"/>
      <c r="G66" s="676"/>
      <c r="H66" s="676"/>
      <c r="I66" s="676"/>
      <c r="J66" s="655"/>
      <c r="K66" s="655"/>
      <c r="L66" s="655"/>
    </row>
  </sheetData>
  <customSheetViews>
    <customSheetView guid="{A617E113-81C5-40F4-A596-A12F4B219BD2}" scale="90" showPageBreaks="1" fitToPage="1" printArea="1">
      <selection sqref="A1:K65"/>
      <pageMargins left="0.5" right="0.5" top="0.5" bottom="0.25" header="0.25" footer="0.25"/>
      <printOptions horizontalCentered="1" verticalCentered="1"/>
      <pageSetup scale="90" orientation="portrait" r:id="rId1"/>
      <headerFooter alignWithMargins="0"/>
    </customSheetView>
    <customSheetView guid="{D099E5BD-69C3-4A36-A01A-AB9127CD02AF}" scale="90" showPageBreaks="1" fitToPage="1" printArea="1" view="pageBreakPreview">
      <selection activeCell="C55" sqref="C55"/>
      <pageMargins left="0.5" right="0.5" top="0.5" bottom="0.25" header="0.25" footer="0.25"/>
      <printOptions horizontalCentered="1" verticalCentered="1"/>
      <pageSetup scale="87" orientation="portrait" r:id="rId2"/>
      <headerFooter alignWithMargins="0"/>
    </customSheetView>
    <customSheetView guid="{0E34144A-D82F-4DF0-B720-F9C800B122C6}" scale="60" showPageBreaks="1" fitToPage="1" printArea="1" view="pageBreakPreview" topLeftCell="A11">
      <selection activeCell="B54" sqref="B54:E54"/>
      <pageMargins left="0.5" right="0.5" top="0.5" bottom="0.25" header="0.25" footer="0.25"/>
      <printOptions horizontalCentered="1" verticalCentered="1"/>
      <pageSetup scale="87" orientation="portrait" r:id="rId3"/>
      <headerFooter alignWithMargins="0"/>
    </customSheetView>
    <customSheetView guid="{97EB090E-DA8A-4035-9EB7-8F192FB9238E}" scale="86" showPageBreaks="1" fitToPage="1" printArea="1" view="pageBreakPreview">
      <selection activeCell="F35" sqref="F35"/>
      <pageMargins left="0.5" right="0.5" top="0.5" bottom="0.25" header="0.25" footer="0.25"/>
      <printOptions horizontalCentered="1" verticalCentered="1"/>
      <pageSetup scale="90" orientation="portrait" r:id="rId4"/>
      <headerFooter alignWithMargins="0"/>
    </customSheetView>
    <customSheetView guid="{73D6C540-FA77-496F-80D5-378BCDB5D7D3}" scale="90" fitToPage="1">
      <selection sqref="A1:K65"/>
      <pageMargins left="0.5" right="0.5" top="0.5" bottom="0.25" header="0.25" footer="0.25"/>
      <printOptions horizontalCentered="1" verticalCentered="1"/>
      <pageSetup scale="85" orientation="portrait" r:id="rId5"/>
      <headerFooter alignWithMargins="0"/>
    </customSheetView>
    <customSheetView guid="{697F93CE-5800-4A2B-B48E-6915F0D86AE1}" scale="90" showPageBreaks="1" fitToPage="1" printArea="1">
      <selection sqref="A1:K65"/>
      <pageMargins left="0.5" right="0.5" top="0.5" bottom="0.25" header="0.25" footer="0.25"/>
      <printOptions horizontalCentered="1" verticalCentered="1"/>
      <pageSetup scale="90" orientation="portrait" r:id="rId6"/>
      <headerFooter alignWithMargins="0"/>
    </customSheetView>
    <customSheetView guid="{997430AA-34EF-430A-83C0-572B50415120}" scale="90" showPageBreaks="1" fitToPage="1" printArea="1">
      <selection activeCell="F36" sqref="F36"/>
      <pageMargins left="0.5" right="0.5" top="0.5" bottom="0.25" header="0.25" footer="0.25"/>
      <printOptions horizontalCentered="1" verticalCentered="1"/>
      <pageSetup scale="90" orientation="portrait" r:id="rId7"/>
      <headerFooter alignWithMargins="0"/>
    </customSheetView>
    <customSheetView guid="{FB280501-19AF-4ABE-91A9-026A574F2BAA}" scale="90" showPageBreaks="1" fitToPage="1" printArea="1" topLeftCell="A22">
      <selection activeCell="F36" sqref="F36"/>
      <pageMargins left="0.5" right="0.5" top="0.5" bottom="0.25" header="0.25" footer="0.25"/>
      <printOptions horizontalCentered="1" verticalCentered="1"/>
      <pageSetup scale="90" orientation="portrait" r:id="rId8"/>
      <headerFooter alignWithMargins="0"/>
    </customSheetView>
    <customSheetView guid="{418B4607-7369-4E2A-893E-78E4A5AA0442}" scale="90" fitToPage="1" topLeftCell="A22">
      <selection activeCell="F36" sqref="F36"/>
      <pageMargins left="0.5" right="0.5" top="0.5" bottom="0.25" header="0.25" footer="0.25"/>
      <printOptions horizontalCentered="1" verticalCentered="1"/>
      <pageSetup scale="91" orientation="portrait" r:id="rId9"/>
      <headerFooter alignWithMargins="0"/>
    </customSheetView>
    <customSheetView guid="{F56BCD39-3910-4701-BCCF-245589B07D98}" showPageBreaks="1" fitToPage="1" printArea="1">
      <selection activeCell="M32" sqref="M32"/>
      <pageMargins left="0.5" right="0.5" top="0.5" bottom="0.25" header="0.25" footer="0.25"/>
      <printOptions horizontalCentered="1" verticalCentered="1"/>
      <pageSetup scale="90" orientation="portrait" r:id="rId10"/>
      <headerFooter alignWithMargins="0"/>
    </customSheetView>
    <customSheetView guid="{FB19BFAA-60BA-4CC2-92E5-E4C141AE804E}" fitToPage="1">
      <selection activeCell="M32" sqref="M32"/>
      <pageMargins left="0.5" right="0.5" top="0.5" bottom="0.25" header="0.25" footer="0.25"/>
      <printOptions horizontalCentered="1" verticalCentered="1"/>
      <pageSetup scale="90" orientation="portrait" r:id="rId11"/>
      <headerFooter alignWithMargins="0"/>
    </customSheetView>
    <customSheetView guid="{74404EEC-CA6A-48B0-B168-B7933282EEB2}" showPageBreaks="1" fitToPage="1" printArea="1">
      <selection activeCell="M32" sqref="M32"/>
      <pageMargins left="0.5" right="0.5" top="0.5" bottom="0.25" header="0.25" footer="0.25"/>
      <printOptions horizontalCentered="1" verticalCentered="1"/>
      <pageSetup scale="85" orientation="portrait" r:id="rId12"/>
      <headerFooter alignWithMargins="0"/>
    </customSheetView>
    <customSheetView guid="{A2494C54-8D9D-4A05-9F27-C858173D9692}" fitToPage="1">
      <selection activeCell="M32" sqref="M32"/>
      <pageMargins left="0.5" right="0.5" top="0.5" bottom="0.25" header="0.25" footer="0.25"/>
      <printOptions horizontalCentered="1" verticalCentered="1"/>
      <pageSetup scale="90" orientation="portrait" r:id="rId13"/>
      <headerFooter alignWithMargins="0"/>
    </customSheetView>
    <customSheetView guid="{F228F194-B0FE-4A91-A927-06A4E89703F0}" fitToPage="1">
      <selection activeCell="M32" sqref="M32"/>
      <pageMargins left="0.5" right="0.5" top="0.5" bottom="0.25" header="0.25" footer="0.25"/>
      <printOptions horizontalCentered="1" verticalCentered="1"/>
      <pageSetup scale="90" orientation="portrait" r:id="rId14"/>
      <headerFooter alignWithMargins="0"/>
    </customSheetView>
    <customSheetView guid="{49D366EC-C851-4932-854D-8EA887B298C5}" fitToPage="1">
      <selection activeCell="M32" sqref="M32"/>
      <pageMargins left="0.5" right="0.5" top="0.5" bottom="0.25" header="0.25" footer="0.25"/>
      <printOptions horizontalCentered="1" verticalCentered="1"/>
      <pageSetup scale="85" orientation="portrait" r:id="rId15"/>
      <headerFooter alignWithMargins="0"/>
    </customSheetView>
    <customSheetView guid="{7390B031-6060-4327-BF01-8B9465EDB6D9}" fitToPage="1">
      <selection activeCell="M32" sqref="M32"/>
      <pageMargins left="0.5" right="0.5" top="0.5" bottom="0.25" header="0.25" footer="0.25"/>
      <printOptions horizontalCentered="1" verticalCentered="1"/>
      <pageSetup scale="85" orientation="portrait" r:id="rId16"/>
      <headerFooter alignWithMargins="0"/>
    </customSheetView>
    <customSheetView guid="{26429A53-B624-4AA6-8C8D-667186B058B8}" fitToPage="1">
      <selection activeCell="M32" sqref="M32"/>
      <pageMargins left="0.5" right="0.5" top="0.5" bottom="0.25" header="0.25" footer="0.25"/>
      <printOptions horizontalCentered="1" verticalCentered="1"/>
      <pageSetup scale="85" orientation="portrait" r:id="rId17"/>
      <headerFooter alignWithMargins="0"/>
    </customSheetView>
    <customSheetView guid="{9188604F-721B-4607-B5A7-F14601E34BB8}" showPageBreaks="1" fitToPage="1" printArea="1">
      <selection activeCell="M32" sqref="M32"/>
      <pageMargins left="0.5" right="0.5" top="0.5" bottom="0.25" header="0.25" footer="0.25"/>
      <printOptions horizontalCentered="1" verticalCentered="1"/>
      <pageSetup scale="90" orientation="portrait" r:id="rId18"/>
      <headerFooter alignWithMargins="0"/>
    </customSheetView>
    <customSheetView guid="{0DB5BAD5-393A-4F38-9E8B-709DEA7858B1}" showPageBreaks="1" fitToPage="1" printArea="1">
      <selection activeCell="F24" sqref="F24"/>
      <pageMargins left="0.5" right="0.5" top="0.5" bottom="0.25" header="0.25" footer="0.25"/>
      <printOptions horizontalCentered="1" verticalCentered="1"/>
      <pageSetup scale="90" orientation="portrait" r:id="rId19"/>
      <headerFooter alignWithMargins="0"/>
    </customSheetView>
    <customSheetView guid="{4E7A3D04-9F51-465C-A42B-3DF9B3E7D5B5}" showPageBreaks="1" fitToPage="1" printArea="1">
      <selection activeCell="M32" sqref="M32"/>
      <pageMargins left="0.5" right="0.5" top="0.5" bottom="0.25" header="0.25" footer="0.25"/>
      <printOptions horizontalCentered="1" verticalCentered="1"/>
      <pageSetup scale="90" orientation="portrait" r:id="rId20"/>
      <headerFooter alignWithMargins="0"/>
    </customSheetView>
    <customSheetView guid="{BD2992A8-0B6E-4822-8FD2-4601D1328A70}" scale="90" showPageBreaks="1" fitToPage="1" printArea="1">
      <selection activeCell="F36" sqref="F36"/>
      <pageMargins left="0.5" right="0.5" top="0.5" bottom="0.25" header="0.25" footer="0.25"/>
      <printOptions horizontalCentered="1" verticalCentered="1"/>
      <pageSetup scale="90" orientation="portrait" r:id="rId21"/>
      <headerFooter alignWithMargins="0"/>
    </customSheetView>
    <customSheetView guid="{77A0B38E-93E4-4AC7-ACE6-46928E3770F0}" scale="90" showPageBreaks="1" fitToPage="1" printArea="1">
      <selection sqref="A1:K65"/>
      <pageMargins left="0.5" right="0.5" top="0.5" bottom="0.25" header="0.25" footer="0.25"/>
      <printOptions horizontalCentered="1" verticalCentered="1"/>
      <pageSetup scale="90" orientation="portrait" r:id="rId22"/>
      <headerFooter alignWithMargins="0"/>
    </customSheetView>
    <customSheetView guid="{11C83B39-CE16-4BB9-AED1-82A65A48CAAD}" scale="90" fitToPage="1" topLeftCell="A22">
      <selection activeCell="F36" sqref="F36"/>
      <pageMargins left="0.5" right="0.5" top="0.5" bottom="0.25" header="0.25" footer="0.25"/>
      <printOptions horizontalCentered="1" verticalCentered="1"/>
      <pageSetup scale="91" orientation="portrait" r:id="rId23"/>
      <headerFooter alignWithMargins="0"/>
    </customSheetView>
    <customSheetView guid="{DB71B86F-317D-4AD6-8462-223811F201EC}" scale="90" showPageBreaks="1" fitToPage="1" printArea="1">
      <selection sqref="A1:K65"/>
      <pageMargins left="0.5" right="0.5" top="0.5" bottom="0.25" header="0.25" footer="0.25"/>
      <printOptions horizontalCentered="1" verticalCentered="1"/>
      <pageSetup scale="85" orientation="portrait" r:id="rId24"/>
      <headerFooter alignWithMargins="0"/>
    </customSheetView>
    <customSheetView guid="{DC2F833C-E952-4F6A-AFD3-F16D8619A19E}" scale="90" showPageBreaks="1" fitToPage="1" printArea="1" topLeftCell="A22">
      <selection activeCell="F36" sqref="F36"/>
      <pageMargins left="0.5" right="0.5" top="0.5" bottom="0.25" header="0.25" footer="0.25"/>
      <printOptions horizontalCentered="1" verticalCentered="1"/>
      <pageSetup scale="90" orientation="portrait" r:id="rId25"/>
      <headerFooter alignWithMargins="0"/>
    </customSheetView>
    <customSheetView guid="{B1B2D874-36F7-4A51-91A3-0B03D16C5B39}" scale="90" fitToPage="1" printArea="1">
      <selection sqref="A1:K65"/>
      <pageMargins left="0.5" right="0.5" top="0.5" bottom="0.25" header="0.25" footer="0.25"/>
      <printOptions horizontalCentered="1" verticalCentered="1"/>
      <pageSetup scale="90" orientation="portrait" r:id="rId26"/>
      <headerFooter alignWithMargins="0"/>
    </customSheetView>
    <customSheetView guid="{24512037-1A2E-4B61-A9D8-6B6EE1FBAC07}" scale="90" showPageBreaks="1" fitToPage="1" printArea="1">
      <selection sqref="A1:K65"/>
      <pageMargins left="0.5" right="0.5" top="0.5" bottom="0.25" header="0.25" footer="0.25"/>
      <printOptions horizontalCentered="1" verticalCentered="1"/>
      <pageSetup scale="90" orientation="portrait" r:id="rId27"/>
      <headerFooter alignWithMargins="0"/>
    </customSheetView>
    <customSheetView guid="{FF7CE3F6-64D4-4414-9A0A-27EA1DA5FCEA}" scale="90" showPageBreaks="1" fitToPage="1" printArea="1">
      <selection sqref="A1:K65"/>
      <pageMargins left="0.5" right="0.5" top="0.5" bottom="0.25" header="0.25" footer="0.25"/>
      <printOptions horizontalCentered="1" verticalCentered="1"/>
      <pageSetup scale="90" orientation="portrait" r:id="rId28"/>
      <headerFooter alignWithMargins="0"/>
    </customSheetView>
    <customSheetView guid="{68CA22E9-CC9D-4C8A-A060-049B87D0AB3E}" scale="80" showPageBreaks="1" fitToPage="1" printArea="1" view="pageBreakPreview">
      <selection activeCell="C55" sqref="C55"/>
      <pageMargins left="0.5" right="0.5" top="0.5" bottom="0.25" header="0.25" footer="0.25"/>
      <printOptions horizontalCentered="1" verticalCentered="1"/>
      <pageSetup scale="90" orientation="portrait" r:id="rId29"/>
      <headerFooter alignWithMargins="0"/>
    </customSheetView>
    <customSheetView guid="{76EF22F2-41FD-4690-8612-D013472E0134}" scale="90" showPageBreaks="1" fitToPage="1" printArea="1">
      <selection sqref="A1:K65"/>
      <pageMargins left="0.5" right="0.5" top="0.5" bottom="0.25" header="0.25" footer="0.25"/>
      <printOptions horizontalCentered="1" verticalCentered="1"/>
      <pageSetup scale="90" orientation="portrait" r:id="rId30"/>
      <headerFooter alignWithMargins="0"/>
    </customSheetView>
  </customSheetViews>
  <mergeCells count="2">
    <mergeCell ref="J1:K1"/>
    <mergeCell ref="A52:K52"/>
  </mergeCells>
  <printOptions horizontalCentered="1" verticalCentered="1"/>
  <pageMargins left="0.5" right="0.5" top="0.5" bottom="0.25" header="0.25" footer="0.25"/>
  <pageSetup scale="90" orientation="portrait" r:id="rId31"/>
  <headerFooter alignWithMargins="0"/>
  <legacyDrawing r:id="rId3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V753"/>
  <sheetViews>
    <sheetView view="pageBreakPreview" topLeftCell="A23" zoomScaleNormal="100" zoomScaleSheetLayoutView="100" workbookViewId="0">
      <selection activeCell="O38" sqref="O38"/>
    </sheetView>
  </sheetViews>
  <sheetFormatPr defaultColWidth="11.42578125" defaultRowHeight="12.75"/>
  <cols>
    <col min="1" max="1" width="3.28515625" style="684" customWidth="1"/>
    <col min="2" max="2" width="6.28515625" style="685" customWidth="1"/>
    <col min="3" max="3" width="2.85546875" style="684" customWidth="1"/>
    <col min="4" max="4" width="4.85546875" style="684" customWidth="1"/>
    <col min="5" max="6" width="11.42578125" style="684" customWidth="1"/>
    <col min="7" max="7" width="7.85546875" style="684" customWidth="1"/>
    <col min="8" max="8" width="6.5703125" style="684" customWidth="1"/>
    <col min="9" max="9" width="10.7109375" style="684" customWidth="1"/>
    <col min="10" max="10" width="17.28515625" style="712" customWidth="1"/>
    <col min="11" max="11" width="12.7109375" style="712" customWidth="1"/>
    <col min="12" max="12" width="17.28515625" style="712" customWidth="1"/>
    <col min="13" max="13" width="11.28515625" style="712" customWidth="1"/>
    <col min="14" max="14" width="15.7109375" style="712" customWidth="1"/>
    <col min="15" max="15" width="15.85546875" style="712" customWidth="1"/>
    <col min="16" max="16" width="6.28515625" style="685" customWidth="1"/>
    <col min="17" max="17" width="4.28515625" style="684" customWidth="1"/>
    <col min="18" max="18" width="11.42578125" style="684"/>
    <col min="19" max="19" width="20.140625" style="685" bestFit="1" customWidth="1"/>
    <col min="20" max="20" width="10.140625" style="685" bestFit="1" customWidth="1"/>
    <col min="21" max="21" width="38.28515625" style="685" bestFit="1" customWidth="1"/>
    <col min="22" max="22" width="10.140625" style="685" bestFit="1" customWidth="1"/>
    <col min="23" max="16384" width="11.42578125" style="684"/>
  </cols>
  <sheetData>
    <row r="1" spans="1:17" ht="15.75">
      <c r="A1" s="677"/>
      <c r="B1" s="678"/>
      <c r="C1" s="679"/>
      <c r="D1" s="679"/>
      <c r="E1" s="679"/>
      <c r="F1" s="679"/>
      <c r="G1" s="680" t="s">
        <v>1047</v>
      </c>
      <c r="H1" s="679"/>
      <c r="I1" s="679"/>
      <c r="J1" s="681"/>
      <c r="K1" s="681"/>
      <c r="L1" s="681"/>
      <c r="M1" s="681"/>
      <c r="N1" s="681"/>
      <c r="O1" s="681"/>
      <c r="P1" s="682"/>
      <c r="Q1" s="683">
        <v>30</v>
      </c>
    </row>
    <row r="2" spans="1:17">
      <c r="A2" s="677"/>
      <c r="B2" s="686"/>
      <c r="C2" s="677"/>
      <c r="D2" s="677"/>
      <c r="E2" s="677"/>
      <c r="F2" s="677"/>
      <c r="G2" s="677"/>
      <c r="H2" s="677"/>
      <c r="I2" s="677" t="s">
        <v>1048</v>
      </c>
      <c r="J2" s="687"/>
      <c r="K2" s="687"/>
      <c r="L2" s="687"/>
      <c r="M2" s="687"/>
      <c r="N2" s="687"/>
      <c r="O2" s="687"/>
      <c r="P2" s="688"/>
      <c r="Q2" s="677"/>
    </row>
    <row r="3" spans="1:17">
      <c r="A3" s="677"/>
      <c r="B3" s="686"/>
      <c r="C3" s="677"/>
      <c r="D3" s="677"/>
      <c r="E3" s="677"/>
      <c r="F3" s="677"/>
      <c r="G3" s="677"/>
      <c r="H3" s="677"/>
      <c r="I3" s="677"/>
      <c r="J3" s="687"/>
      <c r="K3" s="687"/>
      <c r="L3" s="687"/>
      <c r="M3" s="687"/>
      <c r="N3" s="687"/>
      <c r="O3" s="687"/>
      <c r="P3" s="688"/>
      <c r="Q3" s="677"/>
    </row>
    <row r="4" spans="1:17">
      <c r="A4" s="677"/>
      <c r="B4" s="686"/>
      <c r="C4" s="677"/>
      <c r="D4" s="677"/>
      <c r="E4" s="677"/>
      <c r="F4" s="677"/>
      <c r="G4" s="677"/>
      <c r="H4" s="677"/>
      <c r="I4" s="677"/>
      <c r="J4" s="687"/>
      <c r="K4" s="687"/>
      <c r="L4" s="687"/>
      <c r="M4" s="687"/>
      <c r="N4" s="687"/>
      <c r="O4" s="687"/>
      <c r="P4" s="688"/>
      <c r="Q4" s="677"/>
    </row>
    <row r="5" spans="1:17">
      <c r="A5" s="677"/>
      <c r="B5" s="686"/>
      <c r="C5" s="677"/>
      <c r="D5" s="677"/>
      <c r="E5" s="677"/>
      <c r="F5" s="677"/>
      <c r="G5" s="677" t="s">
        <v>1049</v>
      </c>
      <c r="H5" s="677"/>
      <c r="I5" s="677"/>
      <c r="J5" s="687"/>
      <c r="K5" s="687"/>
      <c r="L5" s="687"/>
      <c r="M5" s="687"/>
      <c r="N5" s="687"/>
      <c r="O5" s="687"/>
      <c r="P5" s="688"/>
      <c r="Q5" s="677"/>
    </row>
    <row r="6" spans="1:17">
      <c r="A6" s="677"/>
      <c r="B6" s="686"/>
      <c r="C6" s="677"/>
      <c r="D6" s="677"/>
      <c r="E6" s="677"/>
      <c r="F6" s="677"/>
      <c r="G6" s="677"/>
      <c r="H6" s="677"/>
      <c r="I6" s="677"/>
      <c r="J6" s="687"/>
      <c r="K6" s="687"/>
      <c r="L6" s="687"/>
      <c r="M6" s="687"/>
      <c r="N6" s="687"/>
      <c r="O6" s="687"/>
      <c r="P6" s="688"/>
      <c r="Q6" s="677"/>
    </row>
    <row r="7" spans="1:17">
      <c r="A7" s="677"/>
      <c r="B7" s="686"/>
      <c r="C7" s="677" t="s">
        <v>1050</v>
      </c>
      <c r="D7" s="677"/>
      <c r="E7" s="677"/>
      <c r="F7" s="677"/>
      <c r="G7" s="677"/>
      <c r="H7" s="677"/>
      <c r="I7" s="677"/>
      <c r="J7" s="687"/>
      <c r="K7" s="687"/>
      <c r="L7" s="687"/>
      <c r="M7" s="687"/>
      <c r="N7" s="687"/>
      <c r="O7" s="687"/>
      <c r="P7" s="688"/>
      <c r="Q7" s="677"/>
    </row>
    <row r="8" spans="1:17">
      <c r="A8" s="677"/>
      <c r="B8" s="686"/>
      <c r="C8" s="677" t="s">
        <v>1051</v>
      </c>
      <c r="D8" s="677"/>
      <c r="E8" s="677"/>
      <c r="F8" s="677"/>
      <c r="G8" s="677"/>
      <c r="H8" s="677"/>
      <c r="I8" s="677"/>
      <c r="J8" s="687"/>
      <c r="K8" s="687"/>
      <c r="L8" s="687"/>
      <c r="M8" s="687"/>
      <c r="N8" s="687"/>
      <c r="O8" s="687"/>
      <c r="P8" s="688"/>
      <c r="Q8" s="677"/>
    </row>
    <row r="9" spans="1:17">
      <c r="A9" s="677"/>
      <c r="B9" s="686"/>
      <c r="C9" s="677" t="s">
        <v>1052</v>
      </c>
      <c r="D9" s="677"/>
      <c r="E9" s="677"/>
      <c r="F9" s="677"/>
      <c r="G9" s="677"/>
      <c r="H9" s="677"/>
      <c r="I9" s="677"/>
      <c r="J9" s="687"/>
      <c r="K9" s="687"/>
      <c r="L9" s="687"/>
      <c r="M9" s="687"/>
      <c r="N9" s="687"/>
      <c r="O9" s="687"/>
      <c r="P9" s="688"/>
      <c r="Q9" s="677"/>
    </row>
    <row r="10" spans="1:17">
      <c r="A10" s="677"/>
      <c r="B10" s="686"/>
      <c r="C10" s="677" t="s">
        <v>1053</v>
      </c>
      <c r="D10" s="677"/>
      <c r="E10" s="677"/>
      <c r="F10" s="677"/>
      <c r="G10" s="677"/>
      <c r="H10" s="677"/>
      <c r="I10" s="677"/>
      <c r="J10" s="687"/>
      <c r="K10" s="687"/>
      <c r="L10" s="687"/>
      <c r="M10" s="687"/>
      <c r="N10" s="687"/>
      <c r="O10" s="687"/>
      <c r="P10" s="688"/>
      <c r="Q10" s="677"/>
    </row>
    <row r="11" spans="1:17">
      <c r="A11" s="677"/>
      <c r="B11" s="686"/>
      <c r="C11" s="677" t="s">
        <v>1054</v>
      </c>
      <c r="D11" s="677"/>
      <c r="E11" s="677"/>
      <c r="F11" s="677"/>
      <c r="G11" s="677"/>
      <c r="H11" s="677"/>
      <c r="I11" s="677"/>
      <c r="J11" s="687"/>
      <c r="K11" s="687"/>
      <c r="L11" s="687"/>
      <c r="M11" s="687"/>
      <c r="N11" s="687"/>
      <c r="O11" s="687"/>
      <c r="P11" s="688"/>
      <c r="Q11" s="677"/>
    </row>
    <row r="12" spans="1:17">
      <c r="A12" s="677"/>
      <c r="B12" s="686"/>
      <c r="C12" s="677"/>
      <c r="D12" s="677"/>
      <c r="E12" s="677"/>
      <c r="F12" s="677"/>
      <c r="G12" s="677"/>
      <c r="H12" s="677"/>
      <c r="I12" s="677"/>
      <c r="J12" s="687"/>
      <c r="K12" s="687"/>
      <c r="L12" s="687"/>
      <c r="M12" s="687"/>
      <c r="N12" s="687"/>
      <c r="O12" s="687"/>
      <c r="P12" s="688"/>
      <c r="Q12" s="677"/>
    </row>
    <row r="13" spans="1:17">
      <c r="A13" s="677"/>
      <c r="B13" s="3130"/>
      <c r="C13" s="679"/>
      <c r="D13" s="679"/>
      <c r="E13" s="679"/>
      <c r="F13" s="679"/>
      <c r="G13" s="679"/>
      <c r="H13" s="679"/>
      <c r="I13" s="679"/>
      <c r="J13" s="689"/>
      <c r="K13" s="689" t="s">
        <v>1055</v>
      </c>
      <c r="L13" s="689" t="s">
        <v>1056</v>
      </c>
      <c r="M13" s="689"/>
      <c r="N13" s="689" t="s">
        <v>1055</v>
      </c>
      <c r="O13" s="690"/>
      <c r="P13" s="682"/>
      <c r="Q13" s="677"/>
    </row>
    <row r="14" spans="1:17">
      <c r="A14" s="677"/>
      <c r="B14" s="3131" t="s">
        <v>7</v>
      </c>
      <c r="C14" s="691" t="s">
        <v>1057</v>
      </c>
      <c r="D14" s="691"/>
      <c r="E14" s="691"/>
      <c r="F14" s="691"/>
      <c r="G14" s="691"/>
      <c r="H14" s="691"/>
      <c r="I14" s="691"/>
      <c r="J14" s="692" t="s">
        <v>1058</v>
      </c>
      <c r="K14" s="692" t="s">
        <v>1059</v>
      </c>
      <c r="L14" s="692" t="s">
        <v>1060</v>
      </c>
      <c r="M14" s="692" t="s">
        <v>1061</v>
      </c>
      <c r="N14" s="692" t="s">
        <v>1062</v>
      </c>
      <c r="O14" s="693" t="s">
        <v>542</v>
      </c>
      <c r="P14" s="688" t="s">
        <v>7</v>
      </c>
      <c r="Q14" s="677"/>
    </row>
    <row r="15" spans="1:17">
      <c r="A15" s="677"/>
      <c r="B15" s="3131" t="s">
        <v>17</v>
      </c>
      <c r="C15" s="677"/>
      <c r="D15" s="677"/>
      <c r="E15" s="677"/>
      <c r="F15" s="677"/>
      <c r="G15" s="677"/>
      <c r="H15" s="677"/>
      <c r="I15" s="677"/>
      <c r="J15" s="692" t="s">
        <v>1063</v>
      </c>
      <c r="K15" s="692" t="s">
        <v>1064</v>
      </c>
      <c r="L15" s="692" t="s">
        <v>1065</v>
      </c>
      <c r="M15" s="692" t="s">
        <v>1066</v>
      </c>
      <c r="N15" s="692" t="s">
        <v>1067</v>
      </c>
      <c r="O15" s="693" t="s">
        <v>80</v>
      </c>
      <c r="P15" s="688" t="s">
        <v>17</v>
      </c>
      <c r="Q15" s="677"/>
    </row>
    <row r="16" spans="1:17">
      <c r="A16" s="677"/>
      <c r="B16" s="3131"/>
      <c r="C16" s="677"/>
      <c r="D16" s="677"/>
      <c r="E16" s="677"/>
      <c r="F16" s="677"/>
      <c r="G16" s="677"/>
      <c r="H16" s="677"/>
      <c r="I16" s="677"/>
      <c r="J16" s="692"/>
      <c r="K16" s="692"/>
      <c r="L16" s="692" t="s">
        <v>1066</v>
      </c>
      <c r="M16" s="692"/>
      <c r="N16" s="692" t="s">
        <v>1068</v>
      </c>
      <c r="O16" s="693"/>
      <c r="P16" s="688"/>
      <c r="Q16" s="677"/>
    </row>
    <row r="17" spans="1:22">
      <c r="A17" s="677"/>
      <c r="B17" s="3131"/>
      <c r="C17" s="677"/>
      <c r="D17" s="677"/>
      <c r="E17" s="677"/>
      <c r="F17" s="677"/>
      <c r="G17" s="677"/>
      <c r="H17" s="677"/>
      <c r="I17" s="677"/>
      <c r="J17" s="692"/>
      <c r="K17" s="692"/>
      <c r="L17" s="692"/>
      <c r="M17" s="692"/>
      <c r="N17" s="692" t="s">
        <v>1066</v>
      </c>
      <c r="O17" s="693"/>
      <c r="P17" s="688"/>
      <c r="Q17" s="677"/>
    </row>
    <row r="18" spans="1:22">
      <c r="A18" s="677"/>
      <c r="B18" s="3132"/>
      <c r="C18" s="694"/>
      <c r="D18" s="694"/>
      <c r="E18" s="694"/>
      <c r="F18" s="694" t="s">
        <v>1069</v>
      </c>
      <c r="G18" s="694"/>
      <c r="H18" s="694"/>
      <c r="I18" s="694"/>
      <c r="J18" s="695" t="s">
        <v>25</v>
      </c>
      <c r="K18" s="695" t="s">
        <v>26</v>
      </c>
      <c r="L18" s="695" t="s">
        <v>27</v>
      </c>
      <c r="M18" s="695" t="s">
        <v>28</v>
      </c>
      <c r="N18" s="695" t="s">
        <v>29</v>
      </c>
      <c r="O18" s="696" t="s">
        <v>30</v>
      </c>
      <c r="P18" s="697"/>
      <c r="Q18" s="677"/>
      <c r="S18" s="154"/>
      <c r="T18" s="154"/>
      <c r="U18" s="154"/>
      <c r="V18" s="154"/>
    </row>
    <row r="19" spans="1:22" ht="15" customHeight="1">
      <c r="A19" s="677"/>
      <c r="B19" s="704"/>
      <c r="C19" s="698" t="s">
        <v>1070</v>
      </c>
      <c r="D19" s="699"/>
      <c r="E19" s="699"/>
      <c r="F19" s="699"/>
      <c r="G19" s="699"/>
      <c r="H19" s="699"/>
      <c r="I19" s="699"/>
      <c r="J19" s="700"/>
      <c r="K19" s="701"/>
      <c r="L19" s="700"/>
      <c r="M19" s="702"/>
      <c r="N19" s="702"/>
      <c r="O19" s="703"/>
      <c r="P19" s="704"/>
      <c r="Q19" s="677"/>
    </row>
    <row r="20" spans="1:22" s="707" customFormat="1">
      <c r="A20" s="705"/>
      <c r="B20" s="704">
        <v>1</v>
      </c>
      <c r="C20" s="706"/>
      <c r="D20" s="699" t="s">
        <v>3223</v>
      </c>
      <c r="E20" s="699"/>
      <c r="F20" s="699"/>
      <c r="G20" s="699"/>
      <c r="H20" s="699"/>
      <c r="I20" s="699"/>
      <c r="J20" s="643">
        <v>56</v>
      </c>
      <c r="K20" s="3059"/>
      <c r="L20" s="643"/>
      <c r="M20" s="643"/>
      <c r="N20" s="643"/>
      <c r="O20" s="643">
        <v>56</v>
      </c>
      <c r="P20" s="704">
        <v>1</v>
      </c>
      <c r="Q20" s="705"/>
      <c r="S20" s="685"/>
      <c r="T20" s="685"/>
      <c r="U20" s="685"/>
      <c r="V20" s="708"/>
    </row>
    <row r="21" spans="1:22" s="707" customFormat="1">
      <c r="A21" s="705"/>
      <c r="B21" s="704">
        <v>2</v>
      </c>
      <c r="C21" s="706"/>
      <c r="D21" s="699" t="s">
        <v>3225</v>
      </c>
      <c r="E21" s="699"/>
      <c r="F21" s="699"/>
      <c r="G21" s="699"/>
      <c r="H21" s="699"/>
      <c r="I21" s="699"/>
      <c r="J21" s="643">
        <v>22028</v>
      </c>
      <c r="K21" s="3059"/>
      <c r="L21" s="643">
        <v>1979</v>
      </c>
      <c r="M21" s="643"/>
      <c r="N21" s="643"/>
      <c r="O21" s="643">
        <v>24007</v>
      </c>
      <c r="P21" s="704">
        <v>2</v>
      </c>
      <c r="Q21" s="705"/>
      <c r="S21" s="685"/>
      <c r="T21" s="685"/>
      <c r="U21" s="685"/>
      <c r="V21" s="708"/>
    </row>
    <row r="22" spans="1:22" s="707" customFormat="1">
      <c r="A22" s="705"/>
      <c r="B22" s="704">
        <v>3</v>
      </c>
      <c r="C22" s="706"/>
      <c r="D22" s="699" t="s">
        <v>3273</v>
      </c>
      <c r="E22" s="699"/>
      <c r="F22" s="699"/>
      <c r="G22" s="699"/>
      <c r="H22" s="699"/>
      <c r="I22" s="699"/>
      <c r="J22" s="643">
        <v>16</v>
      </c>
      <c r="K22" s="3059"/>
      <c r="L22" s="643"/>
      <c r="M22" s="643"/>
      <c r="N22" s="643"/>
      <c r="O22" s="643">
        <v>16</v>
      </c>
      <c r="P22" s="704">
        <v>3</v>
      </c>
      <c r="Q22" s="705"/>
      <c r="S22" s="685"/>
      <c r="T22" s="685"/>
      <c r="U22" s="685"/>
      <c r="V22" s="708"/>
    </row>
    <row r="23" spans="1:22" s="707" customFormat="1">
      <c r="A23" s="705"/>
      <c r="B23" s="704">
        <v>4</v>
      </c>
      <c r="C23" s="706"/>
      <c r="D23" s="699" t="s">
        <v>3229</v>
      </c>
      <c r="E23" s="699"/>
      <c r="F23" s="699"/>
      <c r="G23" s="699"/>
      <c r="H23" s="699"/>
      <c r="I23" s="699"/>
      <c r="J23" s="643">
        <v>-32262</v>
      </c>
      <c r="K23" s="3059"/>
      <c r="L23" s="643">
        <v>-1075</v>
      </c>
      <c r="M23" s="643"/>
      <c r="N23" s="643"/>
      <c r="O23" s="643">
        <v>-33337</v>
      </c>
      <c r="P23" s="704">
        <v>4</v>
      </c>
      <c r="Q23" s="705"/>
      <c r="S23" s="685"/>
      <c r="T23" s="685"/>
      <c r="U23" s="685"/>
      <c r="V23" s="708"/>
    </row>
    <row r="24" spans="1:22" s="707" customFormat="1">
      <c r="A24" s="705"/>
      <c r="B24" s="704">
        <v>5</v>
      </c>
      <c r="C24" s="706"/>
      <c r="D24" s="699" t="s">
        <v>3231</v>
      </c>
      <c r="E24" s="699"/>
      <c r="F24" s="699"/>
      <c r="G24" s="699"/>
      <c r="H24" s="699"/>
      <c r="I24" s="699"/>
      <c r="J24" s="643">
        <v>2161</v>
      </c>
      <c r="K24" s="3059"/>
      <c r="L24" s="643">
        <v>1636</v>
      </c>
      <c r="M24" s="643"/>
      <c r="N24" s="643"/>
      <c r="O24" s="643">
        <v>3797</v>
      </c>
      <c r="P24" s="704">
        <v>5</v>
      </c>
      <c r="Q24" s="705"/>
      <c r="S24" s="685"/>
      <c r="T24" s="685"/>
      <c r="U24" s="685"/>
      <c r="V24" s="708"/>
    </row>
    <row r="25" spans="1:22" s="707" customFormat="1">
      <c r="A25" s="705"/>
      <c r="B25" s="704">
        <v>6</v>
      </c>
      <c r="C25" s="706"/>
      <c r="D25" s="699" t="s">
        <v>3232</v>
      </c>
      <c r="E25" s="699"/>
      <c r="F25" s="699"/>
      <c r="G25" s="699"/>
      <c r="H25" s="699"/>
      <c r="I25" s="699"/>
      <c r="J25" s="643">
        <v>-150</v>
      </c>
      <c r="K25" s="3059"/>
      <c r="L25" s="643">
        <v>-306</v>
      </c>
      <c r="M25" s="643"/>
      <c r="N25" s="643"/>
      <c r="O25" s="643">
        <v>-456</v>
      </c>
      <c r="P25" s="704">
        <v>6</v>
      </c>
      <c r="Q25" s="705"/>
      <c r="S25" s="685"/>
      <c r="T25" s="685"/>
      <c r="U25" s="685"/>
      <c r="V25" s="708"/>
    </row>
    <row r="26" spans="1:22" s="707" customFormat="1">
      <c r="A26" s="705"/>
      <c r="B26" s="704">
        <v>7</v>
      </c>
      <c r="C26" s="706"/>
      <c r="D26" s="699" t="s">
        <v>3234</v>
      </c>
      <c r="E26" s="699"/>
      <c r="F26" s="699"/>
      <c r="G26" s="699"/>
      <c r="H26" s="699"/>
      <c r="I26" s="699"/>
      <c r="J26" s="643">
        <v>628415</v>
      </c>
      <c r="K26" s="3059"/>
      <c r="L26" s="643">
        <v>62934</v>
      </c>
      <c r="M26" s="643"/>
      <c r="N26" s="643"/>
      <c r="O26" s="643">
        <v>691349</v>
      </c>
      <c r="P26" s="704">
        <v>7</v>
      </c>
      <c r="Q26" s="705"/>
      <c r="S26" s="685"/>
      <c r="T26" s="685"/>
      <c r="U26" s="685"/>
      <c r="V26" s="708"/>
    </row>
    <row r="27" spans="1:22" s="707" customFormat="1">
      <c r="A27" s="705"/>
      <c r="B27" s="704">
        <v>8</v>
      </c>
      <c r="C27" s="706"/>
      <c r="D27" s="699" t="s">
        <v>3274</v>
      </c>
      <c r="E27" s="699"/>
      <c r="F27" s="699"/>
      <c r="G27" s="699"/>
      <c r="H27" s="699"/>
      <c r="I27" s="699"/>
      <c r="J27" s="643">
        <v>9574</v>
      </c>
      <c r="K27" s="3059"/>
      <c r="L27" s="643">
        <v>99</v>
      </c>
      <c r="M27" s="643"/>
      <c r="N27" s="643"/>
      <c r="O27" s="643">
        <v>9673</v>
      </c>
      <c r="P27" s="704">
        <v>8</v>
      </c>
      <c r="Q27" s="705"/>
      <c r="S27" s="685"/>
      <c r="T27" s="685"/>
      <c r="U27" s="685"/>
      <c r="V27" s="708"/>
    </row>
    <row r="28" spans="1:22" s="707" customFormat="1">
      <c r="A28" s="705"/>
      <c r="B28" s="704">
        <v>9</v>
      </c>
      <c r="C28" s="706"/>
      <c r="D28" s="699" t="s">
        <v>3275</v>
      </c>
      <c r="E28" s="3060"/>
      <c r="F28" s="699"/>
      <c r="G28" s="699"/>
      <c r="H28" s="699"/>
      <c r="I28" s="699"/>
      <c r="J28" s="643">
        <v>2</v>
      </c>
      <c r="K28" s="3059">
        <v>-6</v>
      </c>
      <c r="L28" s="643">
        <v>6</v>
      </c>
      <c r="M28" s="643"/>
      <c r="N28" s="643"/>
      <c r="O28" s="643">
        <v>2</v>
      </c>
      <c r="P28" s="704">
        <v>9</v>
      </c>
      <c r="Q28" s="705"/>
      <c r="S28" s="685"/>
      <c r="T28" s="685"/>
      <c r="U28" s="685"/>
      <c r="V28" s="708"/>
    </row>
    <row r="29" spans="1:22" s="707" customFormat="1">
      <c r="A29" s="705"/>
      <c r="B29" s="704">
        <v>10</v>
      </c>
      <c r="C29" s="706"/>
      <c r="D29" s="699" t="s">
        <v>326</v>
      </c>
      <c r="E29" s="3060"/>
      <c r="F29" s="699"/>
      <c r="G29" s="699"/>
      <c r="H29" s="699"/>
      <c r="I29" s="699"/>
      <c r="J29" s="643"/>
      <c r="K29" s="3059"/>
      <c r="L29" s="643"/>
      <c r="M29" s="643"/>
      <c r="N29" s="643"/>
      <c r="O29" s="643"/>
      <c r="P29" s="704">
        <v>10</v>
      </c>
      <c r="Q29" s="705"/>
      <c r="S29" s="708"/>
      <c r="T29" s="708"/>
      <c r="U29" s="708"/>
      <c r="V29" s="708"/>
    </row>
    <row r="30" spans="1:22" s="707" customFormat="1">
      <c r="A30" s="705"/>
      <c r="B30" s="3132">
        <v>11</v>
      </c>
      <c r="C30" s="709"/>
      <c r="D30" s="694" t="s">
        <v>1071</v>
      </c>
      <c r="E30" s="3061"/>
      <c r="F30" s="694"/>
      <c r="G30" s="694"/>
      <c r="H30" s="694"/>
      <c r="I30" s="694"/>
      <c r="J30" s="643">
        <v>629840</v>
      </c>
      <c r="K30" s="643">
        <v>-6</v>
      </c>
      <c r="L30" s="643">
        <v>65273</v>
      </c>
      <c r="M30" s="643"/>
      <c r="N30" s="643"/>
      <c r="O30" s="643">
        <v>695107</v>
      </c>
      <c r="P30" s="704">
        <v>11</v>
      </c>
      <c r="Q30" s="705"/>
      <c r="S30" s="685"/>
      <c r="T30" s="685"/>
      <c r="U30" s="685"/>
      <c r="V30" s="708"/>
    </row>
    <row r="31" spans="1:22">
      <c r="A31" s="677"/>
      <c r="B31" s="704">
        <v>12</v>
      </c>
      <c r="C31" s="699"/>
      <c r="D31" s="699"/>
      <c r="E31" s="699"/>
      <c r="F31" s="699"/>
      <c r="G31" s="3062"/>
      <c r="H31" s="3062"/>
      <c r="I31" s="3062"/>
      <c r="J31" s="3063"/>
      <c r="K31" s="3064"/>
      <c r="L31" s="643"/>
      <c r="M31" s="3063"/>
      <c r="N31" s="3063"/>
      <c r="O31" s="643"/>
      <c r="P31" s="704">
        <v>12</v>
      </c>
      <c r="Q31" s="677"/>
    </row>
    <row r="32" spans="1:22">
      <c r="A32" s="677"/>
      <c r="B32" s="704">
        <v>13</v>
      </c>
      <c r="C32" s="698" t="s">
        <v>1072</v>
      </c>
      <c r="E32" s="699"/>
      <c r="F32" s="699"/>
      <c r="G32" s="3062"/>
      <c r="H32" s="3062"/>
      <c r="I32" s="3062"/>
      <c r="J32" s="3063"/>
      <c r="K32" s="3064"/>
      <c r="L32" s="643"/>
      <c r="M32" s="3063"/>
      <c r="N32" s="3063"/>
      <c r="O32" s="643"/>
      <c r="P32" s="704">
        <v>13</v>
      </c>
      <c r="Q32" s="677"/>
    </row>
    <row r="33" spans="1:22">
      <c r="A33" s="677"/>
      <c r="B33" s="704">
        <v>14</v>
      </c>
      <c r="C33" s="699"/>
      <c r="D33" s="699" t="s">
        <v>3276</v>
      </c>
      <c r="E33" s="699"/>
      <c r="F33" s="699"/>
      <c r="G33" s="3062"/>
      <c r="H33" s="3062"/>
      <c r="I33" s="3062"/>
      <c r="J33" s="643">
        <v>-50227</v>
      </c>
      <c r="K33" s="3059"/>
      <c r="L33" s="643">
        <v>-8098</v>
      </c>
      <c r="M33" s="643"/>
      <c r="N33" s="643"/>
      <c r="O33" s="643">
        <v>-58325</v>
      </c>
      <c r="P33" s="704">
        <v>14</v>
      </c>
      <c r="Q33" s="677"/>
    </row>
    <row r="34" spans="1:22">
      <c r="A34" s="677"/>
      <c r="B34" s="704">
        <v>15</v>
      </c>
      <c r="C34" s="699"/>
      <c r="D34" s="699" t="s">
        <v>3240</v>
      </c>
      <c r="E34" s="699"/>
      <c r="F34" s="699"/>
      <c r="G34" s="3062"/>
      <c r="H34" s="3062"/>
      <c r="I34" s="3062"/>
      <c r="J34" s="643">
        <v>-3398</v>
      </c>
      <c r="K34" s="3064"/>
      <c r="L34" s="643">
        <v>-631</v>
      </c>
      <c r="M34" s="643"/>
      <c r="N34" s="643"/>
      <c r="O34" s="643">
        <v>-4029</v>
      </c>
      <c r="P34" s="704">
        <v>15</v>
      </c>
      <c r="Q34" s="677"/>
    </row>
    <row r="35" spans="1:22">
      <c r="A35" s="677"/>
      <c r="B35" s="704">
        <v>16</v>
      </c>
      <c r="C35" s="699"/>
      <c r="D35" s="699" t="s">
        <v>3241</v>
      </c>
      <c r="E35" s="699"/>
      <c r="F35" s="699"/>
      <c r="G35" s="3062"/>
      <c r="H35" s="3062"/>
      <c r="I35" s="3062"/>
      <c r="J35" s="643">
        <v>1181</v>
      </c>
      <c r="K35" s="3059"/>
      <c r="L35" s="643"/>
      <c r="M35" s="643"/>
      <c r="N35" s="643"/>
      <c r="O35" s="643">
        <v>1181</v>
      </c>
      <c r="P35" s="704">
        <v>16</v>
      </c>
      <c r="Q35" s="677"/>
    </row>
    <row r="36" spans="1:22" ht="15" customHeight="1">
      <c r="A36" s="677"/>
      <c r="B36" s="704">
        <v>17</v>
      </c>
      <c r="C36" s="699"/>
      <c r="D36" s="3062"/>
      <c r="E36" s="699"/>
      <c r="F36" s="699"/>
      <c r="H36" s="3062"/>
      <c r="I36" s="3062"/>
      <c r="J36" s="643"/>
      <c r="K36" s="3059"/>
      <c r="L36" s="643"/>
      <c r="M36" s="643"/>
      <c r="N36" s="643"/>
      <c r="O36" s="643"/>
      <c r="P36" s="704">
        <v>17</v>
      </c>
      <c r="Q36" s="677"/>
      <c r="V36" s="708"/>
    </row>
    <row r="37" spans="1:22" ht="16.5" customHeight="1">
      <c r="A37" s="677"/>
      <c r="B37" s="704">
        <v>18</v>
      </c>
      <c r="C37" s="699"/>
      <c r="D37" s="694" t="s">
        <v>1073</v>
      </c>
      <c r="E37" s="699"/>
      <c r="F37" s="699"/>
      <c r="G37" s="3062"/>
      <c r="H37" s="3062"/>
      <c r="I37" s="3062"/>
      <c r="J37" s="643">
        <v>-52444</v>
      </c>
      <c r="K37" s="643"/>
      <c r="L37" s="643">
        <v>-8729</v>
      </c>
      <c r="M37" s="3065"/>
      <c r="N37" s="3065"/>
      <c r="O37" s="643">
        <v>-61173</v>
      </c>
      <c r="P37" s="704">
        <v>18</v>
      </c>
      <c r="Q37" s="677"/>
    </row>
    <row r="38" spans="1:22" ht="15" customHeight="1">
      <c r="A38" s="677"/>
      <c r="B38" s="704">
        <v>19</v>
      </c>
      <c r="C38" s="699"/>
      <c r="D38" s="699"/>
      <c r="E38" s="699"/>
      <c r="F38" s="699"/>
      <c r="G38" s="3062"/>
      <c r="H38" s="3062"/>
      <c r="I38" s="3062"/>
      <c r="J38" s="702"/>
      <c r="K38" s="3066"/>
      <c r="L38" s="702"/>
      <c r="M38" s="702"/>
      <c r="N38" s="702"/>
      <c r="O38" s="643"/>
      <c r="P38" s="704">
        <v>19</v>
      </c>
      <c r="Q38" s="677"/>
    </row>
    <row r="39" spans="1:22">
      <c r="A39" s="677"/>
      <c r="B39" s="704">
        <v>20</v>
      </c>
      <c r="C39" s="699"/>
      <c r="D39" s="699" t="s">
        <v>1074</v>
      </c>
      <c r="E39" s="699"/>
      <c r="F39" s="699"/>
      <c r="G39" s="3062"/>
      <c r="H39" s="3062"/>
      <c r="I39" s="3062"/>
      <c r="J39" s="643">
        <v>577396</v>
      </c>
      <c r="K39" s="643">
        <v>-6</v>
      </c>
      <c r="L39" s="643">
        <v>56544</v>
      </c>
      <c r="M39" s="702"/>
      <c r="N39" s="702"/>
      <c r="O39" s="643">
        <v>633934</v>
      </c>
      <c r="P39" s="704">
        <v>20</v>
      </c>
      <c r="Q39" s="3286" t="s">
        <v>3394</v>
      </c>
    </row>
    <row r="40" spans="1:22">
      <c r="A40" s="3287" t="s">
        <v>386</v>
      </c>
      <c r="B40" s="704">
        <v>21</v>
      </c>
      <c r="C40" s="699"/>
      <c r="D40" s="699"/>
      <c r="E40" s="699"/>
      <c r="F40" s="699"/>
      <c r="G40" s="3062"/>
      <c r="H40" s="3062"/>
      <c r="I40" s="3062"/>
      <c r="J40" s="702"/>
      <c r="K40" s="3066"/>
      <c r="L40" s="702"/>
      <c r="M40" s="702"/>
      <c r="N40" s="702"/>
      <c r="O40" s="702"/>
      <c r="P40" s="704">
        <v>21</v>
      </c>
      <c r="Q40" s="3286"/>
    </row>
    <row r="41" spans="1:22">
      <c r="A41" s="3288"/>
      <c r="B41" s="686"/>
      <c r="C41" s="677"/>
      <c r="D41" s="705"/>
      <c r="E41" s="677"/>
      <c r="F41" s="677"/>
      <c r="G41" s="677"/>
      <c r="H41" s="677"/>
      <c r="I41" s="677"/>
      <c r="J41" s="687"/>
      <c r="K41" s="687"/>
      <c r="L41" s="687"/>
      <c r="M41" s="687"/>
      <c r="N41" s="687"/>
      <c r="O41" s="687"/>
      <c r="P41" s="688"/>
      <c r="Q41" s="3286"/>
    </row>
    <row r="42" spans="1:22" ht="14.45" customHeight="1">
      <c r="A42" s="3288"/>
      <c r="B42" s="3290" t="s">
        <v>36</v>
      </c>
      <c r="C42" s="3291"/>
      <c r="D42" s="3291"/>
      <c r="E42" s="3291"/>
      <c r="F42" s="3291"/>
      <c r="G42" s="3291"/>
      <c r="H42" s="3291"/>
      <c r="I42" s="3291"/>
      <c r="J42" s="3291"/>
      <c r="K42" s="3291"/>
      <c r="L42" s="3291"/>
      <c r="M42" s="3291"/>
      <c r="N42" s="3291"/>
      <c r="O42" s="3291"/>
      <c r="P42" s="3292"/>
      <c r="Q42" s="3286"/>
    </row>
    <row r="43" spans="1:22">
      <c r="A43" s="3288"/>
      <c r="B43" s="686"/>
      <c r="C43" s="677"/>
      <c r="E43" s="677"/>
      <c r="F43" s="677"/>
      <c r="G43" s="677"/>
      <c r="H43" s="677"/>
      <c r="I43" s="677"/>
      <c r="J43" s="687"/>
      <c r="K43" s="687"/>
      <c r="L43" s="687"/>
      <c r="M43" s="687"/>
      <c r="N43" s="687"/>
      <c r="O43" s="687"/>
      <c r="P43" s="688"/>
      <c r="Q43" s="3286"/>
    </row>
    <row r="44" spans="1:22">
      <c r="A44" s="3288"/>
      <c r="B44" s="686"/>
      <c r="C44" s="677"/>
      <c r="D44" s="677" t="s">
        <v>3444</v>
      </c>
      <c r="E44" s="677"/>
      <c r="F44" s="677"/>
      <c r="G44" s="677"/>
      <c r="H44" s="677"/>
      <c r="I44" s="677"/>
      <c r="J44" s="687"/>
      <c r="K44" s="687"/>
      <c r="L44" s="687"/>
      <c r="M44" s="687"/>
      <c r="N44" s="687"/>
      <c r="O44" s="687"/>
      <c r="P44" s="688"/>
      <c r="Q44" s="3286"/>
    </row>
    <row r="45" spans="1:22">
      <c r="A45" s="3288"/>
      <c r="B45" s="686"/>
      <c r="C45" s="677"/>
      <c r="D45" s="677" t="s">
        <v>3443</v>
      </c>
      <c r="E45" s="677"/>
      <c r="F45" s="677"/>
      <c r="G45" s="677"/>
      <c r="H45" s="677"/>
      <c r="I45" s="677"/>
      <c r="J45" s="687"/>
      <c r="K45" s="687"/>
      <c r="L45" s="687"/>
      <c r="M45" s="687"/>
      <c r="N45" s="687"/>
      <c r="O45" s="687"/>
      <c r="P45" s="688"/>
      <c r="Q45" s="3286"/>
    </row>
    <row r="46" spans="1:22">
      <c r="A46" s="3288"/>
      <c r="B46" s="686"/>
      <c r="C46" s="677"/>
      <c r="D46" s="677"/>
      <c r="E46" s="677"/>
      <c r="F46" s="677"/>
      <c r="G46" s="677"/>
      <c r="H46" s="677"/>
      <c r="I46" s="677"/>
      <c r="J46" s="687"/>
      <c r="K46" s="687"/>
      <c r="L46" s="687"/>
      <c r="M46" s="687"/>
      <c r="N46" s="687"/>
      <c r="O46" s="687"/>
      <c r="P46" s="688"/>
      <c r="Q46" s="3286"/>
    </row>
    <row r="47" spans="1:22">
      <c r="A47" s="3288"/>
      <c r="B47" s="686"/>
      <c r="C47" s="677"/>
      <c r="D47" s="677" t="s">
        <v>3277</v>
      </c>
      <c r="E47" s="677"/>
      <c r="F47" s="677"/>
      <c r="G47" s="677"/>
      <c r="H47" s="677"/>
      <c r="I47" s="677"/>
      <c r="J47" s="687"/>
      <c r="K47" s="687"/>
      <c r="L47" s="687"/>
      <c r="M47" s="687"/>
      <c r="N47" s="687"/>
      <c r="O47" s="687"/>
      <c r="P47" s="688"/>
      <c r="Q47" s="3286"/>
    </row>
    <row r="48" spans="1:22">
      <c r="A48" s="3288"/>
      <c r="B48" s="686"/>
      <c r="C48" s="677"/>
      <c r="E48" s="677"/>
      <c r="F48" s="677"/>
      <c r="G48" s="677"/>
      <c r="H48" s="677"/>
      <c r="I48" s="677"/>
      <c r="J48" s="687"/>
      <c r="K48" s="687"/>
      <c r="L48" s="687"/>
      <c r="M48" s="687"/>
      <c r="N48" s="687"/>
      <c r="O48" s="687"/>
      <c r="P48" s="688"/>
      <c r="Q48" s="3286"/>
    </row>
    <row r="49" spans="1:17">
      <c r="A49" s="3288"/>
      <c r="B49" s="686"/>
      <c r="C49" s="677"/>
      <c r="D49" s="677" t="s">
        <v>3445</v>
      </c>
      <c r="E49" s="677"/>
      <c r="F49" s="677"/>
      <c r="G49" s="677"/>
      <c r="H49" s="677"/>
      <c r="I49" s="677"/>
      <c r="J49" s="687"/>
      <c r="K49" s="687"/>
      <c r="L49" s="687"/>
      <c r="M49" s="687"/>
      <c r="N49" s="687"/>
      <c r="O49" s="687"/>
      <c r="P49" s="688"/>
      <c r="Q49" s="3286"/>
    </row>
    <row r="50" spans="1:17">
      <c r="A50" s="3288"/>
      <c r="B50" s="686"/>
      <c r="C50" s="677"/>
      <c r="D50" s="677" t="s">
        <v>3492</v>
      </c>
      <c r="E50" s="677"/>
      <c r="F50" s="677"/>
      <c r="G50" s="677"/>
      <c r="H50" s="677"/>
      <c r="I50" s="677"/>
      <c r="J50" s="687"/>
      <c r="K50" s="687"/>
      <c r="L50" s="687"/>
      <c r="M50" s="687"/>
      <c r="N50" s="687"/>
      <c r="O50" s="687"/>
      <c r="P50" s="688"/>
      <c r="Q50" s="3286"/>
    </row>
    <row r="51" spans="1:17">
      <c r="A51" s="3289"/>
      <c r="B51" s="3128"/>
      <c r="C51" s="677"/>
      <c r="D51" s="677"/>
      <c r="E51" s="677"/>
      <c r="F51" s="677"/>
      <c r="G51" s="677"/>
      <c r="H51" s="677"/>
      <c r="I51" s="677"/>
      <c r="J51" s="687"/>
      <c r="K51" s="687"/>
      <c r="L51" s="687"/>
      <c r="M51" s="687"/>
      <c r="N51" s="687"/>
      <c r="O51" s="687"/>
      <c r="P51" s="3129"/>
      <c r="Q51" s="3286"/>
    </row>
    <row r="52" spans="1:17">
      <c r="A52" s="3288"/>
      <c r="B52" s="686"/>
      <c r="C52" s="677"/>
      <c r="E52" s="677"/>
      <c r="F52" s="677"/>
      <c r="G52" s="677"/>
      <c r="H52" s="677"/>
      <c r="I52" s="694"/>
      <c r="J52" s="3067"/>
      <c r="K52" s="3067"/>
      <c r="L52" s="3067"/>
      <c r="M52" s="3067"/>
      <c r="N52" s="3067"/>
      <c r="O52" s="687"/>
      <c r="P52" s="697"/>
      <c r="Q52" s="3286"/>
    </row>
    <row r="53" spans="1:17">
      <c r="A53" s="677"/>
      <c r="B53" s="710"/>
      <c r="C53" s="679"/>
      <c r="D53" s="679"/>
      <c r="E53" s="679"/>
      <c r="F53" s="679"/>
      <c r="G53" s="679"/>
      <c r="H53" s="679"/>
      <c r="I53" s="679"/>
      <c r="J53" s="681"/>
      <c r="K53" s="681"/>
      <c r="L53" s="681"/>
      <c r="M53" s="681"/>
      <c r="N53" s="681"/>
      <c r="O53" s="681"/>
      <c r="P53" s="710"/>
      <c r="Q53" s="677"/>
    </row>
    <row r="54" spans="1:17">
      <c r="A54" s="677"/>
      <c r="B54" s="711"/>
      <c r="C54" s="677"/>
      <c r="D54" s="677"/>
      <c r="E54" s="677"/>
      <c r="F54" s="677"/>
      <c r="G54" s="677"/>
      <c r="H54" s="677"/>
      <c r="I54" s="677"/>
      <c r="J54" s="687"/>
      <c r="K54" s="687"/>
      <c r="L54" s="687"/>
      <c r="M54" s="687"/>
      <c r="N54" s="687"/>
      <c r="O54" s="687"/>
      <c r="P54" s="711"/>
      <c r="Q54" s="677"/>
    </row>
    <row r="55" spans="1:17">
      <c r="A55" s="677"/>
      <c r="B55" s="711"/>
      <c r="C55" s="677"/>
      <c r="D55" s="677"/>
      <c r="E55" s="677"/>
      <c r="F55" s="677"/>
      <c r="G55" s="677"/>
      <c r="H55" s="677"/>
      <c r="I55" s="677"/>
      <c r="J55" s="687"/>
      <c r="K55" s="687"/>
      <c r="L55" s="687"/>
      <c r="M55" s="687"/>
      <c r="N55" s="687"/>
      <c r="O55" s="687"/>
      <c r="P55" s="711"/>
      <c r="Q55" s="677"/>
    </row>
    <row r="56" spans="1:17">
      <c r="A56" s="677"/>
      <c r="B56" s="711"/>
      <c r="C56" s="677"/>
      <c r="D56" s="677"/>
      <c r="E56" s="677"/>
      <c r="F56" s="677"/>
      <c r="G56" s="677"/>
      <c r="H56" s="677"/>
      <c r="I56" s="677"/>
      <c r="J56" s="687"/>
      <c r="K56" s="687"/>
      <c r="L56" s="687"/>
      <c r="M56" s="687"/>
      <c r="N56" s="687"/>
      <c r="O56" s="687"/>
      <c r="P56" s="711"/>
      <c r="Q56" s="677"/>
    </row>
    <row r="57" spans="1:17">
      <c r="A57" s="677"/>
      <c r="B57" s="711"/>
      <c r="C57" s="677"/>
      <c r="D57" s="677"/>
      <c r="E57" s="677"/>
      <c r="F57" s="677"/>
      <c r="G57" s="677"/>
      <c r="H57" s="677"/>
      <c r="I57" s="677"/>
      <c r="J57" s="687"/>
      <c r="K57" s="687"/>
      <c r="L57" s="687"/>
      <c r="M57" s="687"/>
      <c r="N57" s="687"/>
      <c r="O57" s="687"/>
      <c r="P57" s="711"/>
      <c r="Q57" s="677"/>
    </row>
    <row r="58" spans="1:17">
      <c r="A58" s="677"/>
      <c r="B58" s="711"/>
      <c r="C58" s="677"/>
      <c r="D58" s="677"/>
      <c r="E58" s="677"/>
      <c r="F58" s="677"/>
      <c r="G58" s="677"/>
      <c r="H58" s="677"/>
      <c r="I58" s="677"/>
      <c r="J58" s="687"/>
      <c r="K58" s="687"/>
      <c r="L58" s="687"/>
      <c r="M58" s="687"/>
      <c r="N58" s="687"/>
      <c r="O58" s="687"/>
      <c r="P58" s="711"/>
      <c r="Q58" s="677"/>
    </row>
    <row r="59" spans="1:17">
      <c r="A59" s="677"/>
      <c r="B59" s="711"/>
      <c r="C59" s="677"/>
      <c r="D59" s="677"/>
      <c r="E59" s="677"/>
      <c r="F59" s="677"/>
      <c r="G59" s="677"/>
      <c r="H59" s="677"/>
      <c r="I59" s="677"/>
      <c r="J59" s="687"/>
      <c r="K59" s="687"/>
      <c r="L59" s="687"/>
      <c r="M59" s="687"/>
      <c r="N59" s="687"/>
      <c r="O59" s="687"/>
      <c r="P59" s="711"/>
      <c r="Q59" s="677"/>
    </row>
    <row r="60" spans="1:17">
      <c r="A60" s="677"/>
      <c r="B60" s="711"/>
      <c r="C60" s="677"/>
      <c r="D60" s="677"/>
      <c r="E60" s="677"/>
      <c r="F60" s="677"/>
      <c r="G60" s="677"/>
      <c r="H60" s="677"/>
      <c r="I60" s="677"/>
      <c r="J60" s="687"/>
      <c r="K60" s="687"/>
      <c r="L60" s="687"/>
      <c r="M60" s="687"/>
      <c r="N60" s="687"/>
      <c r="O60" s="687"/>
      <c r="P60" s="711"/>
      <c r="Q60" s="677"/>
    </row>
    <row r="61" spans="1:17">
      <c r="A61" s="677"/>
      <c r="B61" s="711"/>
      <c r="C61" s="677"/>
      <c r="D61" s="677"/>
      <c r="E61" s="677"/>
      <c r="F61" s="677"/>
      <c r="G61" s="677"/>
      <c r="H61" s="677"/>
      <c r="I61" s="677"/>
      <c r="J61" s="687"/>
      <c r="K61" s="687"/>
      <c r="L61" s="687"/>
      <c r="M61" s="687"/>
      <c r="N61" s="687"/>
      <c r="O61" s="687"/>
      <c r="P61" s="711"/>
      <c r="Q61" s="677"/>
    </row>
    <row r="62" spans="1:17">
      <c r="A62" s="677"/>
      <c r="B62" s="711"/>
      <c r="C62" s="677"/>
      <c r="D62" s="677"/>
      <c r="E62" s="677"/>
      <c r="F62" s="677"/>
      <c r="G62" s="677"/>
      <c r="H62" s="677"/>
      <c r="I62" s="677"/>
      <c r="J62" s="687"/>
      <c r="K62" s="687"/>
      <c r="L62" s="687"/>
      <c r="M62" s="687"/>
      <c r="N62" s="687"/>
      <c r="O62" s="687"/>
      <c r="P62" s="711"/>
      <c r="Q62" s="677"/>
    </row>
    <row r="63" spans="1:17">
      <c r="A63" s="677"/>
      <c r="B63" s="711"/>
      <c r="C63" s="677"/>
      <c r="D63" s="677"/>
      <c r="E63" s="677"/>
      <c r="F63" s="677"/>
      <c r="G63" s="677"/>
      <c r="H63" s="677"/>
      <c r="I63" s="677"/>
      <c r="J63" s="687"/>
      <c r="K63" s="687"/>
      <c r="L63" s="687"/>
      <c r="M63" s="687"/>
      <c r="N63" s="687"/>
      <c r="O63" s="687"/>
      <c r="P63" s="711"/>
      <c r="Q63" s="677"/>
    </row>
    <row r="64" spans="1:17">
      <c r="A64" s="677"/>
      <c r="B64" s="711"/>
      <c r="C64" s="677"/>
      <c r="D64" s="677"/>
      <c r="E64" s="677"/>
      <c r="F64" s="677"/>
      <c r="G64" s="677"/>
      <c r="H64" s="677"/>
      <c r="I64" s="677"/>
      <c r="J64" s="687"/>
      <c r="K64" s="687"/>
      <c r="L64" s="687"/>
      <c r="M64" s="687"/>
      <c r="N64" s="687"/>
      <c r="O64" s="687"/>
      <c r="P64" s="711"/>
      <c r="Q64" s="677"/>
    </row>
    <row r="65" spans="1:17">
      <c r="A65" s="677"/>
      <c r="B65" s="711"/>
      <c r="C65" s="677"/>
      <c r="D65" s="677"/>
      <c r="E65" s="677"/>
      <c r="F65" s="677"/>
      <c r="G65" s="677"/>
      <c r="H65" s="677"/>
      <c r="I65" s="677"/>
      <c r="J65" s="687"/>
      <c r="K65" s="687"/>
      <c r="L65" s="687"/>
      <c r="M65" s="687"/>
      <c r="N65" s="687"/>
      <c r="O65" s="687"/>
      <c r="P65" s="711"/>
      <c r="Q65" s="677"/>
    </row>
    <row r="66" spans="1:17">
      <c r="A66" s="677"/>
      <c r="B66" s="711"/>
      <c r="C66" s="677"/>
      <c r="D66" s="677"/>
      <c r="E66" s="677"/>
      <c r="F66" s="677"/>
      <c r="G66" s="677"/>
      <c r="H66" s="677"/>
      <c r="I66" s="677"/>
      <c r="J66" s="687"/>
      <c r="K66" s="687"/>
      <c r="L66" s="687"/>
      <c r="M66" s="687"/>
      <c r="N66" s="687"/>
      <c r="O66" s="687"/>
      <c r="P66" s="711"/>
      <c r="Q66" s="677"/>
    </row>
    <row r="67" spans="1:17">
      <c r="A67" s="677"/>
      <c r="B67" s="711"/>
      <c r="C67" s="677"/>
      <c r="D67" s="677"/>
      <c r="E67" s="677"/>
      <c r="F67" s="677"/>
      <c r="G67" s="677"/>
      <c r="H67" s="677"/>
      <c r="I67" s="677"/>
      <c r="J67" s="687"/>
      <c r="K67" s="687"/>
      <c r="L67" s="687"/>
      <c r="M67" s="687"/>
      <c r="N67" s="687"/>
      <c r="O67" s="687"/>
      <c r="P67" s="711"/>
      <c r="Q67" s="677"/>
    </row>
    <row r="68" spans="1:17">
      <c r="A68" s="677"/>
      <c r="B68" s="711"/>
      <c r="C68" s="677"/>
      <c r="D68" s="677"/>
      <c r="E68" s="677"/>
      <c r="F68" s="677"/>
      <c r="G68" s="677"/>
      <c r="H68" s="677"/>
      <c r="I68" s="677"/>
      <c r="J68" s="687"/>
      <c r="K68" s="687"/>
      <c r="L68" s="687"/>
      <c r="M68" s="687"/>
      <c r="N68" s="687"/>
      <c r="O68" s="687"/>
      <c r="P68" s="711"/>
      <c r="Q68" s="677"/>
    </row>
    <row r="69" spans="1:17">
      <c r="A69" s="677"/>
      <c r="B69" s="711"/>
      <c r="C69" s="677"/>
      <c r="D69" s="677"/>
      <c r="E69" s="677"/>
      <c r="F69" s="677"/>
      <c r="G69" s="677"/>
      <c r="H69" s="677"/>
      <c r="I69" s="677"/>
      <c r="J69" s="687"/>
      <c r="K69" s="687"/>
      <c r="L69" s="687"/>
      <c r="M69" s="687"/>
      <c r="N69" s="687"/>
      <c r="O69" s="687"/>
      <c r="P69" s="711"/>
      <c r="Q69" s="677"/>
    </row>
    <row r="70" spans="1:17">
      <c r="A70" s="677"/>
      <c r="B70" s="711"/>
      <c r="C70" s="677"/>
      <c r="D70" s="677"/>
      <c r="E70" s="677"/>
      <c r="F70" s="677"/>
      <c r="G70" s="677"/>
      <c r="H70" s="677"/>
      <c r="I70" s="677"/>
      <c r="J70" s="687"/>
      <c r="K70" s="687"/>
      <c r="L70" s="687"/>
      <c r="M70" s="687"/>
      <c r="N70" s="687"/>
      <c r="O70" s="687"/>
      <c r="P70" s="711"/>
      <c r="Q70" s="677"/>
    </row>
    <row r="71" spans="1:17">
      <c r="A71" s="677"/>
      <c r="B71" s="711"/>
      <c r="C71" s="677"/>
      <c r="D71" s="677"/>
      <c r="E71" s="677"/>
      <c r="F71" s="677"/>
      <c r="G71" s="677"/>
      <c r="H71" s="677"/>
      <c r="I71" s="677"/>
      <c r="J71" s="687"/>
      <c r="K71" s="687"/>
      <c r="L71" s="687"/>
      <c r="M71" s="687"/>
      <c r="N71" s="687"/>
      <c r="O71" s="687"/>
      <c r="P71" s="711"/>
      <c r="Q71" s="677"/>
    </row>
    <row r="72" spans="1:17">
      <c r="A72" s="677"/>
      <c r="B72" s="711"/>
      <c r="C72" s="677"/>
      <c r="D72" s="677"/>
      <c r="E72" s="677"/>
      <c r="F72" s="677"/>
      <c r="G72" s="677"/>
      <c r="H72" s="677"/>
      <c r="I72" s="677"/>
      <c r="J72" s="687"/>
      <c r="K72" s="687"/>
      <c r="L72" s="687"/>
      <c r="M72" s="687"/>
      <c r="N72" s="687"/>
      <c r="O72" s="687"/>
      <c r="P72" s="711"/>
      <c r="Q72" s="677"/>
    </row>
    <row r="73" spans="1:17">
      <c r="A73" s="677"/>
      <c r="B73" s="711"/>
      <c r="C73" s="677"/>
      <c r="D73" s="677"/>
      <c r="E73" s="677"/>
      <c r="F73" s="677"/>
      <c r="G73" s="677"/>
      <c r="H73" s="677"/>
      <c r="I73" s="677"/>
      <c r="J73" s="687"/>
      <c r="K73" s="687"/>
      <c r="L73" s="687"/>
      <c r="M73" s="687"/>
      <c r="N73" s="687"/>
      <c r="O73" s="687"/>
      <c r="P73" s="711"/>
      <c r="Q73" s="677"/>
    </row>
    <row r="74" spans="1:17">
      <c r="A74" s="677"/>
      <c r="B74" s="711"/>
      <c r="C74" s="677"/>
      <c r="D74" s="677"/>
      <c r="E74" s="677"/>
      <c r="F74" s="677"/>
      <c r="G74" s="677"/>
      <c r="H74" s="677"/>
      <c r="I74" s="677"/>
      <c r="J74" s="687"/>
      <c r="K74" s="687"/>
      <c r="L74" s="687"/>
      <c r="M74" s="687"/>
      <c r="N74" s="687"/>
      <c r="O74" s="687"/>
      <c r="P74" s="711"/>
      <c r="Q74" s="677"/>
    </row>
    <row r="75" spans="1:17">
      <c r="A75" s="677"/>
      <c r="B75" s="711"/>
      <c r="C75" s="677"/>
      <c r="D75" s="677"/>
      <c r="E75" s="677"/>
      <c r="F75" s="677"/>
      <c r="G75" s="677"/>
      <c r="H75" s="677"/>
      <c r="I75" s="677"/>
      <c r="J75" s="687"/>
      <c r="K75" s="687"/>
      <c r="L75" s="687"/>
      <c r="M75" s="687"/>
      <c r="N75" s="687"/>
      <c r="O75" s="687"/>
      <c r="P75" s="711"/>
      <c r="Q75" s="677"/>
    </row>
    <row r="76" spans="1:17">
      <c r="A76" s="677"/>
      <c r="B76" s="711"/>
      <c r="C76" s="677"/>
      <c r="D76" s="677"/>
      <c r="E76" s="677"/>
      <c r="F76" s="677"/>
      <c r="G76" s="677"/>
      <c r="H76" s="677"/>
      <c r="I76" s="677"/>
      <c r="J76" s="687"/>
      <c r="K76" s="687"/>
      <c r="L76" s="687"/>
      <c r="M76" s="687"/>
      <c r="N76" s="687"/>
      <c r="O76" s="687"/>
      <c r="P76" s="711"/>
      <c r="Q76" s="677"/>
    </row>
    <row r="77" spans="1:17">
      <c r="A77" s="677"/>
      <c r="B77" s="711"/>
      <c r="C77" s="677"/>
      <c r="D77" s="677"/>
      <c r="E77" s="677"/>
      <c r="F77" s="677"/>
      <c r="G77" s="677"/>
      <c r="H77" s="677"/>
      <c r="I77" s="677"/>
      <c r="J77" s="687"/>
      <c r="K77" s="687"/>
      <c r="L77" s="687"/>
      <c r="M77" s="687"/>
      <c r="N77" s="687"/>
      <c r="O77" s="687"/>
      <c r="P77" s="711"/>
      <c r="Q77" s="677"/>
    </row>
    <row r="78" spans="1:17">
      <c r="A78" s="677"/>
      <c r="B78" s="711"/>
      <c r="C78" s="677"/>
      <c r="D78" s="677"/>
      <c r="E78" s="677"/>
      <c r="F78" s="677"/>
      <c r="G78" s="677"/>
      <c r="H78" s="677"/>
      <c r="I78" s="677"/>
      <c r="J78" s="687"/>
      <c r="K78" s="687"/>
      <c r="L78" s="687"/>
      <c r="M78" s="687"/>
      <c r="N78" s="687"/>
      <c r="O78" s="687"/>
      <c r="P78" s="711"/>
      <c r="Q78" s="677"/>
    </row>
    <row r="79" spans="1:17">
      <c r="A79" s="677"/>
      <c r="B79" s="711"/>
      <c r="C79" s="677"/>
      <c r="D79" s="677"/>
      <c r="E79" s="677"/>
      <c r="F79" s="677"/>
      <c r="G79" s="677"/>
      <c r="H79" s="677"/>
      <c r="I79" s="677"/>
      <c r="J79" s="687"/>
      <c r="K79" s="687"/>
      <c r="L79" s="687"/>
      <c r="M79" s="687"/>
      <c r="N79" s="687"/>
      <c r="O79" s="687"/>
      <c r="P79" s="711"/>
      <c r="Q79" s="677"/>
    </row>
    <row r="80" spans="1:17">
      <c r="A80" s="677"/>
      <c r="B80" s="711"/>
      <c r="C80" s="677"/>
      <c r="D80" s="677"/>
      <c r="E80" s="677"/>
      <c r="F80" s="677"/>
      <c r="G80" s="677"/>
      <c r="H80" s="677"/>
      <c r="I80" s="677"/>
      <c r="J80" s="687"/>
      <c r="K80" s="687"/>
      <c r="L80" s="687"/>
      <c r="M80" s="687"/>
      <c r="N80" s="687"/>
      <c r="O80" s="687"/>
      <c r="P80" s="711"/>
      <c r="Q80" s="677"/>
    </row>
    <row r="81" spans="1:17">
      <c r="A81" s="677"/>
      <c r="B81" s="711"/>
      <c r="C81" s="677"/>
      <c r="D81" s="677"/>
      <c r="E81" s="677"/>
      <c r="F81" s="677"/>
      <c r="G81" s="677"/>
      <c r="H81" s="677"/>
      <c r="I81" s="677"/>
      <c r="J81" s="687"/>
      <c r="K81" s="687"/>
      <c r="L81" s="687"/>
      <c r="M81" s="687"/>
      <c r="N81" s="687"/>
      <c r="O81" s="687"/>
      <c r="P81" s="711"/>
      <c r="Q81" s="677"/>
    </row>
    <row r="82" spans="1:17">
      <c r="A82" s="677"/>
      <c r="B82" s="711"/>
      <c r="C82" s="677"/>
      <c r="D82" s="677"/>
      <c r="E82" s="677"/>
      <c r="F82" s="677"/>
      <c r="G82" s="677"/>
      <c r="H82" s="677"/>
      <c r="I82" s="677"/>
      <c r="J82" s="687"/>
      <c r="K82" s="687"/>
      <c r="L82" s="687"/>
      <c r="M82" s="687"/>
      <c r="N82" s="687"/>
      <c r="O82" s="687"/>
      <c r="P82" s="711"/>
      <c r="Q82" s="677"/>
    </row>
    <row r="83" spans="1:17">
      <c r="A83" s="677"/>
      <c r="B83" s="711"/>
      <c r="C83" s="677"/>
      <c r="D83" s="677"/>
      <c r="E83" s="677"/>
      <c r="F83" s="677"/>
      <c r="G83" s="677"/>
      <c r="H83" s="677"/>
      <c r="I83" s="677"/>
      <c r="J83" s="687"/>
      <c r="K83" s="687"/>
      <c r="L83" s="687"/>
      <c r="M83" s="687"/>
      <c r="N83" s="687"/>
      <c r="O83" s="687"/>
      <c r="P83" s="711"/>
      <c r="Q83" s="677"/>
    </row>
    <row r="84" spans="1:17">
      <c r="A84" s="677"/>
      <c r="B84" s="711"/>
      <c r="C84" s="677"/>
      <c r="D84" s="677"/>
      <c r="E84" s="677"/>
      <c r="F84" s="677"/>
      <c r="G84" s="677"/>
      <c r="H84" s="677"/>
      <c r="I84" s="677"/>
      <c r="J84" s="687"/>
      <c r="K84" s="687"/>
      <c r="L84" s="687"/>
      <c r="M84" s="687"/>
      <c r="N84" s="687"/>
      <c r="O84" s="687"/>
      <c r="P84" s="711"/>
      <c r="Q84" s="677"/>
    </row>
    <row r="85" spans="1:17">
      <c r="A85" s="677"/>
      <c r="B85" s="711"/>
      <c r="C85" s="677"/>
      <c r="D85" s="677"/>
      <c r="E85" s="677"/>
      <c r="F85" s="677"/>
      <c r="G85" s="677"/>
      <c r="H85" s="677"/>
      <c r="I85" s="677"/>
      <c r="J85" s="687"/>
      <c r="K85" s="687"/>
      <c r="L85" s="687"/>
      <c r="M85" s="687"/>
      <c r="N85" s="687"/>
      <c r="O85" s="687"/>
      <c r="P85" s="711"/>
      <c r="Q85" s="677"/>
    </row>
    <row r="86" spans="1:17">
      <c r="A86" s="677"/>
      <c r="B86" s="711"/>
      <c r="C86" s="677"/>
      <c r="D86" s="677"/>
      <c r="E86" s="677"/>
      <c r="F86" s="677"/>
      <c r="G86" s="677"/>
      <c r="H86" s="677"/>
      <c r="I86" s="677"/>
      <c r="J86" s="687"/>
      <c r="K86" s="687"/>
      <c r="L86" s="687"/>
      <c r="M86" s="687"/>
      <c r="N86" s="687"/>
      <c r="O86" s="687"/>
      <c r="P86" s="711"/>
      <c r="Q86" s="677"/>
    </row>
    <row r="87" spans="1:17">
      <c r="A87" s="677"/>
      <c r="B87" s="711"/>
      <c r="C87" s="677"/>
      <c r="D87" s="677"/>
      <c r="E87" s="677"/>
      <c r="F87" s="677"/>
      <c r="G87" s="677"/>
      <c r="H87" s="677"/>
      <c r="I87" s="677"/>
      <c r="J87" s="687"/>
      <c r="K87" s="687"/>
      <c r="L87" s="687"/>
      <c r="M87" s="687"/>
      <c r="N87" s="687"/>
      <c r="O87" s="687"/>
      <c r="P87" s="711"/>
      <c r="Q87" s="677"/>
    </row>
    <row r="88" spans="1:17">
      <c r="A88" s="677"/>
      <c r="B88" s="711"/>
      <c r="C88" s="677"/>
      <c r="D88" s="677"/>
      <c r="E88" s="677"/>
      <c r="F88" s="677"/>
      <c r="G88" s="677"/>
      <c r="H88" s="677"/>
      <c r="I88" s="677"/>
      <c r="J88" s="687"/>
      <c r="K88" s="687"/>
      <c r="L88" s="687"/>
      <c r="M88" s="687"/>
      <c r="N88" s="687"/>
      <c r="O88" s="687"/>
      <c r="P88" s="711"/>
      <c r="Q88" s="677"/>
    </row>
    <row r="89" spans="1:17">
      <c r="A89" s="677"/>
      <c r="B89" s="711"/>
      <c r="C89" s="677"/>
      <c r="D89" s="677"/>
      <c r="E89" s="677"/>
      <c r="F89" s="677"/>
      <c r="G89" s="677"/>
      <c r="H89" s="677"/>
      <c r="I89" s="677"/>
      <c r="J89" s="687"/>
      <c r="K89" s="687"/>
      <c r="L89" s="687"/>
      <c r="M89" s="687"/>
      <c r="N89" s="687"/>
      <c r="O89" s="687"/>
      <c r="P89" s="711"/>
      <c r="Q89" s="677"/>
    </row>
    <row r="90" spans="1:17">
      <c r="A90" s="677"/>
      <c r="B90" s="711"/>
      <c r="C90" s="677"/>
      <c r="D90" s="677"/>
      <c r="E90" s="677"/>
      <c r="F90" s="677"/>
      <c r="G90" s="677"/>
      <c r="H90" s="677"/>
      <c r="I90" s="677"/>
      <c r="J90" s="687"/>
      <c r="K90" s="687"/>
      <c r="L90" s="687"/>
      <c r="M90" s="687"/>
      <c r="N90" s="687"/>
      <c r="O90" s="687"/>
      <c r="P90" s="711"/>
      <c r="Q90" s="677"/>
    </row>
    <row r="91" spans="1:17">
      <c r="A91" s="677"/>
      <c r="B91" s="711"/>
      <c r="C91" s="677"/>
      <c r="D91" s="677"/>
      <c r="E91" s="677"/>
      <c r="F91" s="677"/>
      <c r="G91" s="677"/>
      <c r="H91" s="677"/>
      <c r="I91" s="677"/>
      <c r="J91" s="687"/>
      <c r="K91" s="687"/>
      <c r="L91" s="687"/>
      <c r="M91" s="687"/>
      <c r="N91" s="687"/>
      <c r="O91" s="687"/>
      <c r="P91" s="711"/>
      <c r="Q91" s="677"/>
    </row>
    <row r="92" spans="1:17">
      <c r="A92" s="677"/>
      <c r="B92" s="711"/>
      <c r="C92" s="677"/>
      <c r="D92" s="677"/>
      <c r="E92" s="677"/>
      <c r="F92" s="677"/>
      <c r="G92" s="677"/>
      <c r="H92" s="677"/>
      <c r="I92" s="677"/>
      <c r="J92" s="687"/>
      <c r="K92" s="687"/>
      <c r="L92" s="687"/>
      <c r="M92" s="687"/>
      <c r="N92" s="687"/>
      <c r="O92" s="687"/>
      <c r="P92" s="711"/>
      <c r="Q92" s="677"/>
    </row>
    <row r="93" spans="1:17">
      <c r="A93" s="677"/>
      <c r="B93" s="711"/>
      <c r="C93" s="677"/>
      <c r="D93" s="677"/>
      <c r="E93" s="677"/>
      <c r="F93" s="677"/>
      <c r="G93" s="677"/>
      <c r="H93" s="677"/>
      <c r="I93" s="677"/>
      <c r="J93" s="687"/>
      <c r="K93" s="687"/>
      <c r="L93" s="687"/>
      <c r="M93" s="687"/>
      <c r="N93" s="687"/>
      <c r="O93" s="687"/>
      <c r="P93" s="711"/>
      <c r="Q93" s="677"/>
    </row>
    <row r="94" spans="1:17">
      <c r="A94" s="677"/>
      <c r="B94" s="711"/>
      <c r="C94" s="677"/>
      <c r="D94" s="677"/>
      <c r="E94" s="677"/>
      <c r="F94" s="677"/>
      <c r="G94" s="677"/>
      <c r="H94" s="677"/>
      <c r="I94" s="677"/>
      <c r="J94" s="687"/>
      <c r="K94" s="687"/>
      <c r="L94" s="687"/>
      <c r="M94" s="687"/>
      <c r="N94" s="687"/>
      <c r="O94" s="687"/>
      <c r="P94" s="711"/>
      <c r="Q94" s="677"/>
    </row>
    <row r="95" spans="1:17">
      <c r="A95" s="677"/>
      <c r="B95" s="711"/>
      <c r="C95" s="677"/>
      <c r="D95" s="677"/>
      <c r="E95" s="677"/>
      <c r="F95" s="677"/>
      <c r="G95" s="677"/>
      <c r="H95" s="677"/>
      <c r="I95" s="677"/>
      <c r="J95" s="687"/>
      <c r="K95" s="687"/>
      <c r="L95" s="687"/>
      <c r="M95" s="687"/>
      <c r="N95" s="687"/>
      <c r="O95" s="687"/>
      <c r="P95" s="711"/>
      <c r="Q95" s="677"/>
    </row>
    <row r="96" spans="1:17">
      <c r="A96" s="677"/>
      <c r="B96" s="711"/>
      <c r="C96" s="677"/>
      <c r="D96" s="677"/>
      <c r="E96" s="677"/>
      <c r="F96" s="677"/>
      <c r="G96" s="677"/>
      <c r="H96" s="677"/>
      <c r="I96" s="677"/>
      <c r="J96" s="687"/>
      <c r="K96" s="687"/>
      <c r="L96" s="687"/>
      <c r="M96" s="687"/>
      <c r="N96" s="687"/>
      <c r="O96" s="687"/>
      <c r="P96" s="711"/>
      <c r="Q96" s="677"/>
    </row>
    <row r="97" spans="1:17">
      <c r="A97" s="677"/>
      <c r="B97" s="711"/>
      <c r="C97" s="677"/>
      <c r="D97" s="677"/>
      <c r="E97" s="677"/>
      <c r="F97" s="677"/>
      <c r="G97" s="677"/>
      <c r="H97" s="677"/>
      <c r="I97" s="677"/>
      <c r="J97" s="687"/>
      <c r="K97" s="687"/>
      <c r="L97" s="687"/>
      <c r="M97" s="687"/>
      <c r="N97" s="687"/>
      <c r="O97" s="687"/>
      <c r="P97" s="711"/>
      <c r="Q97" s="677"/>
    </row>
    <row r="98" spans="1:17">
      <c r="A98" s="677"/>
      <c r="B98" s="711"/>
      <c r="C98" s="677"/>
      <c r="D98" s="677"/>
      <c r="E98" s="677"/>
      <c r="F98" s="677"/>
      <c r="G98" s="677"/>
      <c r="H98" s="677"/>
      <c r="I98" s="677"/>
      <c r="J98" s="687"/>
      <c r="K98" s="687"/>
      <c r="L98" s="687"/>
      <c r="M98" s="687"/>
      <c r="N98" s="687"/>
      <c r="O98" s="687"/>
      <c r="P98" s="711"/>
      <c r="Q98" s="677"/>
    </row>
    <row r="99" spans="1:17">
      <c r="A99" s="677"/>
      <c r="B99" s="711"/>
      <c r="C99" s="677"/>
      <c r="D99" s="677"/>
      <c r="E99" s="677"/>
      <c r="F99" s="677"/>
      <c r="G99" s="677"/>
      <c r="H99" s="677"/>
      <c r="I99" s="677"/>
      <c r="J99" s="687"/>
      <c r="K99" s="687"/>
      <c r="L99" s="687"/>
      <c r="M99" s="687"/>
      <c r="N99" s="687"/>
      <c r="O99" s="687"/>
      <c r="P99" s="711"/>
      <c r="Q99" s="677"/>
    </row>
    <row r="100" spans="1:17">
      <c r="A100" s="677"/>
      <c r="B100" s="711"/>
      <c r="C100" s="677"/>
      <c r="D100" s="677"/>
      <c r="E100" s="677"/>
      <c r="F100" s="677"/>
      <c r="G100" s="677"/>
      <c r="H100" s="677"/>
      <c r="I100" s="677"/>
      <c r="J100" s="687"/>
      <c r="K100" s="687"/>
      <c r="L100" s="687"/>
      <c r="M100" s="687"/>
      <c r="N100" s="687"/>
      <c r="O100" s="687"/>
      <c r="P100" s="711"/>
      <c r="Q100" s="677"/>
    </row>
    <row r="101" spans="1:17">
      <c r="A101" s="677"/>
      <c r="B101" s="711"/>
      <c r="C101" s="677"/>
      <c r="D101" s="677"/>
      <c r="E101" s="677"/>
      <c r="F101" s="677"/>
      <c r="G101" s="677"/>
      <c r="H101" s="677"/>
      <c r="I101" s="677"/>
      <c r="J101" s="687"/>
      <c r="K101" s="687"/>
      <c r="L101" s="687"/>
      <c r="M101" s="687"/>
      <c r="N101" s="687"/>
      <c r="O101" s="687"/>
      <c r="P101" s="711"/>
      <c r="Q101" s="677"/>
    </row>
    <row r="102" spans="1:17">
      <c r="A102" s="677"/>
      <c r="B102" s="711"/>
      <c r="C102" s="677"/>
      <c r="D102" s="677"/>
      <c r="E102" s="677"/>
      <c r="F102" s="677"/>
      <c r="G102" s="677"/>
      <c r="H102" s="677"/>
      <c r="I102" s="677"/>
      <c r="J102" s="687"/>
      <c r="K102" s="687"/>
      <c r="L102" s="687"/>
      <c r="M102" s="687"/>
      <c r="N102" s="687"/>
      <c r="O102" s="687"/>
      <c r="P102" s="711"/>
      <c r="Q102" s="677"/>
    </row>
    <row r="103" spans="1:17">
      <c r="A103" s="677"/>
      <c r="B103" s="711"/>
      <c r="C103" s="677"/>
      <c r="D103" s="677"/>
      <c r="E103" s="677"/>
      <c r="F103" s="677"/>
      <c r="G103" s="677"/>
      <c r="H103" s="677"/>
      <c r="I103" s="677"/>
      <c r="J103" s="687"/>
      <c r="K103" s="687"/>
      <c r="L103" s="687"/>
      <c r="M103" s="687"/>
      <c r="N103" s="687"/>
      <c r="O103" s="687"/>
      <c r="P103" s="711"/>
      <c r="Q103" s="677"/>
    </row>
    <row r="104" spans="1:17">
      <c r="A104" s="677"/>
      <c r="B104" s="711"/>
      <c r="C104" s="677"/>
      <c r="D104" s="677"/>
      <c r="E104" s="677"/>
      <c r="F104" s="677"/>
      <c r="G104" s="677"/>
      <c r="H104" s="677"/>
      <c r="I104" s="677"/>
      <c r="J104" s="687"/>
      <c r="K104" s="687"/>
      <c r="L104" s="687"/>
      <c r="M104" s="687"/>
      <c r="N104" s="687"/>
      <c r="O104" s="687"/>
      <c r="P104" s="711"/>
      <c r="Q104" s="677"/>
    </row>
    <row r="105" spans="1:17">
      <c r="A105" s="677"/>
      <c r="B105" s="711"/>
      <c r="C105" s="677"/>
      <c r="D105" s="677"/>
      <c r="E105" s="677"/>
      <c r="F105" s="677"/>
      <c r="G105" s="677"/>
      <c r="H105" s="677"/>
      <c r="I105" s="677"/>
      <c r="J105" s="687"/>
      <c r="K105" s="687"/>
      <c r="L105" s="687"/>
      <c r="M105" s="687"/>
      <c r="N105" s="687"/>
      <c r="O105" s="687"/>
      <c r="P105" s="711"/>
      <c r="Q105" s="677"/>
    </row>
    <row r="106" spans="1:17">
      <c r="A106" s="677"/>
      <c r="B106" s="711"/>
      <c r="C106" s="677"/>
      <c r="D106" s="677"/>
      <c r="E106" s="677"/>
      <c r="F106" s="677"/>
      <c r="G106" s="677"/>
      <c r="H106" s="677"/>
      <c r="I106" s="677"/>
      <c r="J106" s="687"/>
      <c r="K106" s="687"/>
      <c r="L106" s="687"/>
      <c r="M106" s="687"/>
      <c r="N106" s="687"/>
      <c r="O106" s="687"/>
      <c r="P106" s="711"/>
      <c r="Q106" s="677"/>
    </row>
    <row r="107" spans="1:17">
      <c r="A107" s="677"/>
      <c r="B107" s="711"/>
      <c r="C107" s="677"/>
      <c r="D107" s="677"/>
      <c r="E107" s="677"/>
      <c r="F107" s="677"/>
      <c r="G107" s="677"/>
      <c r="H107" s="677"/>
      <c r="I107" s="677"/>
      <c r="J107" s="687"/>
      <c r="K107" s="687"/>
      <c r="L107" s="687"/>
      <c r="M107" s="687"/>
      <c r="N107" s="687"/>
      <c r="O107" s="687"/>
      <c r="P107" s="711"/>
      <c r="Q107" s="677"/>
    </row>
    <row r="108" spans="1:17">
      <c r="A108" s="677"/>
      <c r="B108" s="711"/>
      <c r="C108" s="677"/>
      <c r="D108" s="677"/>
      <c r="E108" s="677"/>
      <c r="F108" s="677"/>
      <c r="G108" s="677"/>
      <c r="H108" s="677"/>
      <c r="I108" s="677"/>
      <c r="J108" s="687"/>
      <c r="K108" s="687"/>
      <c r="L108" s="687"/>
      <c r="M108" s="687"/>
      <c r="N108" s="687"/>
      <c r="O108" s="687"/>
      <c r="P108" s="711"/>
      <c r="Q108" s="677"/>
    </row>
    <row r="109" spans="1:17">
      <c r="A109" s="677"/>
      <c r="B109" s="711"/>
      <c r="C109" s="677"/>
      <c r="D109" s="677"/>
      <c r="E109" s="677"/>
      <c r="F109" s="677"/>
      <c r="G109" s="677"/>
      <c r="H109" s="677"/>
      <c r="I109" s="677"/>
      <c r="J109" s="687"/>
      <c r="K109" s="687"/>
      <c r="L109" s="687"/>
      <c r="M109" s="687"/>
      <c r="N109" s="687"/>
      <c r="O109" s="687"/>
      <c r="P109" s="711"/>
      <c r="Q109" s="677"/>
    </row>
    <row r="110" spans="1:17">
      <c r="A110" s="677"/>
      <c r="B110" s="711"/>
      <c r="C110" s="677"/>
      <c r="D110" s="677"/>
      <c r="E110" s="677"/>
      <c r="F110" s="677"/>
      <c r="G110" s="677"/>
      <c r="H110" s="677"/>
      <c r="I110" s="677"/>
      <c r="J110" s="687"/>
      <c r="K110" s="687"/>
      <c r="L110" s="687"/>
      <c r="M110" s="687"/>
      <c r="N110" s="687"/>
      <c r="O110" s="687"/>
      <c r="P110" s="711"/>
      <c r="Q110" s="677"/>
    </row>
    <row r="111" spans="1:17">
      <c r="A111" s="677"/>
      <c r="B111" s="711"/>
      <c r="C111" s="677"/>
      <c r="D111" s="677"/>
      <c r="E111" s="677"/>
      <c r="F111" s="677"/>
      <c r="G111" s="677"/>
      <c r="H111" s="677"/>
      <c r="I111" s="677"/>
      <c r="J111" s="687"/>
      <c r="K111" s="687"/>
      <c r="L111" s="687"/>
      <c r="M111" s="687"/>
      <c r="N111" s="687"/>
      <c r="O111" s="687"/>
      <c r="P111" s="711"/>
      <c r="Q111" s="677"/>
    </row>
    <row r="112" spans="1:17">
      <c r="A112" s="677"/>
      <c r="B112" s="711"/>
      <c r="C112" s="677"/>
      <c r="D112" s="677"/>
      <c r="E112" s="677"/>
      <c r="F112" s="677"/>
      <c r="G112" s="677"/>
      <c r="H112" s="677"/>
      <c r="I112" s="677"/>
      <c r="J112" s="687"/>
      <c r="K112" s="687"/>
      <c r="L112" s="687"/>
      <c r="M112" s="687"/>
      <c r="N112" s="687"/>
      <c r="O112" s="687"/>
      <c r="P112" s="711"/>
      <c r="Q112" s="677"/>
    </row>
    <row r="113" spans="1:17">
      <c r="A113" s="677"/>
      <c r="B113" s="711"/>
      <c r="C113" s="677"/>
      <c r="D113" s="677"/>
      <c r="E113" s="677"/>
      <c r="F113" s="677"/>
      <c r="G113" s="677"/>
      <c r="H113" s="677"/>
      <c r="I113" s="677"/>
      <c r="J113" s="687"/>
      <c r="K113" s="687"/>
      <c r="L113" s="687"/>
      <c r="M113" s="687"/>
      <c r="N113" s="687"/>
      <c r="O113" s="687"/>
      <c r="P113" s="711"/>
      <c r="Q113" s="677"/>
    </row>
    <row r="114" spans="1:17">
      <c r="A114" s="677"/>
      <c r="B114" s="711"/>
      <c r="C114" s="677"/>
      <c r="D114" s="677"/>
      <c r="E114" s="677"/>
      <c r="F114" s="677"/>
      <c r="G114" s="677"/>
      <c r="H114" s="677"/>
      <c r="I114" s="677"/>
      <c r="J114" s="687"/>
      <c r="K114" s="687"/>
      <c r="L114" s="687"/>
      <c r="M114" s="687"/>
      <c r="N114" s="687"/>
      <c r="O114" s="687"/>
      <c r="P114" s="711"/>
      <c r="Q114" s="677"/>
    </row>
    <row r="115" spans="1:17">
      <c r="A115" s="677"/>
      <c r="B115" s="711"/>
      <c r="C115" s="677"/>
      <c r="D115" s="677"/>
      <c r="E115" s="677"/>
      <c r="F115" s="677"/>
      <c r="G115" s="677"/>
      <c r="H115" s="677"/>
      <c r="I115" s="677"/>
      <c r="J115" s="687"/>
      <c r="K115" s="687"/>
      <c r="L115" s="687"/>
      <c r="M115" s="687"/>
      <c r="N115" s="687"/>
      <c r="O115" s="687"/>
      <c r="P115" s="711"/>
      <c r="Q115" s="677"/>
    </row>
    <row r="116" spans="1:17">
      <c r="A116" s="677"/>
      <c r="B116" s="711"/>
      <c r="C116" s="677"/>
      <c r="D116" s="677"/>
      <c r="E116" s="677"/>
      <c r="F116" s="677"/>
      <c r="G116" s="677"/>
      <c r="H116" s="677"/>
      <c r="I116" s="677"/>
      <c r="J116" s="687"/>
      <c r="K116" s="687"/>
      <c r="L116" s="687"/>
      <c r="M116" s="687"/>
      <c r="N116" s="687"/>
      <c r="O116" s="687"/>
      <c r="P116" s="711"/>
      <c r="Q116" s="677"/>
    </row>
    <row r="117" spans="1:17">
      <c r="A117" s="677"/>
      <c r="B117" s="711"/>
      <c r="C117" s="677"/>
      <c r="D117" s="677"/>
      <c r="E117" s="677"/>
      <c r="F117" s="677"/>
      <c r="G117" s="677"/>
      <c r="H117" s="677"/>
      <c r="I117" s="677"/>
      <c r="J117" s="687"/>
      <c r="K117" s="687"/>
      <c r="L117" s="687"/>
      <c r="M117" s="687"/>
      <c r="N117" s="687"/>
      <c r="O117" s="687"/>
      <c r="P117" s="711"/>
      <c r="Q117" s="677"/>
    </row>
    <row r="118" spans="1:17">
      <c r="A118" s="677"/>
      <c r="B118" s="711"/>
      <c r="C118" s="677"/>
      <c r="D118" s="677"/>
      <c r="E118" s="677"/>
      <c r="F118" s="677"/>
      <c r="G118" s="677"/>
      <c r="H118" s="677"/>
      <c r="I118" s="677"/>
      <c r="J118" s="687"/>
      <c r="K118" s="687"/>
      <c r="L118" s="687"/>
      <c r="M118" s="687"/>
      <c r="N118" s="687"/>
      <c r="O118" s="687"/>
      <c r="P118" s="711"/>
      <c r="Q118" s="677"/>
    </row>
    <row r="119" spans="1:17">
      <c r="A119" s="677"/>
      <c r="B119" s="711"/>
      <c r="C119" s="677"/>
      <c r="D119" s="677"/>
      <c r="E119" s="677"/>
      <c r="F119" s="677"/>
      <c r="G119" s="677"/>
      <c r="H119" s="677"/>
      <c r="I119" s="677"/>
      <c r="J119" s="687"/>
      <c r="K119" s="687"/>
      <c r="L119" s="687"/>
      <c r="M119" s="687"/>
      <c r="N119" s="687"/>
      <c r="O119" s="687"/>
      <c r="P119" s="711"/>
      <c r="Q119" s="677"/>
    </row>
    <row r="120" spans="1:17">
      <c r="A120" s="677"/>
      <c r="B120" s="711"/>
      <c r="C120" s="677"/>
      <c r="D120" s="677"/>
      <c r="E120" s="677"/>
      <c r="F120" s="677"/>
      <c r="G120" s="677"/>
      <c r="H120" s="677"/>
      <c r="I120" s="677"/>
      <c r="J120" s="687"/>
      <c r="K120" s="687"/>
      <c r="L120" s="687"/>
      <c r="M120" s="687"/>
      <c r="N120" s="687"/>
      <c r="O120" s="687"/>
      <c r="P120" s="711"/>
      <c r="Q120" s="677"/>
    </row>
    <row r="121" spans="1:17">
      <c r="A121" s="677"/>
      <c r="B121" s="711"/>
      <c r="C121" s="677"/>
      <c r="D121" s="677"/>
      <c r="E121" s="677"/>
      <c r="F121" s="677"/>
      <c r="G121" s="677"/>
      <c r="H121" s="677"/>
      <c r="I121" s="677"/>
      <c r="J121" s="687"/>
      <c r="K121" s="687"/>
      <c r="L121" s="687"/>
      <c r="M121" s="687"/>
      <c r="N121" s="687"/>
      <c r="O121" s="687"/>
      <c r="P121" s="711"/>
      <c r="Q121" s="677"/>
    </row>
    <row r="122" spans="1:17">
      <c r="A122" s="677"/>
      <c r="B122" s="711"/>
      <c r="C122" s="677"/>
      <c r="D122" s="677"/>
      <c r="E122" s="677"/>
      <c r="F122" s="677"/>
      <c r="G122" s="677"/>
      <c r="H122" s="677"/>
      <c r="I122" s="677"/>
      <c r="J122" s="687"/>
      <c r="K122" s="687"/>
      <c r="L122" s="687"/>
      <c r="M122" s="687"/>
      <c r="N122" s="687"/>
      <c r="O122" s="687"/>
      <c r="P122" s="711"/>
      <c r="Q122" s="677"/>
    </row>
    <row r="123" spans="1:17">
      <c r="A123" s="677"/>
      <c r="B123" s="711"/>
      <c r="C123" s="677"/>
      <c r="D123" s="677"/>
      <c r="E123" s="677"/>
      <c r="F123" s="677"/>
      <c r="G123" s="677"/>
      <c r="H123" s="677"/>
      <c r="I123" s="677"/>
      <c r="J123" s="687"/>
      <c r="K123" s="687"/>
      <c r="L123" s="687"/>
      <c r="M123" s="687"/>
      <c r="N123" s="687"/>
      <c r="O123" s="687"/>
      <c r="P123" s="711"/>
      <c r="Q123" s="677"/>
    </row>
    <row r="124" spans="1:17">
      <c r="A124" s="677"/>
      <c r="B124" s="711"/>
      <c r="C124" s="677"/>
      <c r="D124" s="677"/>
      <c r="E124" s="677"/>
      <c r="F124" s="677"/>
      <c r="G124" s="677"/>
      <c r="H124" s="677"/>
      <c r="I124" s="677"/>
      <c r="J124" s="687"/>
      <c r="K124" s="687"/>
      <c r="L124" s="687"/>
      <c r="M124" s="687"/>
      <c r="N124" s="687"/>
      <c r="O124" s="687"/>
      <c r="P124" s="711"/>
      <c r="Q124" s="677"/>
    </row>
    <row r="125" spans="1:17">
      <c r="A125" s="677"/>
      <c r="B125" s="711"/>
      <c r="C125" s="677"/>
      <c r="D125" s="677"/>
      <c r="E125" s="677"/>
      <c r="F125" s="677"/>
      <c r="G125" s="677"/>
      <c r="H125" s="677"/>
      <c r="I125" s="677"/>
      <c r="J125" s="687"/>
      <c r="K125" s="687"/>
      <c r="L125" s="687"/>
      <c r="M125" s="687"/>
      <c r="N125" s="687"/>
      <c r="O125" s="687"/>
      <c r="P125" s="711"/>
      <c r="Q125" s="677"/>
    </row>
    <row r="126" spans="1:17">
      <c r="A126" s="677"/>
      <c r="B126" s="711"/>
      <c r="C126" s="677"/>
      <c r="D126" s="677"/>
      <c r="E126" s="677"/>
      <c r="F126" s="677"/>
      <c r="G126" s="677"/>
      <c r="H126" s="677"/>
      <c r="I126" s="677"/>
      <c r="J126" s="687"/>
      <c r="K126" s="687"/>
      <c r="L126" s="687"/>
      <c r="M126" s="687"/>
      <c r="N126" s="687"/>
      <c r="O126" s="687"/>
      <c r="P126" s="711"/>
      <c r="Q126" s="677"/>
    </row>
    <row r="127" spans="1:17">
      <c r="A127" s="677"/>
      <c r="B127" s="711"/>
      <c r="C127" s="677"/>
      <c r="D127" s="677"/>
      <c r="E127" s="677"/>
      <c r="F127" s="677"/>
      <c r="G127" s="677"/>
      <c r="H127" s="677"/>
      <c r="I127" s="677"/>
      <c r="J127" s="687"/>
      <c r="K127" s="687"/>
      <c r="L127" s="687"/>
      <c r="M127" s="687"/>
      <c r="N127" s="687"/>
      <c r="O127" s="687"/>
      <c r="P127" s="711"/>
      <c r="Q127" s="677"/>
    </row>
    <row r="128" spans="1:17">
      <c r="A128" s="677"/>
      <c r="B128" s="711"/>
      <c r="C128" s="677"/>
      <c r="D128" s="677"/>
      <c r="E128" s="677"/>
      <c r="F128" s="677"/>
      <c r="G128" s="677"/>
      <c r="H128" s="677"/>
      <c r="I128" s="677"/>
      <c r="J128" s="687"/>
      <c r="K128" s="687"/>
      <c r="L128" s="687"/>
      <c r="M128" s="687"/>
      <c r="N128" s="687"/>
      <c r="O128" s="687"/>
      <c r="P128" s="711"/>
      <c r="Q128" s="677"/>
    </row>
    <row r="129" spans="1:17">
      <c r="A129" s="677"/>
      <c r="B129" s="711"/>
      <c r="C129" s="677"/>
      <c r="D129" s="677"/>
      <c r="E129" s="677"/>
      <c r="F129" s="677"/>
      <c r="G129" s="677"/>
      <c r="H129" s="677"/>
      <c r="I129" s="677"/>
      <c r="J129" s="687"/>
      <c r="K129" s="687"/>
      <c r="L129" s="687"/>
      <c r="M129" s="687"/>
      <c r="N129" s="687"/>
      <c r="O129" s="687"/>
      <c r="P129" s="711"/>
      <c r="Q129" s="677"/>
    </row>
    <row r="130" spans="1:17">
      <c r="A130" s="677"/>
      <c r="B130" s="711"/>
      <c r="C130" s="677"/>
      <c r="D130" s="677"/>
      <c r="E130" s="677"/>
      <c r="F130" s="677"/>
      <c r="G130" s="677"/>
      <c r="H130" s="677"/>
      <c r="I130" s="677"/>
      <c r="J130" s="687"/>
      <c r="K130" s="687"/>
      <c r="L130" s="687"/>
      <c r="M130" s="687"/>
      <c r="N130" s="687"/>
      <c r="O130" s="687"/>
      <c r="P130" s="711"/>
      <c r="Q130" s="677"/>
    </row>
    <row r="131" spans="1:17">
      <c r="A131" s="677"/>
      <c r="B131" s="711"/>
      <c r="C131" s="677"/>
      <c r="D131" s="677"/>
      <c r="E131" s="677"/>
      <c r="F131" s="677"/>
      <c r="G131" s="677"/>
      <c r="H131" s="677"/>
      <c r="I131" s="677"/>
      <c r="J131" s="687"/>
      <c r="K131" s="687"/>
      <c r="L131" s="687"/>
      <c r="M131" s="687"/>
      <c r="N131" s="687"/>
      <c r="O131" s="687"/>
      <c r="P131" s="711"/>
      <c r="Q131" s="677"/>
    </row>
    <row r="132" spans="1:17">
      <c r="A132" s="677"/>
      <c r="B132" s="711"/>
      <c r="C132" s="677"/>
      <c r="D132" s="677"/>
      <c r="E132" s="677"/>
      <c r="F132" s="677"/>
      <c r="G132" s="677"/>
      <c r="H132" s="677"/>
      <c r="I132" s="677"/>
      <c r="J132" s="687"/>
      <c r="K132" s="687"/>
      <c r="L132" s="687"/>
      <c r="M132" s="687"/>
      <c r="N132" s="687"/>
      <c r="O132" s="687"/>
      <c r="P132" s="711"/>
      <c r="Q132" s="677"/>
    </row>
    <row r="133" spans="1:17">
      <c r="A133" s="677"/>
      <c r="B133" s="711"/>
      <c r="C133" s="677"/>
      <c r="D133" s="677"/>
      <c r="E133" s="677"/>
      <c r="F133" s="677"/>
      <c r="G133" s="677"/>
      <c r="H133" s="677"/>
      <c r="I133" s="677"/>
      <c r="J133" s="687"/>
      <c r="K133" s="687"/>
      <c r="L133" s="687"/>
      <c r="M133" s="687"/>
      <c r="N133" s="687"/>
      <c r="O133" s="687"/>
      <c r="P133" s="711"/>
      <c r="Q133" s="677"/>
    </row>
    <row r="134" spans="1:17">
      <c r="A134" s="677"/>
      <c r="B134" s="711"/>
      <c r="C134" s="677"/>
      <c r="D134" s="677"/>
      <c r="E134" s="677"/>
      <c r="F134" s="677"/>
      <c r="G134" s="677"/>
      <c r="H134" s="677"/>
      <c r="I134" s="677"/>
      <c r="J134" s="687"/>
      <c r="K134" s="687"/>
      <c r="L134" s="687"/>
      <c r="M134" s="687"/>
      <c r="N134" s="687"/>
      <c r="O134" s="687"/>
      <c r="P134" s="711"/>
      <c r="Q134" s="677"/>
    </row>
    <row r="135" spans="1:17">
      <c r="A135" s="677"/>
      <c r="B135" s="711"/>
      <c r="C135" s="677"/>
      <c r="D135" s="677"/>
      <c r="E135" s="677"/>
      <c r="F135" s="677"/>
      <c r="G135" s="677"/>
      <c r="H135" s="677"/>
      <c r="I135" s="677"/>
      <c r="J135" s="687"/>
      <c r="K135" s="687"/>
      <c r="L135" s="687"/>
      <c r="M135" s="687"/>
      <c r="N135" s="687"/>
      <c r="O135" s="687"/>
      <c r="P135" s="711"/>
      <c r="Q135" s="677"/>
    </row>
    <row r="136" spans="1:17">
      <c r="A136" s="677"/>
      <c r="B136" s="711"/>
      <c r="C136" s="677"/>
      <c r="D136" s="677"/>
      <c r="E136" s="677"/>
      <c r="F136" s="677"/>
      <c r="G136" s="677"/>
      <c r="H136" s="677"/>
      <c r="I136" s="677"/>
      <c r="J136" s="687"/>
      <c r="K136" s="687"/>
      <c r="L136" s="687"/>
      <c r="M136" s="687"/>
      <c r="N136" s="687"/>
      <c r="O136" s="687"/>
      <c r="P136" s="711"/>
      <c r="Q136" s="677"/>
    </row>
    <row r="137" spans="1:17">
      <c r="A137" s="677"/>
      <c r="B137" s="711"/>
      <c r="C137" s="677"/>
      <c r="D137" s="677"/>
      <c r="E137" s="677"/>
      <c r="F137" s="677"/>
      <c r="G137" s="677"/>
      <c r="H137" s="677"/>
      <c r="I137" s="677"/>
      <c r="J137" s="687"/>
      <c r="K137" s="687"/>
      <c r="L137" s="687"/>
      <c r="M137" s="687"/>
      <c r="N137" s="687"/>
      <c r="O137" s="687"/>
      <c r="P137" s="711"/>
      <c r="Q137" s="677"/>
    </row>
    <row r="138" spans="1:17">
      <c r="A138" s="677"/>
      <c r="B138" s="711"/>
      <c r="C138" s="677"/>
      <c r="D138" s="677"/>
      <c r="E138" s="677"/>
      <c r="F138" s="677"/>
      <c r="G138" s="677"/>
      <c r="H138" s="677"/>
      <c r="I138" s="677"/>
      <c r="J138" s="687"/>
      <c r="K138" s="687"/>
      <c r="L138" s="687"/>
      <c r="M138" s="687"/>
      <c r="N138" s="687"/>
      <c r="O138" s="687"/>
      <c r="P138" s="711"/>
      <c r="Q138" s="677"/>
    </row>
    <row r="139" spans="1:17">
      <c r="A139" s="677"/>
      <c r="B139" s="711"/>
      <c r="C139" s="677"/>
      <c r="D139" s="677"/>
      <c r="E139" s="677"/>
      <c r="F139" s="677"/>
      <c r="G139" s="677"/>
      <c r="H139" s="677"/>
      <c r="I139" s="677"/>
      <c r="J139" s="687"/>
      <c r="K139" s="687"/>
      <c r="L139" s="687"/>
      <c r="M139" s="687"/>
      <c r="N139" s="687"/>
      <c r="O139" s="687"/>
      <c r="P139" s="711"/>
      <c r="Q139" s="677"/>
    </row>
    <row r="140" spans="1:17">
      <c r="A140" s="677"/>
      <c r="B140" s="711"/>
      <c r="C140" s="677"/>
      <c r="D140" s="677"/>
      <c r="E140" s="677"/>
      <c r="F140" s="677"/>
      <c r="G140" s="677"/>
      <c r="H140" s="677"/>
      <c r="I140" s="677"/>
      <c r="J140" s="687"/>
      <c r="K140" s="687"/>
      <c r="L140" s="687"/>
      <c r="M140" s="687"/>
      <c r="N140" s="687"/>
      <c r="O140" s="687"/>
      <c r="P140" s="711"/>
      <c r="Q140" s="677"/>
    </row>
    <row r="141" spans="1:17">
      <c r="A141" s="677"/>
      <c r="B141" s="711"/>
      <c r="C141" s="677"/>
      <c r="D141" s="677"/>
      <c r="E141" s="677"/>
      <c r="F141" s="677"/>
      <c r="G141" s="677"/>
      <c r="H141" s="677"/>
      <c r="I141" s="677"/>
      <c r="J141" s="687"/>
      <c r="K141" s="687"/>
      <c r="L141" s="687"/>
      <c r="M141" s="687"/>
      <c r="N141" s="687"/>
      <c r="O141" s="687"/>
      <c r="P141" s="711"/>
      <c r="Q141" s="677"/>
    </row>
    <row r="142" spans="1:17">
      <c r="A142" s="677"/>
      <c r="B142" s="711"/>
      <c r="C142" s="677"/>
      <c r="D142" s="677"/>
      <c r="E142" s="677"/>
      <c r="F142" s="677"/>
      <c r="G142" s="677"/>
      <c r="H142" s="677"/>
      <c r="I142" s="677"/>
      <c r="J142" s="687"/>
      <c r="K142" s="687"/>
      <c r="L142" s="687"/>
      <c r="M142" s="687"/>
      <c r="N142" s="687"/>
      <c r="O142" s="687"/>
      <c r="P142" s="711"/>
      <c r="Q142" s="677"/>
    </row>
    <row r="143" spans="1:17">
      <c r="A143" s="677"/>
      <c r="B143" s="711"/>
      <c r="C143" s="677"/>
      <c r="D143" s="677"/>
      <c r="E143" s="677"/>
      <c r="F143" s="677"/>
      <c r="G143" s="677"/>
      <c r="H143" s="677"/>
      <c r="I143" s="677"/>
      <c r="J143" s="687"/>
      <c r="K143" s="687"/>
      <c r="L143" s="687"/>
      <c r="M143" s="687"/>
      <c r="N143" s="687"/>
      <c r="O143" s="687"/>
      <c r="P143" s="711"/>
      <c r="Q143" s="677"/>
    </row>
    <row r="144" spans="1:17">
      <c r="A144" s="677"/>
      <c r="B144" s="711"/>
      <c r="C144" s="677"/>
      <c r="D144" s="677"/>
      <c r="E144" s="677"/>
      <c r="F144" s="677"/>
      <c r="G144" s="677"/>
      <c r="H144" s="677"/>
      <c r="I144" s="677"/>
      <c r="J144" s="687"/>
      <c r="K144" s="687"/>
      <c r="L144" s="687"/>
      <c r="M144" s="687"/>
      <c r="N144" s="687"/>
      <c r="O144" s="687"/>
      <c r="P144" s="711"/>
      <c r="Q144" s="677"/>
    </row>
    <row r="145" spans="1:17">
      <c r="A145" s="677"/>
      <c r="B145" s="711"/>
      <c r="C145" s="677"/>
      <c r="D145" s="677"/>
      <c r="E145" s="677"/>
      <c r="F145" s="677"/>
      <c r="G145" s="677"/>
      <c r="H145" s="677"/>
      <c r="I145" s="677"/>
      <c r="J145" s="687"/>
      <c r="K145" s="687"/>
      <c r="L145" s="687"/>
      <c r="M145" s="687"/>
      <c r="N145" s="687"/>
      <c r="O145" s="687"/>
      <c r="P145" s="711"/>
      <c r="Q145" s="677"/>
    </row>
    <row r="146" spans="1:17">
      <c r="A146" s="677"/>
      <c r="B146" s="711"/>
      <c r="C146" s="677"/>
      <c r="D146" s="677"/>
      <c r="E146" s="677"/>
      <c r="F146" s="677"/>
      <c r="G146" s="677"/>
      <c r="H146" s="677"/>
      <c r="I146" s="677"/>
      <c r="J146" s="687"/>
      <c r="K146" s="687"/>
      <c r="L146" s="687"/>
      <c r="M146" s="687"/>
      <c r="N146" s="687"/>
      <c r="O146" s="687"/>
      <c r="P146" s="711"/>
      <c r="Q146" s="677"/>
    </row>
    <row r="147" spans="1:17">
      <c r="A147" s="677"/>
      <c r="B147" s="711"/>
      <c r="C147" s="677"/>
      <c r="D147" s="677"/>
      <c r="E147" s="677"/>
      <c r="F147" s="677"/>
      <c r="G147" s="677"/>
      <c r="H147" s="677"/>
      <c r="I147" s="677"/>
      <c r="J147" s="687"/>
      <c r="K147" s="687"/>
      <c r="L147" s="687"/>
      <c r="M147" s="687"/>
      <c r="N147" s="687"/>
      <c r="O147" s="687"/>
      <c r="P147" s="711"/>
      <c r="Q147" s="677"/>
    </row>
    <row r="148" spans="1:17">
      <c r="A148" s="677"/>
      <c r="B148" s="711"/>
      <c r="C148" s="677"/>
      <c r="D148" s="677"/>
      <c r="E148" s="677"/>
      <c r="F148" s="677"/>
      <c r="G148" s="677"/>
      <c r="H148" s="677"/>
      <c r="I148" s="677"/>
      <c r="J148" s="687"/>
      <c r="K148" s="687"/>
      <c r="L148" s="687"/>
      <c r="M148" s="687"/>
      <c r="N148" s="687"/>
      <c r="O148" s="687"/>
      <c r="P148" s="711"/>
      <c r="Q148" s="677"/>
    </row>
    <row r="149" spans="1:17">
      <c r="A149" s="677"/>
      <c r="B149" s="711"/>
      <c r="C149" s="677"/>
      <c r="D149" s="677"/>
      <c r="E149" s="677"/>
      <c r="F149" s="677"/>
      <c r="G149" s="677"/>
      <c r="H149" s="677"/>
      <c r="I149" s="677"/>
      <c r="J149" s="687"/>
      <c r="K149" s="687"/>
      <c r="L149" s="687"/>
      <c r="M149" s="687"/>
      <c r="N149" s="687"/>
      <c r="O149" s="687"/>
      <c r="P149" s="711"/>
      <c r="Q149" s="677"/>
    </row>
    <row r="150" spans="1:17">
      <c r="A150" s="677"/>
      <c r="B150" s="711"/>
      <c r="C150" s="677"/>
      <c r="D150" s="677"/>
      <c r="E150" s="677"/>
      <c r="F150" s="677"/>
      <c r="G150" s="677"/>
      <c r="H150" s="677"/>
      <c r="I150" s="677"/>
      <c r="J150" s="687"/>
      <c r="K150" s="687"/>
      <c r="L150" s="687"/>
      <c r="M150" s="687"/>
      <c r="N150" s="687"/>
      <c r="O150" s="687"/>
      <c r="P150" s="711"/>
      <c r="Q150" s="677"/>
    </row>
    <row r="151" spans="1:17">
      <c r="A151" s="677"/>
      <c r="B151" s="711"/>
      <c r="C151" s="677"/>
      <c r="D151" s="677"/>
      <c r="E151" s="677"/>
      <c r="F151" s="677"/>
      <c r="G151" s="677"/>
      <c r="H151" s="677"/>
      <c r="I151" s="677"/>
      <c r="J151" s="687"/>
      <c r="K151" s="687"/>
      <c r="L151" s="687"/>
      <c r="M151" s="687"/>
      <c r="N151" s="687"/>
      <c r="O151" s="687"/>
      <c r="P151" s="711"/>
      <c r="Q151" s="677"/>
    </row>
    <row r="152" spans="1:17">
      <c r="A152" s="677"/>
      <c r="B152" s="711"/>
      <c r="C152" s="677"/>
      <c r="D152" s="677"/>
      <c r="E152" s="677"/>
      <c r="F152" s="677"/>
      <c r="G152" s="677"/>
      <c r="H152" s="677"/>
      <c r="I152" s="677"/>
      <c r="J152" s="687"/>
      <c r="K152" s="687"/>
      <c r="L152" s="687"/>
      <c r="M152" s="687"/>
      <c r="N152" s="687"/>
      <c r="O152" s="687"/>
      <c r="P152" s="711"/>
      <c r="Q152" s="677"/>
    </row>
    <row r="153" spans="1:17">
      <c r="A153" s="677"/>
      <c r="B153" s="711"/>
      <c r="C153" s="677"/>
      <c r="D153" s="677"/>
      <c r="E153" s="677"/>
      <c r="F153" s="677"/>
      <c r="G153" s="677"/>
      <c r="H153" s="677"/>
      <c r="I153" s="677"/>
      <c r="J153" s="687"/>
      <c r="K153" s="687"/>
      <c r="L153" s="687"/>
      <c r="M153" s="687"/>
      <c r="N153" s="687"/>
      <c r="O153" s="687"/>
      <c r="P153" s="711"/>
      <c r="Q153" s="677"/>
    </row>
    <row r="154" spans="1:17">
      <c r="A154" s="677"/>
      <c r="B154" s="711"/>
      <c r="C154" s="677"/>
      <c r="D154" s="677"/>
      <c r="E154" s="677"/>
      <c r="F154" s="677"/>
      <c r="G154" s="677"/>
      <c r="H154" s="677"/>
      <c r="I154" s="677"/>
      <c r="J154" s="687"/>
      <c r="K154" s="687"/>
      <c r="L154" s="687"/>
      <c r="M154" s="687"/>
      <c r="N154" s="687"/>
      <c r="O154" s="687"/>
      <c r="P154" s="711"/>
      <c r="Q154" s="677"/>
    </row>
    <row r="155" spans="1:17">
      <c r="A155" s="677"/>
      <c r="B155" s="711"/>
      <c r="C155" s="677"/>
      <c r="D155" s="677"/>
      <c r="E155" s="677"/>
      <c r="F155" s="677"/>
      <c r="G155" s="677"/>
      <c r="H155" s="677"/>
      <c r="I155" s="677"/>
      <c r="J155" s="687"/>
      <c r="K155" s="687"/>
      <c r="L155" s="687"/>
      <c r="M155" s="687"/>
      <c r="N155" s="687"/>
      <c r="O155" s="687"/>
      <c r="P155" s="711"/>
      <c r="Q155" s="677"/>
    </row>
    <row r="156" spans="1:17">
      <c r="A156" s="677"/>
      <c r="B156" s="711"/>
      <c r="C156" s="677"/>
      <c r="D156" s="677"/>
      <c r="E156" s="677"/>
      <c r="F156" s="677"/>
      <c r="G156" s="677"/>
      <c r="H156" s="677"/>
      <c r="I156" s="677"/>
      <c r="J156" s="687"/>
      <c r="K156" s="687"/>
      <c r="L156" s="687"/>
      <c r="M156" s="687"/>
      <c r="N156" s="687"/>
      <c r="O156" s="687"/>
      <c r="P156" s="711"/>
      <c r="Q156" s="677"/>
    </row>
    <row r="157" spans="1:17">
      <c r="A157" s="677"/>
      <c r="B157" s="711"/>
      <c r="C157" s="677"/>
      <c r="D157" s="677"/>
      <c r="E157" s="677"/>
      <c r="F157" s="677"/>
      <c r="G157" s="677"/>
      <c r="H157" s="677"/>
      <c r="I157" s="677"/>
      <c r="J157" s="687"/>
      <c r="K157" s="687"/>
      <c r="L157" s="687"/>
      <c r="M157" s="687"/>
      <c r="N157" s="687"/>
      <c r="O157" s="687"/>
      <c r="P157" s="711"/>
      <c r="Q157" s="677"/>
    </row>
    <row r="158" spans="1:17">
      <c r="A158" s="677"/>
      <c r="B158" s="711"/>
      <c r="C158" s="677"/>
      <c r="D158" s="677"/>
      <c r="E158" s="677"/>
      <c r="F158" s="677"/>
      <c r="G158" s="677"/>
      <c r="H158" s="677"/>
      <c r="I158" s="677"/>
      <c r="J158" s="687"/>
      <c r="K158" s="687"/>
      <c r="L158" s="687"/>
      <c r="M158" s="687"/>
      <c r="N158" s="687"/>
      <c r="O158" s="687"/>
      <c r="P158" s="711"/>
      <c r="Q158" s="677"/>
    </row>
    <row r="159" spans="1:17">
      <c r="A159" s="677"/>
      <c r="B159" s="711"/>
      <c r="C159" s="677"/>
      <c r="D159" s="677"/>
      <c r="E159" s="677"/>
      <c r="F159" s="677"/>
      <c r="G159" s="677"/>
      <c r="H159" s="677"/>
      <c r="I159" s="677"/>
      <c r="J159" s="687"/>
      <c r="K159" s="687"/>
      <c r="L159" s="687"/>
      <c r="M159" s="687"/>
      <c r="N159" s="687"/>
      <c r="O159" s="687"/>
      <c r="P159" s="711"/>
      <c r="Q159" s="677"/>
    </row>
    <row r="160" spans="1:17">
      <c r="A160" s="677"/>
      <c r="B160" s="711"/>
      <c r="C160" s="677"/>
      <c r="D160" s="677"/>
      <c r="E160" s="677"/>
      <c r="F160" s="677"/>
      <c r="G160" s="677"/>
      <c r="H160" s="677"/>
      <c r="I160" s="677"/>
      <c r="J160" s="687"/>
      <c r="K160" s="687"/>
      <c r="L160" s="687"/>
      <c r="M160" s="687"/>
      <c r="N160" s="687"/>
      <c r="O160" s="687"/>
      <c r="P160" s="711"/>
      <c r="Q160" s="677"/>
    </row>
    <row r="161" spans="1:17">
      <c r="A161" s="677"/>
      <c r="B161" s="711"/>
      <c r="C161" s="677"/>
      <c r="D161" s="677"/>
      <c r="E161" s="677"/>
      <c r="F161" s="677"/>
      <c r="G161" s="677"/>
      <c r="H161" s="677"/>
      <c r="I161" s="677"/>
      <c r="J161" s="687"/>
      <c r="K161" s="687"/>
      <c r="L161" s="687"/>
      <c r="M161" s="687"/>
      <c r="N161" s="687"/>
      <c r="O161" s="687"/>
      <c r="P161" s="711"/>
      <c r="Q161" s="677"/>
    </row>
    <row r="162" spans="1:17">
      <c r="A162" s="677"/>
      <c r="B162" s="711"/>
      <c r="C162" s="677"/>
      <c r="D162" s="677"/>
      <c r="E162" s="677"/>
      <c r="F162" s="677"/>
      <c r="G162" s="677"/>
      <c r="H162" s="677"/>
      <c r="I162" s="677"/>
      <c r="J162" s="687"/>
      <c r="K162" s="687"/>
      <c r="L162" s="687"/>
      <c r="M162" s="687"/>
      <c r="N162" s="687"/>
      <c r="O162" s="687"/>
      <c r="P162" s="711"/>
      <c r="Q162" s="677"/>
    </row>
    <row r="163" spans="1:17">
      <c r="A163" s="677"/>
      <c r="B163" s="711"/>
      <c r="C163" s="677"/>
      <c r="D163" s="677"/>
      <c r="E163" s="677"/>
      <c r="F163" s="677"/>
      <c r="G163" s="677"/>
      <c r="H163" s="677"/>
      <c r="I163" s="677"/>
      <c r="J163" s="687"/>
      <c r="K163" s="687"/>
      <c r="L163" s="687"/>
      <c r="M163" s="687"/>
      <c r="N163" s="687"/>
      <c r="O163" s="687"/>
      <c r="P163" s="711"/>
      <c r="Q163" s="677"/>
    </row>
    <row r="164" spans="1:17">
      <c r="A164" s="677"/>
      <c r="B164" s="711"/>
      <c r="C164" s="677"/>
      <c r="D164" s="677"/>
      <c r="E164" s="677"/>
      <c r="F164" s="677"/>
      <c r="G164" s="677"/>
      <c r="H164" s="677"/>
      <c r="I164" s="677"/>
      <c r="J164" s="687"/>
      <c r="K164" s="687"/>
      <c r="L164" s="687"/>
      <c r="M164" s="687"/>
      <c r="N164" s="687"/>
      <c r="O164" s="687"/>
      <c r="P164" s="711"/>
      <c r="Q164" s="677"/>
    </row>
    <row r="165" spans="1:17">
      <c r="A165" s="677"/>
      <c r="B165" s="711"/>
      <c r="C165" s="677"/>
      <c r="D165" s="677"/>
      <c r="E165" s="677"/>
      <c r="F165" s="677"/>
      <c r="G165" s="677"/>
      <c r="H165" s="677"/>
      <c r="I165" s="677"/>
      <c r="J165" s="687"/>
      <c r="K165" s="687"/>
      <c r="L165" s="687"/>
      <c r="M165" s="687"/>
      <c r="N165" s="687"/>
      <c r="O165" s="687"/>
      <c r="P165" s="711"/>
      <c r="Q165" s="677"/>
    </row>
    <row r="166" spans="1:17">
      <c r="A166" s="677"/>
      <c r="B166" s="711"/>
      <c r="C166" s="677"/>
      <c r="D166" s="677"/>
      <c r="E166" s="677"/>
      <c r="F166" s="677"/>
      <c r="G166" s="677"/>
      <c r="H166" s="677"/>
      <c r="I166" s="677"/>
      <c r="J166" s="687"/>
      <c r="K166" s="687"/>
      <c r="L166" s="687"/>
      <c r="M166" s="687"/>
      <c r="N166" s="687"/>
      <c r="O166" s="687"/>
      <c r="P166" s="711"/>
      <c r="Q166" s="677"/>
    </row>
    <row r="167" spans="1:17">
      <c r="A167" s="677"/>
      <c r="B167" s="711"/>
      <c r="C167" s="677"/>
      <c r="D167" s="677"/>
      <c r="E167" s="677"/>
      <c r="F167" s="677"/>
      <c r="G167" s="677"/>
      <c r="H167" s="677"/>
      <c r="I167" s="677"/>
      <c r="J167" s="687"/>
      <c r="K167" s="687"/>
      <c r="L167" s="687"/>
      <c r="M167" s="687"/>
      <c r="N167" s="687"/>
      <c r="O167" s="687"/>
      <c r="P167" s="711"/>
      <c r="Q167" s="677"/>
    </row>
    <row r="168" spans="1:17">
      <c r="A168" s="677"/>
      <c r="B168" s="711"/>
      <c r="C168" s="677"/>
      <c r="D168" s="677"/>
      <c r="E168" s="677"/>
      <c r="F168" s="677"/>
      <c r="G168" s="677"/>
      <c r="H168" s="677"/>
      <c r="I168" s="677"/>
      <c r="J168" s="687"/>
      <c r="K168" s="687"/>
      <c r="L168" s="687"/>
      <c r="M168" s="687"/>
      <c r="N168" s="687"/>
      <c r="O168" s="687"/>
      <c r="P168" s="711"/>
      <c r="Q168" s="677"/>
    </row>
    <row r="169" spans="1:17">
      <c r="A169" s="677"/>
      <c r="B169" s="711"/>
      <c r="C169" s="677"/>
      <c r="D169" s="677"/>
      <c r="E169" s="677"/>
      <c r="F169" s="677"/>
      <c r="G169" s="677"/>
      <c r="H169" s="677"/>
      <c r="I169" s="677"/>
      <c r="J169" s="687"/>
      <c r="K169" s="687"/>
      <c r="L169" s="687"/>
      <c r="M169" s="687"/>
      <c r="N169" s="687"/>
      <c r="O169" s="687"/>
      <c r="P169" s="711"/>
      <c r="Q169" s="677"/>
    </row>
    <row r="170" spans="1:17">
      <c r="A170" s="677"/>
      <c r="B170" s="711"/>
      <c r="C170" s="677"/>
      <c r="D170" s="677"/>
      <c r="E170" s="677"/>
      <c r="F170" s="677"/>
      <c r="G170" s="677"/>
      <c r="H170" s="677"/>
      <c r="I170" s="677"/>
      <c r="J170" s="687"/>
      <c r="K170" s="687"/>
      <c r="L170" s="687"/>
      <c r="M170" s="687"/>
      <c r="N170" s="687"/>
      <c r="O170" s="687"/>
      <c r="P170" s="711"/>
      <c r="Q170" s="677"/>
    </row>
    <row r="171" spans="1:17">
      <c r="A171" s="677"/>
      <c r="B171" s="711"/>
      <c r="C171" s="677"/>
      <c r="D171" s="677"/>
      <c r="E171" s="677"/>
      <c r="F171" s="677"/>
      <c r="G171" s="677"/>
      <c r="H171" s="677"/>
      <c r="I171" s="677"/>
      <c r="J171" s="687"/>
      <c r="K171" s="687"/>
      <c r="L171" s="687"/>
      <c r="M171" s="687"/>
      <c r="N171" s="687"/>
      <c r="O171" s="687"/>
      <c r="P171" s="711"/>
      <c r="Q171" s="677"/>
    </row>
    <row r="172" spans="1:17">
      <c r="A172" s="677"/>
      <c r="B172" s="711"/>
      <c r="C172" s="677"/>
      <c r="D172" s="677"/>
      <c r="E172" s="677"/>
      <c r="F172" s="677"/>
      <c r="G172" s="677"/>
      <c r="H172" s="677"/>
      <c r="I172" s="677"/>
      <c r="J172" s="687"/>
      <c r="K172" s="687"/>
      <c r="L172" s="687"/>
      <c r="M172" s="687"/>
      <c r="N172" s="687"/>
      <c r="O172" s="687"/>
      <c r="P172" s="711"/>
      <c r="Q172" s="677"/>
    </row>
    <row r="173" spans="1:17">
      <c r="A173" s="677"/>
      <c r="B173" s="711"/>
      <c r="C173" s="677"/>
      <c r="D173" s="677"/>
      <c r="E173" s="677"/>
      <c r="F173" s="677"/>
      <c r="G173" s="677"/>
      <c r="H173" s="677"/>
      <c r="I173" s="677"/>
      <c r="J173" s="687"/>
      <c r="K173" s="687"/>
      <c r="L173" s="687"/>
      <c r="M173" s="687"/>
      <c r="N173" s="687"/>
      <c r="O173" s="687"/>
      <c r="P173" s="711"/>
      <c r="Q173" s="677"/>
    </row>
    <row r="174" spans="1:17">
      <c r="A174" s="677"/>
      <c r="B174" s="711"/>
      <c r="C174" s="677"/>
      <c r="D174" s="677"/>
      <c r="E174" s="677"/>
      <c r="F174" s="677"/>
      <c r="G174" s="677"/>
      <c r="H174" s="677"/>
      <c r="I174" s="677"/>
      <c r="J174" s="687"/>
      <c r="K174" s="687"/>
      <c r="L174" s="687"/>
      <c r="M174" s="687"/>
      <c r="N174" s="687"/>
      <c r="O174" s="687"/>
      <c r="P174" s="711"/>
      <c r="Q174" s="677"/>
    </row>
    <row r="175" spans="1:17">
      <c r="A175" s="677"/>
      <c r="B175" s="711"/>
      <c r="C175" s="677"/>
      <c r="D175" s="677"/>
      <c r="E175" s="677"/>
      <c r="F175" s="677"/>
      <c r="G175" s="677"/>
      <c r="H175" s="677"/>
      <c r="I175" s="677"/>
      <c r="J175" s="687"/>
      <c r="K175" s="687"/>
      <c r="L175" s="687"/>
      <c r="M175" s="687"/>
      <c r="N175" s="687"/>
      <c r="O175" s="687"/>
      <c r="P175" s="711"/>
      <c r="Q175" s="677"/>
    </row>
    <row r="176" spans="1:17">
      <c r="A176" s="677"/>
      <c r="B176" s="711"/>
      <c r="C176" s="677"/>
      <c r="D176" s="677"/>
      <c r="E176" s="677"/>
      <c r="F176" s="677"/>
      <c r="G176" s="677"/>
      <c r="H176" s="677"/>
      <c r="I176" s="677"/>
      <c r="J176" s="687"/>
      <c r="K176" s="687"/>
      <c r="L176" s="687"/>
      <c r="M176" s="687"/>
      <c r="N176" s="687"/>
      <c r="O176" s="687"/>
      <c r="P176" s="711"/>
      <c r="Q176" s="677"/>
    </row>
    <row r="177" spans="1:17">
      <c r="A177" s="677"/>
      <c r="B177" s="711"/>
      <c r="C177" s="677"/>
      <c r="D177" s="677"/>
      <c r="E177" s="677"/>
      <c r="F177" s="677"/>
      <c r="G177" s="677"/>
      <c r="H177" s="677"/>
      <c r="I177" s="677"/>
      <c r="J177" s="687"/>
      <c r="K177" s="687"/>
      <c r="L177" s="687"/>
      <c r="M177" s="687"/>
      <c r="N177" s="687"/>
      <c r="O177" s="687"/>
      <c r="P177" s="711"/>
      <c r="Q177" s="677"/>
    </row>
    <row r="178" spans="1:17">
      <c r="A178" s="677"/>
      <c r="B178" s="711"/>
      <c r="C178" s="677"/>
      <c r="D178" s="677"/>
      <c r="E178" s="677"/>
      <c r="F178" s="677"/>
      <c r="G178" s="677"/>
      <c r="H178" s="677"/>
      <c r="I178" s="677"/>
      <c r="J178" s="687"/>
      <c r="K178" s="687"/>
      <c r="L178" s="687"/>
      <c r="M178" s="687"/>
      <c r="N178" s="687"/>
      <c r="O178" s="687"/>
      <c r="P178" s="711"/>
      <c r="Q178" s="677"/>
    </row>
    <row r="179" spans="1:17">
      <c r="A179" s="677"/>
      <c r="B179" s="711"/>
      <c r="C179" s="677"/>
      <c r="D179" s="677"/>
      <c r="E179" s="677"/>
      <c r="F179" s="677"/>
      <c r="G179" s="677"/>
      <c r="H179" s="677"/>
      <c r="I179" s="677"/>
      <c r="J179" s="687"/>
      <c r="K179" s="687"/>
      <c r="L179" s="687"/>
      <c r="M179" s="687"/>
      <c r="N179" s="687"/>
      <c r="O179" s="687"/>
      <c r="P179" s="711"/>
      <c r="Q179" s="677"/>
    </row>
    <row r="180" spans="1:17">
      <c r="A180" s="677"/>
      <c r="B180" s="711"/>
      <c r="C180" s="677"/>
      <c r="D180" s="677"/>
      <c r="E180" s="677"/>
      <c r="F180" s="677"/>
      <c r="G180" s="677"/>
      <c r="H180" s="677"/>
      <c r="I180" s="677"/>
      <c r="J180" s="687"/>
      <c r="K180" s="687"/>
      <c r="L180" s="687"/>
      <c r="M180" s="687"/>
      <c r="N180" s="687"/>
      <c r="O180" s="687"/>
      <c r="P180" s="711"/>
      <c r="Q180" s="677"/>
    </row>
    <row r="181" spans="1:17">
      <c r="A181" s="677"/>
      <c r="B181" s="711"/>
      <c r="C181" s="677"/>
      <c r="D181" s="677"/>
      <c r="E181" s="677"/>
      <c r="F181" s="677"/>
      <c r="G181" s="677"/>
      <c r="H181" s="677"/>
      <c r="I181" s="677"/>
      <c r="J181" s="687"/>
      <c r="K181" s="687"/>
      <c r="L181" s="687"/>
      <c r="M181" s="687"/>
      <c r="N181" s="687"/>
      <c r="O181" s="687"/>
      <c r="P181" s="711"/>
      <c r="Q181" s="677"/>
    </row>
    <row r="182" spans="1:17">
      <c r="A182" s="677"/>
      <c r="B182" s="711"/>
      <c r="C182" s="677"/>
      <c r="D182" s="677"/>
      <c r="E182" s="677"/>
      <c r="F182" s="677"/>
      <c r="G182" s="677"/>
      <c r="H182" s="677"/>
      <c r="I182" s="677"/>
      <c r="J182" s="687"/>
      <c r="K182" s="687"/>
      <c r="L182" s="687"/>
      <c r="M182" s="687"/>
      <c r="N182" s="687"/>
      <c r="O182" s="687"/>
      <c r="P182" s="711"/>
      <c r="Q182" s="677"/>
    </row>
    <row r="183" spans="1:17">
      <c r="A183" s="677"/>
      <c r="B183" s="711"/>
      <c r="C183" s="677"/>
      <c r="D183" s="677"/>
      <c r="E183" s="677"/>
      <c r="F183" s="677"/>
      <c r="G183" s="677"/>
      <c r="H183" s="677"/>
      <c r="I183" s="677"/>
      <c r="J183" s="687"/>
      <c r="K183" s="687"/>
      <c r="L183" s="687"/>
      <c r="M183" s="687"/>
      <c r="N183" s="687"/>
      <c r="O183" s="687"/>
      <c r="P183" s="711"/>
      <c r="Q183" s="677"/>
    </row>
    <row r="184" spans="1:17">
      <c r="A184" s="677"/>
      <c r="B184" s="711"/>
      <c r="C184" s="677"/>
      <c r="D184" s="677"/>
      <c r="E184" s="677"/>
      <c r="F184" s="677"/>
      <c r="G184" s="677"/>
      <c r="H184" s="677"/>
      <c r="I184" s="677"/>
      <c r="J184" s="687"/>
      <c r="K184" s="687"/>
      <c r="L184" s="687"/>
      <c r="M184" s="687"/>
      <c r="N184" s="687"/>
      <c r="O184" s="687"/>
      <c r="P184" s="711"/>
      <c r="Q184" s="677"/>
    </row>
    <row r="185" spans="1:17">
      <c r="A185" s="677"/>
      <c r="B185" s="711"/>
      <c r="C185" s="677"/>
      <c r="D185" s="677"/>
      <c r="E185" s="677"/>
      <c r="F185" s="677"/>
      <c r="G185" s="677"/>
      <c r="H185" s="677"/>
      <c r="I185" s="677"/>
      <c r="J185" s="687"/>
      <c r="K185" s="687"/>
      <c r="L185" s="687"/>
      <c r="M185" s="687"/>
      <c r="N185" s="687"/>
      <c r="O185" s="687"/>
      <c r="P185" s="711"/>
      <c r="Q185" s="677"/>
    </row>
    <row r="186" spans="1:17">
      <c r="A186" s="677"/>
      <c r="B186" s="711"/>
      <c r="C186" s="677"/>
      <c r="D186" s="677"/>
      <c r="E186" s="677"/>
      <c r="F186" s="677"/>
      <c r="G186" s="677"/>
      <c r="H186" s="677"/>
      <c r="I186" s="677"/>
      <c r="J186" s="687"/>
      <c r="K186" s="687"/>
      <c r="L186" s="687"/>
      <c r="M186" s="687"/>
      <c r="N186" s="687"/>
      <c r="O186" s="687"/>
      <c r="P186" s="711"/>
      <c r="Q186" s="677"/>
    </row>
    <row r="187" spans="1:17">
      <c r="A187" s="677"/>
      <c r="B187" s="711"/>
      <c r="C187" s="677"/>
      <c r="D187" s="677"/>
      <c r="E187" s="677"/>
      <c r="F187" s="677"/>
      <c r="G187" s="677"/>
      <c r="H187" s="677"/>
      <c r="I187" s="677"/>
      <c r="J187" s="687"/>
      <c r="K187" s="687"/>
      <c r="L187" s="687"/>
      <c r="M187" s="687"/>
      <c r="N187" s="687"/>
      <c r="O187" s="687"/>
      <c r="P187" s="711"/>
      <c r="Q187" s="677"/>
    </row>
    <row r="188" spans="1:17">
      <c r="A188" s="677"/>
      <c r="B188" s="711"/>
      <c r="C188" s="677"/>
      <c r="D188" s="677"/>
      <c r="E188" s="677"/>
      <c r="F188" s="677"/>
      <c r="G188" s="677"/>
      <c r="H188" s="677"/>
      <c r="I188" s="677"/>
      <c r="J188" s="687"/>
      <c r="K188" s="687"/>
      <c r="L188" s="687"/>
      <c r="M188" s="687"/>
      <c r="N188" s="687"/>
      <c r="O188" s="687"/>
      <c r="P188" s="711"/>
      <c r="Q188" s="677"/>
    </row>
    <row r="189" spans="1:17">
      <c r="A189" s="677"/>
      <c r="B189" s="711"/>
      <c r="C189" s="677"/>
      <c r="D189" s="677"/>
      <c r="E189" s="677"/>
      <c r="F189" s="677"/>
      <c r="G189" s="677"/>
      <c r="H189" s="677"/>
      <c r="I189" s="677"/>
      <c r="J189" s="687"/>
      <c r="K189" s="687"/>
      <c r="L189" s="687"/>
      <c r="M189" s="687"/>
      <c r="N189" s="687"/>
      <c r="O189" s="687"/>
      <c r="P189" s="711"/>
      <c r="Q189" s="677"/>
    </row>
    <row r="190" spans="1:17">
      <c r="A190" s="677"/>
      <c r="B190" s="711"/>
      <c r="C190" s="677"/>
      <c r="D190" s="677"/>
      <c r="E190" s="677"/>
      <c r="F190" s="677"/>
      <c r="G190" s="677"/>
      <c r="H190" s="677"/>
      <c r="I190" s="677"/>
      <c r="J190" s="687"/>
      <c r="K190" s="687"/>
      <c r="L190" s="687"/>
      <c r="M190" s="687"/>
      <c r="N190" s="687"/>
      <c r="O190" s="687"/>
      <c r="P190" s="711"/>
      <c r="Q190" s="677"/>
    </row>
    <row r="191" spans="1:17">
      <c r="A191" s="677"/>
      <c r="B191" s="711"/>
      <c r="C191" s="677"/>
      <c r="D191" s="677"/>
      <c r="E191" s="677"/>
      <c r="F191" s="677"/>
      <c r="G191" s="677"/>
      <c r="H191" s="677"/>
      <c r="I191" s="677"/>
      <c r="J191" s="687"/>
      <c r="K191" s="687"/>
      <c r="L191" s="687"/>
      <c r="M191" s="687"/>
      <c r="N191" s="687"/>
      <c r="O191" s="687"/>
      <c r="P191" s="711"/>
      <c r="Q191" s="677"/>
    </row>
    <row r="192" spans="1:17">
      <c r="A192" s="677"/>
      <c r="B192" s="711"/>
      <c r="C192" s="677"/>
      <c r="D192" s="677"/>
      <c r="E192" s="677"/>
      <c r="F192" s="677"/>
      <c r="G192" s="677"/>
      <c r="H192" s="677"/>
      <c r="I192" s="677"/>
      <c r="J192" s="687"/>
      <c r="K192" s="687"/>
      <c r="L192" s="687"/>
      <c r="M192" s="687"/>
      <c r="N192" s="687"/>
      <c r="O192" s="687"/>
      <c r="P192" s="711"/>
      <c r="Q192" s="677"/>
    </row>
    <row r="193" spans="1:17">
      <c r="A193" s="677"/>
      <c r="B193" s="711"/>
      <c r="C193" s="677"/>
      <c r="D193" s="677"/>
      <c r="E193" s="677"/>
      <c r="F193" s="677"/>
      <c r="G193" s="677"/>
      <c r="H193" s="677"/>
      <c r="I193" s="677"/>
      <c r="J193" s="687"/>
      <c r="K193" s="687"/>
      <c r="L193" s="687"/>
      <c r="M193" s="687"/>
      <c r="N193" s="687"/>
      <c r="O193" s="687"/>
      <c r="P193" s="711"/>
      <c r="Q193" s="677"/>
    </row>
    <row r="194" spans="1:17">
      <c r="A194" s="677"/>
      <c r="B194" s="711"/>
      <c r="C194" s="677"/>
      <c r="D194" s="677"/>
      <c r="E194" s="677"/>
      <c r="F194" s="677"/>
      <c r="G194" s="677"/>
      <c r="H194" s="677"/>
      <c r="I194" s="677"/>
      <c r="J194" s="687"/>
      <c r="K194" s="687"/>
      <c r="L194" s="687"/>
      <c r="M194" s="687"/>
      <c r="N194" s="687"/>
      <c r="O194" s="687"/>
      <c r="P194" s="711"/>
      <c r="Q194" s="677"/>
    </row>
    <row r="195" spans="1:17">
      <c r="A195" s="677"/>
      <c r="B195" s="711"/>
      <c r="C195" s="677"/>
      <c r="D195" s="677"/>
      <c r="E195" s="677"/>
      <c r="F195" s="677"/>
      <c r="G195" s="677"/>
      <c r="H195" s="677"/>
      <c r="I195" s="677"/>
      <c r="J195" s="687"/>
      <c r="K195" s="687"/>
      <c r="L195" s="687"/>
      <c r="M195" s="687"/>
      <c r="N195" s="687"/>
      <c r="O195" s="687"/>
      <c r="P195" s="711"/>
      <c r="Q195" s="677"/>
    </row>
    <row r="196" spans="1:17">
      <c r="A196" s="677"/>
      <c r="B196" s="711"/>
      <c r="C196" s="677"/>
      <c r="D196" s="677"/>
      <c r="E196" s="677"/>
      <c r="F196" s="677"/>
      <c r="G196" s="677"/>
      <c r="H196" s="677"/>
      <c r="I196" s="677"/>
      <c r="J196" s="687"/>
      <c r="K196" s="687"/>
      <c r="L196" s="687"/>
      <c r="M196" s="687"/>
      <c r="N196" s="687"/>
      <c r="O196" s="687"/>
      <c r="P196" s="711"/>
      <c r="Q196" s="677"/>
    </row>
    <row r="197" spans="1:17">
      <c r="A197" s="677"/>
      <c r="B197" s="711"/>
      <c r="C197" s="677"/>
      <c r="D197" s="677"/>
      <c r="E197" s="677"/>
      <c r="F197" s="677"/>
      <c r="G197" s="677"/>
      <c r="H197" s="677"/>
      <c r="I197" s="677"/>
      <c r="J197" s="687"/>
      <c r="K197" s="687"/>
      <c r="L197" s="687"/>
      <c r="M197" s="687"/>
      <c r="N197" s="687"/>
      <c r="O197" s="687"/>
      <c r="P197" s="711"/>
      <c r="Q197" s="677"/>
    </row>
    <row r="198" spans="1:17">
      <c r="A198" s="677"/>
      <c r="B198" s="711"/>
      <c r="C198" s="677"/>
      <c r="D198" s="677"/>
      <c r="E198" s="677"/>
      <c r="F198" s="677"/>
      <c r="G198" s="677"/>
      <c r="H198" s="677"/>
      <c r="I198" s="677"/>
      <c r="J198" s="687"/>
      <c r="K198" s="687"/>
      <c r="L198" s="687"/>
      <c r="M198" s="687"/>
      <c r="N198" s="687"/>
      <c r="O198" s="687"/>
      <c r="P198" s="711"/>
      <c r="Q198" s="677"/>
    </row>
    <row r="199" spans="1:17">
      <c r="A199" s="677"/>
      <c r="B199" s="711"/>
      <c r="C199" s="677"/>
      <c r="D199" s="677"/>
      <c r="E199" s="677"/>
      <c r="F199" s="677"/>
      <c r="G199" s="677"/>
      <c r="H199" s="677"/>
      <c r="I199" s="677"/>
      <c r="J199" s="687"/>
      <c r="K199" s="687"/>
      <c r="L199" s="687"/>
      <c r="M199" s="687"/>
      <c r="N199" s="687"/>
      <c r="O199" s="687"/>
      <c r="P199" s="711"/>
      <c r="Q199" s="677"/>
    </row>
    <row r="200" spans="1:17">
      <c r="A200" s="677"/>
      <c r="B200" s="711"/>
      <c r="C200" s="677"/>
      <c r="D200" s="677"/>
      <c r="E200" s="677"/>
      <c r="F200" s="677"/>
      <c r="G200" s="677"/>
      <c r="H200" s="677"/>
      <c r="I200" s="677"/>
      <c r="J200" s="687"/>
      <c r="K200" s="687"/>
      <c r="L200" s="687"/>
      <c r="M200" s="687"/>
      <c r="N200" s="687"/>
      <c r="O200" s="687"/>
      <c r="P200" s="711"/>
      <c r="Q200" s="677"/>
    </row>
    <row r="201" spans="1:17">
      <c r="A201" s="677"/>
      <c r="B201" s="711"/>
      <c r="C201" s="677"/>
      <c r="D201" s="677"/>
      <c r="E201" s="677"/>
      <c r="F201" s="677"/>
      <c r="G201" s="677"/>
      <c r="H201" s="677"/>
      <c r="I201" s="677"/>
      <c r="J201" s="687"/>
      <c r="K201" s="687"/>
      <c r="L201" s="687"/>
      <c r="M201" s="687"/>
      <c r="N201" s="687"/>
      <c r="O201" s="687"/>
      <c r="P201" s="711"/>
      <c r="Q201" s="677"/>
    </row>
    <row r="202" spans="1:17">
      <c r="A202" s="677"/>
      <c r="B202" s="711"/>
      <c r="C202" s="677"/>
      <c r="D202" s="677"/>
      <c r="E202" s="677"/>
      <c r="F202" s="677"/>
      <c r="G202" s="677"/>
      <c r="H202" s="677"/>
      <c r="I202" s="677"/>
      <c r="J202" s="687"/>
      <c r="K202" s="687"/>
      <c r="L202" s="687"/>
      <c r="M202" s="687"/>
      <c r="N202" s="687"/>
      <c r="O202" s="687"/>
      <c r="P202" s="711"/>
      <c r="Q202" s="677"/>
    </row>
    <row r="203" spans="1:17">
      <c r="A203" s="677"/>
      <c r="B203" s="711"/>
      <c r="C203" s="677"/>
      <c r="D203" s="677"/>
      <c r="E203" s="677"/>
      <c r="F203" s="677"/>
      <c r="G203" s="677"/>
      <c r="H203" s="677"/>
      <c r="I203" s="677"/>
      <c r="J203" s="687"/>
      <c r="K203" s="687"/>
      <c r="L203" s="687"/>
      <c r="M203" s="687"/>
      <c r="N203" s="687"/>
      <c r="O203" s="687"/>
      <c r="P203" s="711"/>
      <c r="Q203" s="677"/>
    </row>
    <row r="204" spans="1:17">
      <c r="A204" s="677"/>
      <c r="B204" s="711"/>
      <c r="C204" s="677"/>
      <c r="D204" s="677"/>
      <c r="E204" s="677"/>
      <c r="F204" s="677"/>
      <c r="G204" s="677"/>
      <c r="H204" s="677"/>
      <c r="I204" s="677"/>
      <c r="J204" s="687"/>
      <c r="K204" s="687"/>
      <c r="L204" s="687"/>
      <c r="M204" s="687"/>
      <c r="N204" s="687"/>
      <c r="O204" s="687"/>
      <c r="P204" s="711"/>
      <c r="Q204" s="677"/>
    </row>
    <row r="205" spans="1:17">
      <c r="A205" s="677"/>
      <c r="B205" s="711"/>
      <c r="C205" s="677"/>
      <c r="D205" s="677"/>
      <c r="E205" s="677"/>
      <c r="F205" s="677"/>
      <c r="G205" s="677"/>
      <c r="H205" s="677"/>
      <c r="I205" s="677"/>
      <c r="J205" s="687"/>
      <c r="K205" s="687"/>
      <c r="L205" s="687"/>
      <c r="M205" s="687"/>
      <c r="N205" s="687"/>
      <c r="O205" s="687"/>
      <c r="P205" s="711"/>
      <c r="Q205" s="677"/>
    </row>
    <row r="206" spans="1:17">
      <c r="A206" s="677"/>
      <c r="B206" s="711"/>
      <c r="C206" s="677"/>
      <c r="D206" s="677"/>
      <c r="E206" s="677"/>
      <c r="F206" s="677"/>
      <c r="G206" s="677"/>
      <c r="H206" s="677"/>
      <c r="I206" s="677"/>
      <c r="J206" s="687"/>
      <c r="K206" s="687"/>
      <c r="L206" s="687"/>
      <c r="M206" s="687"/>
      <c r="N206" s="687"/>
      <c r="O206" s="687"/>
      <c r="P206" s="711"/>
      <c r="Q206" s="677"/>
    </row>
    <row r="207" spans="1:17">
      <c r="A207" s="677"/>
      <c r="B207" s="711"/>
      <c r="C207" s="677"/>
      <c r="D207" s="677"/>
      <c r="E207" s="677"/>
      <c r="F207" s="677"/>
      <c r="G207" s="677"/>
      <c r="H207" s="677"/>
      <c r="I207" s="677"/>
      <c r="J207" s="687"/>
      <c r="K207" s="687"/>
      <c r="L207" s="687"/>
      <c r="M207" s="687"/>
      <c r="N207" s="687"/>
      <c r="O207" s="687"/>
      <c r="P207" s="711"/>
      <c r="Q207" s="677"/>
    </row>
    <row r="208" spans="1:17">
      <c r="A208" s="677"/>
      <c r="B208" s="711"/>
      <c r="C208" s="677"/>
      <c r="D208" s="677"/>
      <c r="E208" s="677"/>
      <c r="F208" s="677"/>
      <c r="G208" s="677"/>
      <c r="H208" s="677"/>
      <c r="I208" s="677"/>
      <c r="J208" s="687"/>
      <c r="K208" s="687"/>
      <c r="L208" s="687"/>
      <c r="M208" s="687"/>
      <c r="N208" s="687"/>
      <c r="O208" s="687"/>
      <c r="P208" s="711"/>
      <c r="Q208" s="677"/>
    </row>
    <row r="209" spans="1:17">
      <c r="A209" s="677"/>
      <c r="B209" s="711"/>
      <c r="C209" s="677"/>
      <c r="D209" s="677"/>
      <c r="E209" s="677"/>
      <c r="F209" s="677"/>
      <c r="G209" s="677"/>
      <c r="H209" s="677"/>
      <c r="I209" s="677"/>
      <c r="J209" s="687"/>
      <c r="K209" s="687"/>
      <c r="L209" s="687"/>
      <c r="M209" s="687"/>
      <c r="N209" s="687"/>
      <c r="O209" s="687"/>
      <c r="P209" s="711"/>
      <c r="Q209" s="677"/>
    </row>
    <row r="210" spans="1:17">
      <c r="A210" s="677"/>
      <c r="B210" s="711"/>
      <c r="C210" s="677"/>
      <c r="D210" s="677"/>
      <c r="E210" s="677"/>
      <c r="F210" s="677"/>
      <c r="G210" s="677"/>
      <c r="H210" s="677"/>
      <c r="I210" s="677"/>
      <c r="J210" s="687"/>
      <c r="K210" s="687"/>
      <c r="L210" s="687"/>
      <c r="M210" s="687"/>
      <c r="N210" s="687"/>
      <c r="O210" s="687"/>
      <c r="P210" s="711"/>
      <c r="Q210" s="677"/>
    </row>
    <row r="211" spans="1:17">
      <c r="A211" s="677"/>
      <c r="B211" s="711"/>
      <c r="C211" s="677"/>
      <c r="D211" s="677"/>
      <c r="E211" s="677"/>
      <c r="F211" s="677"/>
      <c r="G211" s="677"/>
      <c r="H211" s="677"/>
      <c r="I211" s="677"/>
      <c r="J211" s="687"/>
      <c r="K211" s="687"/>
      <c r="L211" s="687"/>
      <c r="M211" s="687"/>
      <c r="N211" s="687"/>
      <c r="O211" s="687"/>
      <c r="P211" s="711"/>
      <c r="Q211" s="677"/>
    </row>
    <row r="212" spans="1:17">
      <c r="A212" s="677"/>
      <c r="B212" s="711"/>
      <c r="C212" s="677"/>
      <c r="D212" s="677"/>
      <c r="E212" s="677"/>
      <c r="F212" s="677"/>
      <c r="G212" s="677"/>
      <c r="H212" s="677"/>
      <c r="I212" s="677"/>
      <c r="J212" s="687"/>
      <c r="K212" s="687"/>
      <c r="L212" s="687"/>
      <c r="M212" s="687"/>
      <c r="N212" s="687"/>
      <c r="O212" s="687"/>
      <c r="P212" s="711"/>
      <c r="Q212" s="677"/>
    </row>
    <row r="213" spans="1:17">
      <c r="A213" s="677"/>
      <c r="B213" s="711"/>
      <c r="C213" s="677"/>
      <c r="D213" s="677"/>
      <c r="E213" s="677"/>
      <c r="F213" s="677"/>
      <c r="G213" s="677"/>
      <c r="H213" s="677"/>
      <c r="I213" s="677"/>
      <c r="J213" s="687"/>
      <c r="K213" s="687"/>
      <c r="L213" s="687"/>
      <c r="M213" s="687"/>
      <c r="N213" s="687"/>
      <c r="O213" s="687"/>
      <c r="P213" s="711"/>
      <c r="Q213" s="677"/>
    </row>
    <row r="214" spans="1:17">
      <c r="A214" s="677"/>
      <c r="B214" s="711"/>
      <c r="C214" s="677"/>
      <c r="D214" s="677"/>
      <c r="E214" s="677"/>
      <c r="F214" s="677"/>
      <c r="G214" s="677"/>
      <c r="H214" s="677"/>
      <c r="I214" s="677"/>
      <c r="J214" s="687"/>
      <c r="K214" s="687"/>
      <c r="L214" s="687"/>
      <c r="M214" s="687"/>
      <c r="N214" s="687"/>
      <c r="O214" s="687"/>
      <c r="P214" s="711"/>
      <c r="Q214" s="677"/>
    </row>
    <row r="215" spans="1:17">
      <c r="A215" s="677"/>
      <c r="B215" s="711"/>
      <c r="C215" s="677"/>
      <c r="D215" s="677"/>
      <c r="E215" s="677"/>
      <c r="F215" s="677"/>
      <c r="G215" s="677"/>
      <c r="H215" s="677"/>
      <c r="I215" s="677"/>
      <c r="J215" s="687"/>
      <c r="K215" s="687"/>
      <c r="L215" s="687"/>
      <c r="M215" s="687"/>
      <c r="N215" s="687"/>
      <c r="O215" s="687"/>
      <c r="P215" s="711"/>
      <c r="Q215" s="677"/>
    </row>
    <row r="216" spans="1:17">
      <c r="A216" s="677"/>
      <c r="B216" s="711"/>
      <c r="C216" s="677"/>
      <c r="D216" s="677"/>
      <c r="E216" s="677"/>
      <c r="F216" s="677"/>
      <c r="G216" s="677"/>
      <c r="H216" s="677"/>
      <c r="I216" s="677"/>
      <c r="J216" s="687"/>
      <c r="K216" s="687"/>
      <c r="L216" s="687"/>
      <c r="M216" s="687"/>
      <c r="N216" s="687"/>
      <c r="O216" s="687"/>
      <c r="P216" s="711"/>
      <c r="Q216" s="677"/>
    </row>
    <row r="217" spans="1:17">
      <c r="A217" s="677"/>
      <c r="B217" s="711"/>
      <c r="C217" s="677"/>
      <c r="D217" s="677"/>
      <c r="E217" s="677"/>
      <c r="F217" s="677"/>
      <c r="G217" s="677"/>
      <c r="H217" s="677"/>
      <c r="I217" s="677"/>
      <c r="J217" s="687"/>
      <c r="K217" s="687"/>
      <c r="L217" s="687"/>
      <c r="M217" s="687"/>
      <c r="N217" s="687"/>
      <c r="O217" s="687"/>
      <c r="P217" s="711"/>
      <c r="Q217" s="677"/>
    </row>
    <row r="218" spans="1:17">
      <c r="A218" s="677"/>
      <c r="B218" s="711"/>
      <c r="C218" s="677"/>
      <c r="D218" s="677"/>
      <c r="E218" s="677"/>
      <c r="F218" s="677"/>
      <c r="G218" s="677"/>
      <c r="H218" s="677"/>
      <c r="I218" s="677"/>
      <c r="J218" s="687"/>
      <c r="K218" s="687"/>
      <c r="L218" s="687"/>
      <c r="M218" s="687"/>
      <c r="N218" s="687"/>
      <c r="O218" s="687"/>
      <c r="P218" s="711"/>
      <c r="Q218" s="677"/>
    </row>
    <row r="219" spans="1:17">
      <c r="A219" s="677"/>
      <c r="B219" s="711"/>
      <c r="C219" s="677"/>
      <c r="D219" s="677"/>
      <c r="E219" s="677"/>
      <c r="F219" s="677"/>
      <c r="G219" s="677"/>
      <c r="H219" s="677"/>
      <c r="I219" s="677"/>
      <c r="J219" s="687"/>
      <c r="K219" s="687"/>
      <c r="L219" s="687"/>
      <c r="M219" s="687"/>
      <c r="N219" s="687"/>
      <c r="O219" s="687"/>
      <c r="P219" s="711"/>
      <c r="Q219" s="677"/>
    </row>
    <row r="220" spans="1:17">
      <c r="A220" s="677"/>
      <c r="B220" s="711"/>
      <c r="C220" s="677"/>
      <c r="D220" s="677"/>
      <c r="E220" s="677"/>
      <c r="F220" s="677"/>
      <c r="G220" s="677"/>
      <c r="H220" s="677"/>
      <c r="I220" s="677"/>
      <c r="J220" s="687"/>
      <c r="K220" s="687"/>
      <c r="L220" s="687"/>
      <c r="M220" s="687"/>
      <c r="N220" s="687"/>
      <c r="O220" s="687"/>
      <c r="P220" s="711"/>
      <c r="Q220" s="677"/>
    </row>
    <row r="221" spans="1:17">
      <c r="A221" s="677"/>
      <c r="B221" s="711"/>
      <c r="C221" s="677"/>
      <c r="D221" s="677"/>
      <c r="E221" s="677"/>
      <c r="F221" s="677"/>
      <c r="G221" s="677"/>
      <c r="H221" s="677"/>
      <c r="I221" s="677"/>
      <c r="J221" s="687"/>
      <c r="K221" s="687"/>
      <c r="L221" s="687"/>
      <c r="M221" s="687"/>
      <c r="N221" s="687"/>
      <c r="O221" s="687"/>
      <c r="P221" s="711"/>
      <c r="Q221" s="677"/>
    </row>
    <row r="222" spans="1:17">
      <c r="A222" s="677"/>
      <c r="B222" s="711"/>
      <c r="C222" s="677"/>
      <c r="D222" s="677"/>
      <c r="E222" s="677"/>
      <c r="F222" s="677"/>
      <c r="G222" s="677"/>
      <c r="H222" s="677"/>
      <c r="I222" s="677"/>
      <c r="J222" s="687"/>
      <c r="K222" s="687"/>
      <c r="L222" s="687"/>
      <c r="M222" s="687"/>
      <c r="N222" s="687"/>
      <c r="O222" s="687"/>
      <c r="P222" s="711"/>
      <c r="Q222" s="677"/>
    </row>
    <row r="223" spans="1:17">
      <c r="A223" s="677"/>
      <c r="B223" s="711"/>
      <c r="C223" s="677"/>
      <c r="D223" s="677"/>
      <c r="E223" s="677"/>
      <c r="F223" s="677"/>
      <c r="G223" s="677"/>
      <c r="H223" s="677"/>
      <c r="I223" s="677"/>
      <c r="J223" s="687"/>
      <c r="K223" s="687"/>
      <c r="L223" s="687"/>
      <c r="M223" s="687"/>
      <c r="N223" s="687"/>
      <c r="O223" s="687"/>
      <c r="P223" s="711"/>
      <c r="Q223" s="677"/>
    </row>
    <row r="224" spans="1:17">
      <c r="A224" s="677"/>
      <c r="B224" s="711"/>
      <c r="C224" s="677"/>
      <c r="D224" s="677"/>
      <c r="E224" s="677"/>
      <c r="F224" s="677"/>
      <c r="G224" s="677"/>
      <c r="H224" s="677"/>
      <c r="I224" s="677"/>
      <c r="J224" s="687"/>
      <c r="K224" s="687"/>
      <c r="L224" s="687"/>
      <c r="M224" s="687"/>
      <c r="N224" s="687"/>
      <c r="O224" s="687"/>
      <c r="P224" s="711"/>
      <c r="Q224" s="677"/>
    </row>
    <row r="225" spans="1:17">
      <c r="A225" s="677"/>
      <c r="B225" s="711"/>
      <c r="C225" s="677"/>
      <c r="D225" s="677"/>
      <c r="E225" s="677"/>
      <c r="F225" s="677"/>
      <c r="G225" s="677"/>
      <c r="H225" s="677"/>
      <c r="I225" s="677"/>
      <c r="J225" s="687"/>
      <c r="K225" s="687"/>
      <c r="L225" s="687"/>
      <c r="M225" s="687"/>
      <c r="N225" s="687"/>
      <c r="O225" s="687"/>
      <c r="P225" s="711"/>
      <c r="Q225" s="677"/>
    </row>
    <row r="226" spans="1:17">
      <c r="A226" s="677"/>
      <c r="B226" s="711"/>
      <c r="C226" s="677"/>
      <c r="D226" s="677"/>
      <c r="E226" s="677"/>
      <c r="F226" s="677"/>
      <c r="G226" s="677"/>
      <c r="H226" s="677"/>
      <c r="I226" s="677"/>
      <c r="J226" s="687"/>
      <c r="K226" s="687"/>
      <c r="L226" s="687"/>
      <c r="M226" s="687"/>
      <c r="N226" s="687"/>
      <c r="O226" s="687"/>
      <c r="P226" s="711"/>
      <c r="Q226" s="677"/>
    </row>
    <row r="227" spans="1:17">
      <c r="A227" s="677"/>
      <c r="B227" s="711"/>
      <c r="C227" s="677"/>
      <c r="D227" s="677"/>
      <c r="E227" s="677"/>
      <c r="F227" s="677"/>
      <c r="G227" s="677"/>
      <c r="H227" s="677"/>
      <c r="I227" s="677"/>
      <c r="J227" s="687"/>
      <c r="K227" s="687"/>
      <c r="L227" s="687"/>
      <c r="M227" s="687"/>
      <c r="N227" s="687"/>
      <c r="O227" s="687"/>
      <c r="P227" s="711"/>
      <c r="Q227" s="677"/>
    </row>
    <row r="228" spans="1:17">
      <c r="A228" s="677"/>
      <c r="B228" s="711"/>
      <c r="C228" s="677"/>
      <c r="D228" s="677"/>
      <c r="E228" s="677"/>
      <c r="F228" s="677"/>
      <c r="G228" s="677"/>
      <c r="H228" s="677"/>
      <c r="I228" s="677"/>
      <c r="J228" s="687"/>
      <c r="K228" s="687"/>
      <c r="L228" s="687"/>
      <c r="M228" s="687"/>
      <c r="N228" s="687"/>
      <c r="O228" s="687"/>
      <c r="P228" s="711"/>
      <c r="Q228" s="677"/>
    </row>
    <row r="229" spans="1:17">
      <c r="A229" s="677"/>
      <c r="B229" s="711"/>
      <c r="C229" s="677"/>
      <c r="D229" s="677"/>
      <c r="E229" s="677"/>
      <c r="F229" s="677"/>
      <c r="G229" s="677"/>
      <c r="H229" s="677"/>
      <c r="I229" s="677"/>
      <c r="J229" s="687"/>
      <c r="K229" s="687"/>
      <c r="L229" s="687"/>
      <c r="M229" s="687"/>
      <c r="N229" s="687"/>
      <c r="O229" s="687"/>
      <c r="P229" s="711"/>
      <c r="Q229" s="677"/>
    </row>
    <row r="230" spans="1:17">
      <c r="A230" s="677"/>
      <c r="B230" s="711"/>
      <c r="C230" s="677"/>
      <c r="D230" s="677"/>
      <c r="E230" s="677"/>
      <c r="F230" s="677"/>
      <c r="G230" s="677"/>
      <c r="H230" s="677"/>
      <c r="I230" s="677"/>
      <c r="J230" s="687"/>
      <c r="K230" s="687"/>
      <c r="L230" s="687"/>
      <c r="M230" s="687"/>
      <c r="N230" s="687"/>
      <c r="O230" s="687"/>
      <c r="P230" s="711"/>
      <c r="Q230" s="677"/>
    </row>
    <row r="231" spans="1:17">
      <c r="A231" s="677"/>
      <c r="B231" s="711"/>
      <c r="C231" s="677"/>
      <c r="D231" s="677"/>
      <c r="E231" s="677"/>
      <c r="F231" s="677"/>
      <c r="G231" s="677"/>
      <c r="H231" s="677"/>
      <c r="I231" s="677"/>
      <c r="J231" s="687"/>
      <c r="K231" s="687"/>
      <c r="L231" s="687"/>
      <c r="M231" s="687"/>
      <c r="N231" s="687"/>
      <c r="O231" s="687"/>
      <c r="P231" s="711"/>
      <c r="Q231" s="677"/>
    </row>
    <row r="232" spans="1:17">
      <c r="A232" s="677"/>
      <c r="B232" s="711"/>
      <c r="C232" s="677"/>
      <c r="D232" s="677"/>
      <c r="E232" s="677"/>
      <c r="F232" s="677"/>
      <c r="G232" s="677"/>
      <c r="H232" s="677"/>
      <c r="I232" s="677"/>
      <c r="J232" s="687"/>
      <c r="K232" s="687"/>
      <c r="L232" s="687"/>
      <c r="M232" s="687"/>
      <c r="N232" s="687"/>
      <c r="O232" s="687"/>
      <c r="P232" s="711"/>
      <c r="Q232" s="677"/>
    </row>
    <row r="233" spans="1:17">
      <c r="A233" s="677"/>
      <c r="B233" s="711"/>
      <c r="C233" s="677"/>
      <c r="D233" s="677"/>
      <c r="E233" s="677"/>
      <c r="F233" s="677"/>
      <c r="G233" s="677"/>
      <c r="H233" s="677"/>
      <c r="I233" s="677"/>
      <c r="J233" s="687"/>
      <c r="K233" s="687"/>
      <c r="L233" s="687"/>
      <c r="M233" s="687"/>
      <c r="N233" s="687"/>
      <c r="O233" s="687"/>
      <c r="P233" s="711"/>
      <c r="Q233" s="677"/>
    </row>
    <row r="234" spans="1:17">
      <c r="A234" s="677"/>
      <c r="B234" s="711"/>
      <c r="C234" s="677"/>
      <c r="D234" s="677"/>
      <c r="E234" s="677"/>
      <c r="F234" s="677"/>
      <c r="G234" s="677"/>
      <c r="H234" s="677"/>
      <c r="I234" s="677"/>
      <c r="J234" s="687"/>
      <c r="K234" s="687"/>
      <c r="L234" s="687"/>
      <c r="M234" s="687"/>
      <c r="N234" s="687"/>
      <c r="O234" s="687"/>
      <c r="P234" s="711"/>
      <c r="Q234" s="677"/>
    </row>
    <row r="235" spans="1:17">
      <c r="A235" s="677"/>
      <c r="B235" s="711"/>
      <c r="C235" s="677"/>
      <c r="D235" s="677"/>
      <c r="E235" s="677"/>
      <c r="F235" s="677"/>
      <c r="G235" s="677"/>
      <c r="H235" s="677"/>
      <c r="I235" s="677"/>
      <c r="J235" s="687"/>
      <c r="K235" s="687"/>
      <c r="L235" s="687"/>
      <c r="M235" s="687"/>
      <c r="N235" s="687"/>
      <c r="O235" s="687"/>
      <c r="P235" s="711"/>
      <c r="Q235" s="677"/>
    </row>
    <row r="236" spans="1:17">
      <c r="A236" s="677"/>
      <c r="B236" s="711"/>
      <c r="C236" s="677"/>
      <c r="D236" s="677"/>
      <c r="E236" s="677"/>
      <c r="F236" s="677"/>
      <c r="G236" s="677"/>
      <c r="H236" s="677"/>
      <c r="I236" s="677"/>
      <c r="J236" s="687"/>
      <c r="K236" s="687"/>
      <c r="L236" s="687"/>
      <c r="M236" s="687"/>
      <c r="N236" s="687"/>
      <c r="O236" s="687"/>
      <c r="P236" s="711"/>
      <c r="Q236" s="677"/>
    </row>
    <row r="237" spans="1:17">
      <c r="A237" s="677"/>
      <c r="B237" s="711"/>
      <c r="C237" s="677"/>
      <c r="D237" s="677"/>
      <c r="E237" s="677"/>
      <c r="F237" s="677"/>
      <c r="G237" s="677"/>
      <c r="H237" s="677"/>
      <c r="I237" s="677"/>
      <c r="J237" s="687"/>
      <c r="K237" s="687"/>
      <c r="L237" s="687"/>
      <c r="M237" s="687"/>
      <c r="N237" s="687"/>
      <c r="O237" s="687"/>
      <c r="P237" s="711"/>
      <c r="Q237" s="677"/>
    </row>
    <row r="238" spans="1:17">
      <c r="A238" s="677"/>
      <c r="B238" s="711"/>
      <c r="C238" s="677"/>
      <c r="D238" s="677"/>
      <c r="E238" s="677"/>
      <c r="F238" s="677"/>
      <c r="G238" s="677"/>
      <c r="H238" s="677"/>
      <c r="I238" s="677"/>
      <c r="J238" s="687"/>
      <c r="K238" s="687"/>
      <c r="L238" s="687"/>
      <c r="M238" s="687"/>
      <c r="N238" s="687"/>
      <c r="O238" s="687"/>
      <c r="P238" s="711"/>
      <c r="Q238" s="677"/>
    </row>
    <row r="239" spans="1:17">
      <c r="A239" s="677"/>
      <c r="B239" s="711"/>
      <c r="C239" s="677"/>
      <c r="D239" s="677"/>
      <c r="E239" s="677"/>
      <c r="F239" s="677"/>
      <c r="G239" s="677"/>
      <c r="H239" s="677"/>
      <c r="I239" s="677"/>
      <c r="J239" s="687"/>
      <c r="K239" s="687"/>
      <c r="L239" s="687"/>
      <c r="M239" s="687"/>
      <c r="N239" s="687"/>
      <c r="O239" s="687"/>
      <c r="P239" s="711"/>
      <c r="Q239" s="677"/>
    </row>
    <row r="240" spans="1:17">
      <c r="A240" s="677"/>
      <c r="B240" s="711"/>
      <c r="C240" s="677"/>
      <c r="D240" s="677"/>
      <c r="E240" s="677"/>
      <c r="F240" s="677"/>
      <c r="G240" s="677"/>
      <c r="H240" s="677"/>
      <c r="I240" s="677"/>
      <c r="J240" s="687"/>
      <c r="K240" s="687"/>
      <c r="L240" s="687"/>
      <c r="M240" s="687"/>
      <c r="N240" s="687"/>
      <c r="O240" s="687"/>
      <c r="P240" s="711"/>
      <c r="Q240" s="677"/>
    </row>
    <row r="241" spans="1:17">
      <c r="A241" s="677"/>
      <c r="B241" s="711"/>
      <c r="C241" s="677"/>
      <c r="D241" s="677"/>
      <c r="E241" s="677"/>
      <c r="F241" s="677"/>
      <c r="G241" s="677"/>
      <c r="H241" s="677"/>
      <c r="I241" s="677"/>
      <c r="J241" s="687"/>
      <c r="K241" s="687"/>
      <c r="L241" s="687"/>
      <c r="M241" s="687"/>
      <c r="N241" s="687"/>
      <c r="O241" s="687"/>
      <c r="P241" s="711"/>
      <c r="Q241" s="677"/>
    </row>
    <row r="242" spans="1:17">
      <c r="A242" s="677"/>
      <c r="B242" s="711"/>
      <c r="C242" s="677"/>
      <c r="D242" s="677"/>
      <c r="E242" s="677"/>
      <c r="F242" s="677"/>
      <c r="G242" s="677"/>
      <c r="H242" s="677"/>
      <c r="I242" s="677"/>
      <c r="J242" s="687"/>
      <c r="K242" s="687"/>
      <c r="L242" s="687"/>
      <c r="M242" s="687"/>
      <c r="N242" s="687"/>
      <c r="O242" s="687"/>
      <c r="P242" s="711"/>
      <c r="Q242" s="677"/>
    </row>
    <row r="243" spans="1:17">
      <c r="A243" s="677"/>
      <c r="B243" s="711"/>
      <c r="C243" s="677"/>
      <c r="D243" s="677"/>
      <c r="E243" s="677"/>
      <c r="F243" s="677"/>
      <c r="G243" s="677"/>
      <c r="H243" s="677"/>
      <c r="I243" s="677"/>
      <c r="J243" s="687"/>
      <c r="K243" s="687"/>
      <c r="L243" s="687"/>
      <c r="M243" s="687"/>
      <c r="N243" s="687"/>
      <c r="O243" s="687"/>
      <c r="P243" s="711"/>
      <c r="Q243" s="677"/>
    </row>
    <row r="244" spans="1:17">
      <c r="A244" s="677"/>
      <c r="B244" s="711"/>
      <c r="C244" s="677"/>
      <c r="D244" s="677"/>
      <c r="E244" s="677"/>
      <c r="F244" s="677"/>
      <c r="G244" s="677"/>
      <c r="H244" s="677"/>
      <c r="I244" s="677"/>
      <c r="J244" s="687"/>
      <c r="K244" s="687"/>
      <c r="L244" s="687"/>
      <c r="M244" s="687"/>
      <c r="N244" s="687"/>
      <c r="O244" s="687"/>
      <c r="P244" s="711"/>
      <c r="Q244" s="677"/>
    </row>
    <row r="245" spans="1:17">
      <c r="A245" s="677"/>
      <c r="B245" s="711"/>
      <c r="C245" s="677"/>
      <c r="D245" s="677"/>
      <c r="E245" s="677"/>
      <c r="F245" s="677"/>
      <c r="G245" s="677"/>
      <c r="H245" s="677"/>
      <c r="I245" s="677"/>
      <c r="J245" s="687"/>
      <c r="K245" s="687"/>
      <c r="L245" s="687"/>
      <c r="M245" s="687"/>
      <c r="N245" s="687"/>
      <c r="O245" s="687"/>
      <c r="P245" s="711"/>
      <c r="Q245" s="677"/>
    </row>
    <row r="246" spans="1:17">
      <c r="A246" s="677"/>
      <c r="B246" s="711"/>
      <c r="C246" s="677"/>
      <c r="D246" s="677"/>
      <c r="E246" s="677"/>
      <c r="F246" s="677"/>
      <c r="G246" s="677"/>
      <c r="H246" s="677"/>
      <c r="I246" s="677"/>
      <c r="J246" s="687"/>
      <c r="K246" s="687"/>
      <c r="L246" s="687"/>
      <c r="M246" s="687"/>
      <c r="N246" s="687"/>
      <c r="O246" s="687"/>
      <c r="P246" s="711"/>
      <c r="Q246" s="677"/>
    </row>
    <row r="247" spans="1:17">
      <c r="A247" s="677"/>
      <c r="B247" s="711"/>
      <c r="C247" s="677"/>
      <c r="D247" s="677"/>
      <c r="E247" s="677"/>
      <c r="F247" s="677"/>
      <c r="G247" s="677"/>
      <c r="H247" s="677"/>
      <c r="I247" s="677"/>
      <c r="J247" s="687"/>
      <c r="K247" s="687"/>
      <c r="L247" s="687"/>
      <c r="M247" s="687"/>
      <c r="N247" s="687"/>
      <c r="O247" s="687"/>
      <c r="P247" s="711"/>
      <c r="Q247" s="677"/>
    </row>
    <row r="248" spans="1:17">
      <c r="A248" s="677"/>
      <c r="B248" s="711"/>
      <c r="C248" s="677"/>
      <c r="D248" s="677"/>
      <c r="E248" s="677"/>
      <c r="F248" s="677"/>
      <c r="G248" s="677"/>
      <c r="H248" s="677"/>
      <c r="I248" s="677"/>
      <c r="J248" s="687"/>
      <c r="K248" s="687"/>
      <c r="L248" s="687"/>
      <c r="M248" s="687"/>
      <c r="N248" s="687"/>
      <c r="O248" s="687"/>
      <c r="P248" s="711"/>
      <c r="Q248" s="677"/>
    </row>
    <row r="249" spans="1:17">
      <c r="A249" s="677"/>
      <c r="B249" s="711"/>
      <c r="C249" s="677"/>
      <c r="D249" s="677"/>
      <c r="E249" s="677"/>
      <c r="F249" s="677"/>
      <c r="G249" s="677"/>
      <c r="H249" s="677"/>
      <c r="I249" s="677"/>
      <c r="J249" s="687"/>
      <c r="K249" s="687"/>
      <c r="L249" s="687"/>
      <c r="M249" s="687"/>
      <c r="N249" s="687"/>
      <c r="O249" s="687"/>
      <c r="P249" s="711"/>
      <c r="Q249" s="677"/>
    </row>
    <row r="250" spans="1:17">
      <c r="A250" s="677"/>
      <c r="B250" s="711"/>
      <c r="C250" s="677"/>
      <c r="D250" s="677"/>
      <c r="E250" s="677"/>
      <c r="F250" s="677"/>
      <c r="G250" s="677"/>
      <c r="H250" s="677"/>
      <c r="I250" s="677"/>
      <c r="J250" s="687"/>
      <c r="K250" s="687"/>
      <c r="L250" s="687"/>
      <c r="M250" s="687"/>
      <c r="N250" s="687"/>
      <c r="O250" s="687"/>
      <c r="P250" s="711"/>
      <c r="Q250" s="677"/>
    </row>
    <row r="251" spans="1:17">
      <c r="A251" s="677"/>
      <c r="B251" s="711"/>
      <c r="C251" s="677"/>
      <c r="D251" s="677"/>
      <c r="E251" s="677"/>
      <c r="F251" s="677"/>
      <c r="G251" s="677"/>
      <c r="H251" s="677"/>
      <c r="I251" s="677"/>
      <c r="J251" s="687"/>
      <c r="K251" s="687"/>
      <c r="L251" s="687"/>
      <c r="M251" s="687"/>
      <c r="N251" s="687"/>
      <c r="O251" s="687"/>
      <c r="P251" s="711"/>
      <c r="Q251" s="677"/>
    </row>
    <row r="252" spans="1:17">
      <c r="A252" s="677"/>
      <c r="B252" s="711"/>
      <c r="C252" s="677"/>
      <c r="D252" s="677"/>
      <c r="E252" s="677"/>
      <c r="F252" s="677"/>
      <c r="G252" s="677"/>
      <c r="H252" s="677"/>
      <c r="I252" s="677"/>
      <c r="J252" s="687"/>
      <c r="K252" s="687"/>
      <c r="L252" s="687"/>
      <c r="M252" s="687"/>
      <c r="N252" s="687"/>
      <c r="O252" s="687"/>
      <c r="P252" s="711"/>
      <c r="Q252" s="677"/>
    </row>
    <row r="253" spans="1:17">
      <c r="A253" s="677"/>
      <c r="B253" s="711"/>
      <c r="C253" s="677"/>
      <c r="D253" s="677"/>
      <c r="E253" s="677"/>
      <c r="F253" s="677"/>
      <c r="G253" s="677"/>
      <c r="H253" s="677"/>
      <c r="I253" s="677"/>
      <c r="J253" s="687"/>
      <c r="K253" s="687"/>
      <c r="L253" s="687"/>
      <c r="M253" s="687"/>
      <c r="N253" s="687"/>
      <c r="O253" s="687"/>
      <c r="P253" s="711"/>
      <c r="Q253" s="677"/>
    </row>
    <row r="254" spans="1:17">
      <c r="A254" s="677"/>
      <c r="B254" s="711"/>
      <c r="C254" s="677"/>
      <c r="D254" s="677"/>
      <c r="E254" s="677"/>
      <c r="F254" s="677"/>
      <c r="G254" s="677"/>
      <c r="H254" s="677"/>
      <c r="I254" s="677"/>
      <c r="J254" s="687"/>
      <c r="K254" s="687"/>
      <c r="L254" s="687"/>
      <c r="M254" s="687"/>
      <c r="N254" s="687"/>
      <c r="O254" s="687"/>
      <c r="P254" s="711"/>
      <c r="Q254" s="677"/>
    </row>
    <row r="255" spans="1:17">
      <c r="A255" s="677"/>
      <c r="B255" s="711"/>
      <c r="C255" s="677"/>
      <c r="D255" s="677"/>
      <c r="E255" s="677"/>
      <c r="F255" s="677"/>
      <c r="G255" s="677"/>
      <c r="H255" s="677"/>
      <c r="I255" s="677"/>
      <c r="J255" s="687"/>
      <c r="K255" s="687"/>
      <c r="L255" s="687"/>
      <c r="M255" s="687"/>
      <c r="N255" s="687"/>
      <c r="O255" s="687"/>
      <c r="P255" s="711"/>
      <c r="Q255" s="677"/>
    </row>
    <row r="256" spans="1:17">
      <c r="A256" s="677"/>
      <c r="B256" s="711"/>
      <c r="C256" s="677"/>
      <c r="D256" s="677"/>
      <c r="E256" s="677"/>
      <c r="F256" s="677"/>
      <c r="G256" s="677"/>
      <c r="H256" s="677"/>
      <c r="I256" s="677"/>
      <c r="J256" s="687"/>
      <c r="K256" s="687"/>
      <c r="L256" s="687"/>
      <c r="M256" s="687"/>
      <c r="N256" s="687"/>
      <c r="O256" s="687"/>
      <c r="P256" s="711"/>
      <c r="Q256" s="677"/>
    </row>
    <row r="257" spans="1:17">
      <c r="A257" s="677"/>
      <c r="B257" s="711"/>
      <c r="C257" s="677"/>
      <c r="D257" s="677"/>
      <c r="E257" s="677"/>
      <c r="F257" s="677"/>
      <c r="G257" s="677"/>
      <c r="H257" s="677"/>
      <c r="I257" s="677"/>
      <c r="J257" s="687"/>
      <c r="K257" s="687"/>
      <c r="L257" s="687"/>
      <c r="M257" s="687"/>
      <c r="N257" s="687"/>
      <c r="O257" s="687"/>
      <c r="P257" s="711"/>
      <c r="Q257" s="677"/>
    </row>
    <row r="258" spans="1:17">
      <c r="A258" s="677"/>
      <c r="B258" s="711"/>
      <c r="C258" s="677"/>
      <c r="D258" s="677"/>
      <c r="E258" s="677"/>
      <c r="F258" s="677"/>
      <c r="G258" s="677"/>
      <c r="H258" s="677"/>
      <c r="I258" s="677"/>
      <c r="J258" s="687"/>
      <c r="K258" s="687"/>
      <c r="L258" s="687"/>
      <c r="M258" s="687"/>
      <c r="N258" s="687"/>
      <c r="O258" s="687"/>
      <c r="P258" s="711"/>
      <c r="Q258" s="677"/>
    </row>
    <row r="259" spans="1:17">
      <c r="A259" s="677"/>
      <c r="B259" s="711"/>
      <c r="C259" s="677"/>
      <c r="D259" s="677"/>
      <c r="E259" s="677"/>
      <c r="F259" s="677"/>
      <c r="G259" s="677"/>
      <c r="H259" s="677"/>
      <c r="I259" s="677"/>
      <c r="J259" s="687"/>
      <c r="K259" s="687"/>
      <c r="L259" s="687"/>
      <c r="M259" s="687"/>
      <c r="N259" s="687"/>
      <c r="O259" s="687"/>
      <c r="P259" s="711"/>
      <c r="Q259" s="677"/>
    </row>
    <row r="260" spans="1:17">
      <c r="A260" s="677"/>
      <c r="B260" s="711"/>
      <c r="C260" s="677"/>
      <c r="D260" s="677"/>
      <c r="E260" s="677"/>
      <c r="F260" s="677"/>
      <c r="G260" s="677"/>
      <c r="H260" s="677"/>
      <c r="I260" s="677"/>
      <c r="J260" s="687"/>
      <c r="K260" s="687"/>
      <c r="L260" s="687"/>
      <c r="M260" s="687"/>
      <c r="N260" s="687"/>
      <c r="O260" s="687"/>
      <c r="P260" s="711"/>
      <c r="Q260" s="677"/>
    </row>
    <row r="261" spans="1:17">
      <c r="A261" s="677"/>
      <c r="B261" s="711"/>
      <c r="C261" s="677"/>
      <c r="D261" s="677"/>
      <c r="E261" s="677"/>
      <c r="F261" s="677"/>
      <c r="G261" s="677"/>
      <c r="H261" s="677"/>
      <c r="I261" s="677"/>
      <c r="J261" s="687"/>
      <c r="K261" s="687"/>
      <c r="L261" s="687"/>
      <c r="M261" s="687"/>
      <c r="N261" s="687"/>
      <c r="O261" s="687"/>
      <c r="P261" s="711"/>
      <c r="Q261" s="677"/>
    </row>
    <row r="262" spans="1:17">
      <c r="A262" s="677"/>
      <c r="B262" s="711"/>
      <c r="C262" s="677"/>
      <c r="D262" s="677"/>
      <c r="E262" s="677"/>
      <c r="F262" s="677"/>
      <c r="G262" s="677"/>
      <c r="H262" s="677"/>
      <c r="I262" s="677"/>
      <c r="J262" s="687"/>
      <c r="K262" s="687"/>
      <c r="L262" s="687"/>
      <c r="M262" s="687"/>
      <c r="N262" s="687"/>
      <c r="O262" s="687"/>
      <c r="P262" s="711"/>
      <c r="Q262" s="677"/>
    </row>
    <row r="263" spans="1:17">
      <c r="A263" s="677"/>
      <c r="B263" s="711"/>
      <c r="C263" s="677"/>
      <c r="D263" s="677"/>
      <c r="E263" s="677"/>
      <c r="F263" s="677"/>
      <c r="G263" s="677"/>
      <c r="H263" s="677"/>
      <c r="I263" s="677"/>
      <c r="J263" s="687"/>
      <c r="K263" s="687"/>
      <c r="L263" s="687"/>
      <c r="M263" s="687"/>
      <c r="N263" s="687"/>
      <c r="O263" s="687"/>
      <c r="P263" s="711"/>
      <c r="Q263" s="677"/>
    </row>
    <row r="264" spans="1:17">
      <c r="A264" s="677"/>
      <c r="B264" s="711"/>
      <c r="C264" s="677"/>
      <c r="D264" s="677"/>
      <c r="E264" s="677"/>
      <c r="F264" s="677"/>
      <c r="G264" s="677"/>
      <c r="H264" s="677"/>
      <c r="I264" s="677"/>
      <c r="J264" s="687"/>
      <c r="K264" s="687"/>
      <c r="L264" s="687"/>
      <c r="M264" s="687"/>
      <c r="N264" s="687"/>
      <c r="O264" s="687"/>
      <c r="P264" s="711"/>
      <c r="Q264" s="677"/>
    </row>
    <row r="265" spans="1:17">
      <c r="A265" s="677"/>
      <c r="B265" s="711"/>
      <c r="C265" s="677"/>
      <c r="D265" s="677"/>
      <c r="E265" s="677"/>
      <c r="F265" s="677"/>
      <c r="G265" s="677"/>
      <c r="H265" s="677"/>
      <c r="I265" s="677"/>
      <c r="J265" s="687"/>
      <c r="K265" s="687"/>
      <c r="L265" s="687"/>
      <c r="M265" s="687"/>
      <c r="N265" s="687"/>
      <c r="O265" s="687"/>
      <c r="P265" s="711"/>
      <c r="Q265" s="677"/>
    </row>
    <row r="266" spans="1:17">
      <c r="A266" s="677"/>
      <c r="B266" s="711"/>
      <c r="C266" s="677"/>
      <c r="D266" s="677"/>
      <c r="E266" s="677"/>
      <c r="F266" s="677"/>
      <c r="G266" s="677"/>
      <c r="H266" s="677"/>
      <c r="I266" s="677"/>
      <c r="J266" s="687"/>
      <c r="K266" s="687"/>
      <c r="L266" s="687"/>
      <c r="M266" s="687"/>
      <c r="N266" s="687"/>
      <c r="O266" s="687"/>
      <c r="P266" s="711"/>
      <c r="Q266" s="677"/>
    </row>
    <row r="267" spans="1:17">
      <c r="A267" s="677"/>
      <c r="B267" s="711"/>
      <c r="C267" s="677"/>
      <c r="D267" s="677"/>
      <c r="E267" s="677"/>
      <c r="F267" s="677"/>
      <c r="G267" s="677"/>
      <c r="H267" s="677"/>
      <c r="I267" s="677"/>
      <c r="J267" s="687"/>
      <c r="K267" s="687"/>
      <c r="L267" s="687"/>
      <c r="M267" s="687"/>
      <c r="N267" s="687"/>
      <c r="O267" s="687"/>
      <c r="P267" s="711"/>
      <c r="Q267" s="677"/>
    </row>
    <row r="268" spans="1:17">
      <c r="A268" s="677"/>
      <c r="B268" s="711"/>
      <c r="C268" s="677"/>
      <c r="D268" s="677"/>
      <c r="E268" s="677"/>
      <c r="F268" s="677"/>
      <c r="G268" s="677"/>
      <c r="H268" s="677"/>
      <c r="I268" s="677"/>
      <c r="J268" s="687"/>
      <c r="K268" s="687"/>
      <c r="L268" s="687"/>
      <c r="M268" s="687"/>
      <c r="N268" s="687"/>
      <c r="O268" s="687"/>
      <c r="P268" s="711"/>
      <c r="Q268" s="677"/>
    </row>
    <row r="269" spans="1:17">
      <c r="A269" s="677"/>
      <c r="B269" s="711"/>
      <c r="C269" s="677"/>
      <c r="D269" s="677"/>
      <c r="E269" s="677"/>
      <c r="F269" s="677"/>
      <c r="G269" s="677"/>
      <c r="H269" s="677"/>
      <c r="I269" s="677"/>
      <c r="J269" s="687"/>
      <c r="K269" s="687"/>
      <c r="L269" s="687"/>
      <c r="M269" s="687"/>
      <c r="N269" s="687"/>
      <c r="O269" s="687"/>
      <c r="P269" s="711"/>
      <c r="Q269" s="677"/>
    </row>
    <row r="270" spans="1:17">
      <c r="A270" s="677"/>
      <c r="B270" s="711"/>
      <c r="C270" s="677"/>
      <c r="D270" s="677"/>
      <c r="E270" s="677"/>
      <c r="F270" s="677"/>
      <c r="G270" s="677"/>
      <c r="H270" s="677"/>
      <c r="I270" s="677"/>
      <c r="J270" s="687"/>
      <c r="K270" s="687"/>
      <c r="L270" s="687"/>
      <c r="M270" s="687"/>
      <c r="N270" s="687"/>
      <c r="O270" s="687"/>
      <c r="P270" s="711"/>
      <c r="Q270" s="677"/>
    </row>
    <row r="271" spans="1:17">
      <c r="A271" s="677"/>
      <c r="B271" s="711"/>
      <c r="C271" s="677"/>
      <c r="D271" s="677"/>
      <c r="E271" s="677"/>
      <c r="F271" s="677"/>
      <c r="G271" s="677"/>
      <c r="H271" s="677"/>
      <c r="I271" s="677"/>
      <c r="J271" s="687"/>
      <c r="K271" s="687"/>
      <c r="L271" s="687"/>
      <c r="M271" s="687"/>
      <c r="N271" s="687"/>
      <c r="O271" s="687"/>
      <c r="P271" s="711"/>
      <c r="Q271" s="677"/>
    </row>
    <row r="272" spans="1:17">
      <c r="A272" s="677"/>
      <c r="B272" s="711"/>
      <c r="C272" s="677"/>
      <c r="D272" s="677"/>
      <c r="E272" s="677"/>
      <c r="F272" s="677"/>
      <c r="G272" s="677"/>
      <c r="H272" s="677"/>
      <c r="I272" s="677"/>
      <c r="J272" s="687"/>
      <c r="K272" s="687"/>
      <c r="L272" s="687"/>
      <c r="M272" s="687"/>
      <c r="N272" s="687"/>
      <c r="O272" s="687"/>
      <c r="P272" s="711"/>
      <c r="Q272" s="677"/>
    </row>
    <row r="273" spans="1:17">
      <c r="A273" s="677"/>
      <c r="B273" s="711"/>
      <c r="C273" s="677"/>
      <c r="D273" s="677"/>
      <c r="E273" s="677"/>
      <c r="F273" s="677"/>
      <c r="G273" s="677"/>
      <c r="H273" s="677"/>
      <c r="I273" s="677"/>
      <c r="J273" s="687"/>
      <c r="K273" s="687"/>
      <c r="L273" s="687"/>
      <c r="M273" s="687"/>
      <c r="N273" s="687"/>
      <c r="O273" s="687"/>
      <c r="P273" s="711"/>
      <c r="Q273" s="677"/>
    </row>
    <row r="274" spans="1:17">
      <c r="A274" s="677"/>
      <c r="B274" s="711"/>
      <c r="C274" s="677"/>
      <c r="D274" s="677"/>
      <c r="E274" s="677"/>
      <c r="F274" s="677"/>
      <c r="G274" s="677"/>
      <c r="H274" s="677"/>
      <c r="I274" s="677"/>
      <c r="J274" s="687"/>
      <c r="K274" s="687"/>
      <c r="L274" s="687"/>
      <c r="M274" s="687"/>
      <c r="N274" s="687"/>
      <c r="O274" s="687"/>
      <c r="P274" s="711"/>
      <c r="Q274" s="677"/>
    </row>
    <row r="275" spans="1:17">
      <c r="A275" s="677"/>
      <c r="B275" s="711"/>
      <c r="C275" s="677"/>
      <c r="D275" s="677"/>
      <c r="E275" s="677"/>
      <c r="F275" s="677"/>
      <c r="G275" s="677"/>
      <c r="H275" s="677"/>
      <c r="I275" s="677"/>
      <c r="J275" s="687"/>
      <c r="K275" s="687"/>
      <c r="L275" s="687"/>
      <c r="M275" s="687"/>
      <c r="N275" s="687"/>
      <c r="O275" s="687"/>
      <c r="P275" s="711"/>
      <c r="Q275" s="677"/>
    </row>
    <row r="276" spans="1:17">
      <c r="A276" s="677"/>
      <c r="B276" s="711"/>
      <c r="C276" s="677"/>
      <c r="D276" s="677"/>
      <c r="E276" s="677"/>
      <c r="F276" s="677"/>
      <c r="G276" s="677"/>
      <c r="H276" s="677"/>
      <c r="I276" s="677"/>
      <c r="J276" s="687"/>
      <c r="K276" s="687"/>
      <c r="L276" s="687"/>
      <c r="M276" s="687"/>
      <c r="N276" s="687"/>
      <c r="O276" s="687"/>
      <c r="P276" s="711"/>
      <c r="Q276" s="677"/>
    </row>
    <row r="277" spans="1:17">
      <c r="A277" s="677"/>
      <c r="B277" s="711"/>
      <c r="C277" s="677"/>
      <c r="D277" s="677"/>
      <c r="E277" s="677"/>
      <c r="F277" s="677"/>
      <c r="G277" s="677"/>
      <c r="H277" s="677"/>
      <c r="I277" s="677"/>
      <c r="J277" s="687"/>
      <c r="K277" s="687"/>
      <c r="L277" s="687"/>
      <c r="M277" s="687"/>
      <c r="N277" s="687"/>
      <c r="O277" s="687"/>
      <c r="P277" s="711"/>
      <c r="Q277" s="677"/>
    </row>
    <row r="278" spans="1:17">
      <c r="A278" s="677"/>
      <c r="B278" s="711"/>
      <c r="C278" s="677"/>
      <c r="D278" s="677"/>
      <c r="E278" s="677"/>
      <c r="F278" s="677"/>
      <c r="G278" s="677"/>
      <c r="H278" s="677"/>
      <c r="I278" s="677"/>
      <c r="J278" s="687"/>
      <c r="K278" s="687"/>
      <c r="L278" s="687"/>
      <c r="M278" s="687"/>
      <c r="N278" s="687"/>
      <c r="O278" s="687"/>
      <c r="P278" s="711"/>
      <c r="Q278" s="677"/>
    </row>
    <row r="279" spans="1:17">
      <c r="A279" s="677"/>
      <c r="B279" s="711"/>
      <c r="C279" s="677"/>
      <c r="D279" s="677"/>
      <c r="E279" s="677"/>
      <c r="F279" s="677"/>
      <c r="G279" s="677"/>
      <c r="H279" s="677"/>
      <c r="I279" s="677"/>
      <c r="J279" s="687"/>
      <c r="K279" s="687"/>
      <c r="L279" s="687"/>
      <c r="M279" s="687"/>
      <c r="N279" s="687"/>
      <c r="O279" s="687"/>
      <c r="P279" s="711"/>
      <c r="Q279" s="677"/>
    </row>
    <row r="280" spans="1:17">
      <c r="A280" s="677"/>
      <c r="B280" s="711"/>
      <c r="C280" s="677"/>
      <c r="D280" s="677"/>
      <c r="E280" s="677"/>
      <c r="F280" s="677"/>
      <c r="G280" s="677"/>
      <c r="H280" s="677"/>
      <c r="I280" s="677"/>
      <c r="J280" s="687"/>
      <c r="K280" s="687"/>
      <c r="L280" s="687"/>
      <c r="M280" s="687"/>
      <c r="N280" s="687"/>
      <c r="O280" s="687"/>
      <c r="P280" s="711"/>
      <c r="Q280" s="677"/>
    </row>
    <row r="281" spans="1:17">
      <c r="A281" s="677"/>
      <c r="B281" s="711"/>
      <c r="C281" s="677"/>
      <c r="D281" s="677"/>
      <c r="E281" s="677"/>
      <c r="F281" s="677"/>
      <c r="G281" s="677"/>
      <c r="H281" s="677"/>
      <c r="I281" s="677"/>
      <c r="J281" s="687"/>
      <c r="K281" s="687"/>
      <c r="L281" s="687"/>
      <c r="M281" s="687"/>
      <c r="N281" s="687"/>
      <c r="O281" s="687"/>
      <c r="P281" s="711"/>
      <c r="Q281" s="677"/>
    </row>
    <row r="282" spans="1:17">
      <c r="A282" s="677"/>
      <c r="B282" s="711"/>
      <c r="C282" s="677"/>
      <c r="D282" s="677"/>
      <c r="E282" s="677"/>
      <c r="F282" s="677"/>
      <c r="G282" s="677"/>
      <c r="H282" s="677"/>
      <c r="I282" s="677"/>
      <c r="J282" s="687"/>
      <c r="K282" s="687"/>
      <c r="L282" s="687"/>
      <c r="M282" s="687"/>
      <c r="N282" s="687"/>
      <c r="O282" s="687"/>
      <c r="P282" s="711"/>
      <c r="Q282" s="677"/>
    </row>
    <row r="283" spans="1:17">
      <c r="A283" s="677"/>
      <c r="B283" s="711"/>
      <c r="C283" s="677"/>
      <c r="D283" s="677"/>
      <c r="E283" s="677"/>
      <c r="F283" s="677"/>
      <c r="G283" s="677"/>
      <c r="H283" s="677"/>
      <c r="I283" s="677"/>
      <c r="J283" s="687"/>
      <c r="K283" s="687"/>
      <c r="L283" s="687"/>
      <c r="M283" s="687"/>
      <c r="N283" s="687"/>
      <c r="O283" s="687"/>
      <c r="P283" s="711"/>
      <c r="Q283" s="677"/>
    </row>
    <row r="284" spans="1:17">
      <c r="A284" s="677"/>
      <c r="B284" s="711"/>
      <c r="C284" s="677"/>
      <c r="D284" s="677"/>
      <c r="E284" s="677"/>
      <c r="F284" s="677"/>
      <c r="G284" s="677"/>
      <c r="H284" s="677"/>
      <c r="I284" s="677"/>
      <c r="J284" s="687"/>
      <c r="K284" s="687"/>
      <c r="L284" s="687"/>
      <c r="M284" s="687"/>
      <c r="N284" s="687"/>
      <c r="O284" s="687"/>
      <c r="P284" s="711"/>
      <c r="Q284" s="677"/>
    </row>
    <row r="285" spans="1:17">
      <c r="A285" s="677"/>
      <c r="B285" s="711"/>
      <c r="C285" s="677"/>
      <c r="D285" s="677"/>
      <c r="E285" s="677"/>
      <c r="F285" s="677"/>
      <c r="G285" s="677"/>
      <c r="H285" s="677"/>
      <c r="I285" s="677"/>
      <c r="J285" s="687"/>
      <c r="K285" s="687"/>
      <c r="L285" s="687"/>
      <c r="M285" s="687"/>
      <c r="N285" s="687"/>
      <c r="O285" s="687"/>
      <c r="P285" s="711"/>
      <c r="Q285" s="677"/>
    </row>
    <row r="286" spans="1:17">
      <c r="A286" s="677"/>
      <c r="B286" s="711"/>
      <c r="C286" s="677"/>
      <c r="D286" s="677"/>
      <c r="E286" s="677"/>
      <c r="F286" s="677"/>
      <c r="G286" s="677"/>
      <c r="H286" s="677"/>
      <c r="I286" s="677"/>
      <c r="J286" s="687"/>
      <c r="K286" s="687"/>
      <c r="L286" s="687"/>
      <c r="M286" s="687"/>
      <c r="N286" s="687"/>
      <c r="O286" s="687"/>
      <c r="P286" s="711"/>
      <c r="Q286" s="677"/>
    </row>
    <row r="287" spans="1:17">
      <c r="A287" s="677"/>
      <c r="B287" s="711"/>
      <c r="C287" s="677"/>
      <c r="D287" s="677"/>
      <c r="E287" s="677"/>
      <c r="F287" s="677"/>
      <c r="G287" s="677"/>
      <c r="H287" s="677"/>
      <c r="I287" s="677"/>
      <c r="J287" s="687"/>
      <c r="K287" s="687"/>
      <c r="L287" s="687"/>
      <c r="M287" s="687"/>
      <c r="N287" s="687"/>
      <c r="O287" s="687"/>
      <c r="P287" s="711"/>
      <c r="Q287" s="677"/>
    </row>
    <row r="288" spans="1:17">
      <c r="A288" s="677"/>
      <c r="B288" s="711"/>
      <c r="C288" s="677"/>
      <c r="D288" s="677"/>
      <c r="E288" s="677"/>
      <c r="F288" s="677"/>
      <c r="G288" s="677"/>
      <c r="H288" s="677"/>
      <c r="I288" s="677"/>
      <c r="J288" s="687"/>
      <c r="K288" s="687"/>
      <c r="L288" s="687"/>
      <c r="M288" s="687"/>
      <c r="N288" s="687"/>
      <c r="O288" s="687"/>
      <c r="P288" s="711"/>
      <c r="Q288" s="677"/>
    </row>
    <row r="289" spans="1:17">
      <c r="A289" s="677"/>
      <c r="B289" s="711"/>
      <c r="C289" s="677"/>
      <c r="D289" s="677"/>
      <c r="E289" s="677"/>
      <c r="F289" s="677"/>
      <c r="G289" s="677"/>
      <c r="H289" s="677"/>
      <c r="I289" s="677"/>
      <c r="J289" s="687"/>
      <c r="K289" s="687"/>
      <c r="L289" s="687"/>
      <c r="M289" s="687"/>
      <c r="N289" s="687"/>
      <c r="O289" s="687"/>
      <c r="P289" s="711"/>
      <c r="Q289" s="677"/>
    </row>
    <row r="290" spans="1:17">
      <c r="A290" s="677"/>
      <c r="B290" s="711"/>
      <c r="C290" s="677"/>
      <c r="D290" s="677"/>
      <c r="E290" s="677"/>
      <c r="F290" s="677"/>
      <c r="G290" s="677"/>
      <c r="H290" s="677"/>
      <c r="I290" s="677"/>
      <c r="J290" s="687"/>
      <c r="K290" s="687"/>
      <c r="L290" s="687"/>
      <c r="M290" s="687"/>
      <c r="N290" s="687"/>
      <c r="O290" s="687"/>
      <c r="P290" s="711"/>
      <c r="Q290" s="677"/>
    </row>
    <row r="291" spans="1:17">
      <c r="A291" s="677"/>
      <c r="B291" s="711"/>
      <c r="C291" s="677"/>
      <c r="D291" s="677"/>
      <c r="E291" s="677"/>
      <c r="F291" s="677"/>
      <c r="G291" s="677"/>
      <c r="H291" s="677"/>
      <c r="I291" s="677"/>
      <c r="J291" s="687"/>
      <c r="K291" s="687"/>
      <c r="L291" s="687"/>
      <c r="M291" s="687"/>
      <c r="N291" s="687"/>
      <c r="O291" s="687"/>
      <c r="P291" s="711"/>
      <c r="Q291" s="677"/>
    </row>
    <row r="292" spans="1:17">
      <c r="A292" s="677"/>
      <c r="B292" s="711"/>
      <c r="C292" s="677"/>
      <c r="D292" s="677"/>
      <c r="E292" s="677"/>
      <c r="F292" s="677"/>
      <c r="G292" s="677"/>
      <c r="H292" s="677"/>
      <c r="I292" s="677"/>
      <c r="J292" s="687"/>
      <c r="K292" s="687"/>
      <c r="L292" s="687"/>
      <c r="M292" s="687"/>
      <c r="N292" s="687"/>
      <c r="O292" s="687"/>
      <c r="P292" s="711"/>
      <c r="Q292" s="677"/>
    </row>
    <row r="293" spans="1:17">
      <c r="A293" s="677"/>
      <c r="B293" s="711"/>
      <c r="C293" s="677"/>
      <c r="D293" s="677"/>
      <c r="E293" s="677"/>
      <c r="F293" s="677"/>
      <c r="G293" s="677"/>
      <c r="H293" s="677"/>
      <c r="I293" s="677"/>
      <c r="J293" s="687"/>
      <c r="K293" s="687"/>
      <c r="L293" s="687"/>
      <c r="M293" s="687"/>
      <c r="N293" s="687"/>
      <c r="O293" s="687"/>
      <c r="P293" s="711"/>
      <c r="Q293" s="677"/>
    </row>
    <row r="294" spans="1:17">
      <c r="A294" s="677"/>
      <c r="B294" s="711"/>
      <c r="C294" s="677"/>
      <c r="D294" s="677"/>
      <c r="E294" s="677"/>
      <c r="F294" s="677"/>
      <c r="G294" s="677"/>
      <c r="H294" s="677"/>
      <c r="I294" s="677"/>
      <c r="J294" s="687"/>
      <c r="K294" s="687"/>
      <c r="L294" s="687"/>
      <c r="M294" s="687"/>
      <c r="N294" s="687"/>
      <c r="O294" s="687"/>
      <c r="P294" s="711"/>
      <c r="Q294" s="677"/>
    </row>
    <row r="295" spans="1:17">
      <c r="A295" s="677"/>
      <c r="B295" s="711"/>
      <c r="C295" s="677"/>
      <c r="D295" s="677"/>
      <c r="E295" s="677"/>
      <c r="F295" s="677"/>
      <c r="G295" s="677"/>
      <c r="H295" s="677"/>
      <c r="I295" s="677"/>
      <c r="J295" s="687"/>
      <c r="K295" s="687"/>
      <c r="L295" s="687"/>
      <c r="M295" s="687"/>
      <c r="N295" s="687"/>
      <c r="O295" s="687"/>
      <c r="P295" s="711"/>
      <c r="Q295" s="677"/>
    </row>
    <row r="296" spans="1:17">
      <c r="A296" s="677"/>
      <c r="B296" s="711"/>
      <c r="C296" s="677"/>
      <c r="D296" s="677"/>
      <c r="E296" s="677"/>
      <c r="F296" s="677"/>
      <c r="G296" s="677"/>
      <c r="H296" s="677"/>
      <c r="I296" s="677"/>
      <c r="J296" s="687"/>
      <c r="K296" s="687"/>
      <c r="L296" s="687"/>
      <c r="M296" s="687"/>
      <c r="N296" s="687"/>
      <c r="O296" s="687"/>
      <c r="P296" s="711"/>
      <c r="Q296" s="677"/>
    </row>
    <row r="297" spans="1:17">
      <c r="A297" s="677"/>
      <c r="B297" s="711"/>
      <c r="C297" s="677"/>
      <c r="D297" s="677"/>
      <c r="E297" s="677"/>
      <c r="F297" s="677"/>
      <c r="G297" s="677"/>
      <c r="H297" s="677"/>
      <c r="I297" s="677"/>
      <c r="J297" s="687"/>
      <c r="K297" s="687"/>
      <c r="L297" s="687"/>
      <c r="M297" s="687"/>
      <c r="N297" s="687"/>
      <c r="O297" s="687"/>
      <c r="P297" s="711"/>
      <c r="Q297" s="677"/>
    </row>
    <row r="298" spans="1:17">
      <c r="A298" s="677"/>
      <c r="B298" s="711"/>
      <c r="C298" s="677"/>
      <c r="D298" s="677"/>
      <c r="E298" s="677"/>
      <c r="F298" s="677"/>
      <c r="G298" s="677"/>
      <c r="H298" s="677"/>
      <c r="I298" s="677"/>
      <c r="J298" s="687"/>
      <c r="K298" s="687"/>
      <c r="L298" s="687"/>
      <c r="M298" s="687"/>
      <c r="N298" s="687"/>
      <c r="O298" s="687"/>
      <c r="P298" s="711"/>
      <c r="Q298" s="677"/>
    </row>
    <row r="299" spans="1:17">
      <c r="A299" s="677"/>
      <c r="B299" s="711"/>
      <c r="C299" s="677"/>
      <c r="D299" s="677"/>
      <c r="E299" s="677"/>
      <c r="F299" s="677"/>
      <c r="G299" s="677"/>
      <c r="H299" s="677"/>
      <c r="I299" s="677"/>
      <c r="J299" s="687"/>
      <c r="K299" s="687"/>
      <c r="L299" s="687"/>
      <c r="M299" s="687"/>
      <c r="N299" s="687"/>
      <c r="O299" s="687"/>
      <c r="P299" s="711"/>
      <c r="Q299" s="677"/>
    </row>
    <row r="300" spans="1:17">
      <c r="A300" s="677"/>
      <c r="B300" s="711"/>
      <c r="C300" s="677"/>
      <c r="D300" s="677"/>
      <c r="E300" s="677"/>
      <c r="F300" s="677"/>
      <c r="G300" s="677"/>
      <c r="H300" s="677"/>
      <c r="I300" s="677"/>
      <c r="J300" s="687"/>
      <c r="K300" s="687"/>
      <c r="L300" s="687"/>
      <c r="M300" s="687"/>
      <c r="N300" s="687"/>
      <c r="O300" s="687"/>
      <c r="P300" s="711"/>
      <c r="Q300" s="677"/>
    </row>
    <row r="301" spans="1:17">
      <c r="A301" s="677"/>
      <c r="B301" s="711"/>
      <c r="C301" s="677"/>
      <c r="D301" s="677"/>
      <c r="E301" s="677"/>
      <c r="F301" s="677"/>
      <c r="G301" s="677"/>
      <c r="H301" s="677"/>
      <c r="I301" s="677"/>
      <c r="J301" s="687"/>
      <c r="K301" s="687"/>
      <c r="L301" s="687"/>
      <c r="M301" s="687"/>
      <c r="N301" s="687"/>
      <c r="O301" s="687"/>
      <c r="P301" s="711"/>
      <c r="Q301" s="677"/>
    </row>
    <row r="302" spans="1:17">
      <c r="A302" s="677"/>
      <c r="B302" s="711"/>
      <c r="C302" s="677"/>
      <c r="D302" s="677"/>
      <c r="E302" s="677"/>
      <c r="F302" s="677"/>
      <c r="G302" s="677"/>
      <c r="H302" s="677"/>
      <c r="I302" s="677"/>
      <c r="J302" s="687"/>
      <c r="K302" s="687"/>
      <c r="L302" s="687"/>
      <c r="M302" s="687"/>
      <c r="N302" s="687"/>
      <c r="O302" s="687"/>
      <c r="P302" s="711"/>
      <c r="Q302" s="677"/>
    </row>
    <row r="303" spans="1:17">
      <c r="A303" s="677"/>
      <c r="B303" s="711"/>
      <c r="C303" s="677"/>
      <c r="D303" s="677"/>
      <c r="E303" s="677"/>
      <c r="F303" s="677"/>
      <c r="G303" s="677"/>
      <c r="H303" s="677"/>
      <c r="I303" s="677"/>
      <c r="J303" s="687"/>
      <c r="K303" s="687"/>
      <c r="L303" s="687"/>
      <c r="M303" s="687"/>
      <c r="N303" s="687"/>
      <c r="O303" s="687"/>
      <c r="P303" s="711"/>
      <c r="Q303" s="677"/>
    </row>
    <row r="304" spans="1:17">
      <c r="A304" s="677"/>
      <c r="B304" s="711"/>
      <c r="C304" s="677"/>
      <c r="D304" s="677"/>
      <c r="E304" s="677"/>
      <c r="F304" s="677"/>
      <c r="G304" s="677"/>
      <c r="H304" s="677"/>
      <c r="I304" s="677"/>
      <c r="J304" s="687"/>
      <c r="K304" s="687"/>
      <c r="L304" s="687"/>
      <c r="M304" s="687"/>
      <c r="N304" s="687"/>
      <c r="O304" s="687"/>
      <c r="P304" s="711"/>
      <c r="Q304" s="677"/>
    </row>
    <row r="305" spans="1:17">
      <c r="A305" s="677"/>
      <c r="B305" s="711"/>
      <c r="C305" s="677"/>
      <c r="D305" s="677"/>
      <c r="E305" s="677"/>
      <c r="F305" s="677"/>
      <c r="G305" s="677"/>
      <c r="H305" s="677"/>
      <c r="I305" s="677"/>
      <c r="J305" s="687"/>
      <c r="K305" s="687"/>
      <c r="L305" s="687"/>
      <c r="M305" s="687"/>
      <c r="N305" s="687"/>
      <c r="O305" s="687"/>
      <c r="P305" s="711"/>
      <c r="Q305" s="677"/>
    </row>
    <row r="306" spans="1:17">
      <c r="A306" s="677"/>
      <c r="B306" s="711"/>
      <c r="C306" s="677"/>
      <c r="D306" s="677"/>
      <c r="E306" s="677"/>
      <c r="F306" s="677"/>
      <c r="G306" s="677"/>
      <c r="H306" s="677"/>
      <c r="I306" s="677"/>
      <c r="J306" s="687"/>
      <c r="K306" s="687"/>
      <c r="L306" s="687"/>
      <c r="M306" s="687"/>
      <c r="N306" s="687"/>
      <c r="O306" s="687"/>
      <c r="P306" s="711"/>
      <c r="Q306" s="677"/>
    </row>
    <row r="307" spans="1:17">
      <c r="A307" s="677"/>
      <c r="B307" s="711"/>
      <c r="C307" s="677"/>
      <c r="D307" s="677"/>
      <c r="E307" s="677"/>
      <c r="F307" s="677"/>
      <c r="G307" s="677"/>
      <c r="H307" s="677"/>
      <c r="I307" s="677"/>
      <c r="J307" s="687"/>
      <c r="K307" s="687"/>
      <c r="L307" s="687"/>
      <c r="M307" s="687"/>
      <c r="N307" s="687"/>
      <c r="O307" s="687"/>
      <c r="P307" s="711"/>
      <c r="Q307" s="677"/>
    </row>
    <row r="308" spans="1:17">
      <c r="A308" s="677"/>
      <c r="B308" s="711"/>
      <c r="C308" s="677"/>
      <c r="D308" s="677"/>
      <c r="E308" s="677"/>
      <c r="F308" s="677"/>
      <c r="G308" s="677"/>
      <c r="H308" s="677"/>
      <c r="I308" s="677"/>
      <c r="J308" s="687"/>
      <c r="K308" s="687"/>
      <c r="L308" s="687"/>
      <c r="M308" s="687"/>
      <c r="N308" s="687"/>
      <c r="O308" s="687"/>
      <c r="P308" s="711"/>
      <c r="Q308" s="677"/>
    </row>
    <row r="309" spans="1:17">
      <c r="A309" s="677"/>
      <c r="B309" s="711"/>
      <c r="C309" s="677"/>
      <c r="D309" s="677"/>
      <c r="E309" s="677"/>
      <c r="F309" s="677"/>
      <c r="G309" s="677"/>
      <c r="H309" s="677"/>
      <c r="I309" s="677"/>
      <c r="J309" s="687"/>
      <c r="K309" s="687"/>
      <c r="L309" s="687"/>
      <c r="M309" s="687"/>
      <c r="N309" s="687"/>
      <c r="O309" s="687"/>
      <c r="P309" s="711"/>
      <c r="Q309" s="677"/>
    </row>
    <row r="310" spans="1:17">
      <c r="A310" s="677"/>
      <c r="B310" s="711"/>
      <c r="C310" s="677"/>
      <c r="D310" s="677"/>
      <c r="E310" s="677"/>
      <c r="F310" s="677"/>
      <c r="G310" s="677"/>
      <c r="H310" s="677"/>
      <c r="I310" s="677"/>
      <c r="J310" s="687"/>
      <c r="K310" s="687"/>
      <c r="L310" s="687"/>
      <c r="M310" s="687"/>
      <c r="N310" s="687"/>
      <c r="O310" s="687"/>
      <c r="P310" s="711"/>
      <c r="Q310" s="677"/>
    </row>
    <row r="311" spans="1:17">
      <c r="A311" s="677"/>
      <c r="B311" s="711"/>
      <c r="C311" s="677"/>
      <c r="D311" s="677"/>
      <c r="E311" s="677"/>
      <c r="F311" s="677"/>
      <c r="G311" s="677"/>
      <c r="H311" s="677"/>
      <c r="I311" s="677"/>
      <c r="J311" s="687"/>
      <c r="K311" s="687"/>
      <c r="L311" s="687"/>
      <c r="M311" s="687"/>
      <c r="N311" s="687"/>
      <c r="O311" s="687"/>
      <c r="P311" s="711"/>
      <c r="Q311" s="677"/>
    </row>
    <row r="312" spans="1:17">
      <c r="A312" s="677"/>
      <c r="B312" s="711"/>
      <c r="C312" s="677"/>
      <c r="D312" s="677"/>
      <c r="E312" s="677"/>
      <c r="F312" s="677"/>
      <c r="G312" s="677"/>
      <c r="H312" s="677"/>
      <c r="I312" s="677"/>
      <c r="J312" s="687"/>
      <c r="K312" s="687"/>
      <c r="L312" s="687"/>
      <c r="M312" s="687"/>
      <c r="N312" s="687"/>
      <c r="O312" s="687"/>
      <c r="P312" s="711"/>
      <c r="Q312" s="677"/>
    </row>
    <row r="313" spans="1:17">
      <c r="A313" s="677"/>
      <c r="B313" s="711"/>
      <c r="C313" s="677"/>
      <c r="D313" s="677"/>
      <c r="E313" s="677"/>
      <c r="F313" s="677"/>
      <c r="G313" s="677"/>
      <c r="H313" s="677"/>
      <c r="I313" s="677"/>
      <c r="J313" s="687"/>
      <c r="K313" s="687"/>
      <c r="L313" s="687"/>
      <c r="M313" s="687"/>
      <c r="N313" s="687"/>
      <c r="O313" s="687"/>
      <c r="P313" s="711"/>
      <c r="Q313" s="677"/>
    </row>
    <row r="314" spans="1:17">
      <c r="A314" s="677"/>
      <c r="B314" s="711"/>
      <c r="C314" s="677"/>
      <c r="D314" s="677"/>
      <c r="E314" s="677"/>
      <c r="F314" s="677"/>
      <c r="G314" s="677"/>
      <c r="H314" s="677"/>
      <c r="I314" s="677"/>
      <c r="J314" s="687"/>
      <c r="K314" s="687"/>
      <c r="L314" s="687"/>
      <c r="M314" s="687"/>
      <c r="N314" s="687"/>
      <c r="O314" s="687"/>
      <c r="P314" s="711"/>
      <c r="Q314" s="677"/>
    </row>
    <row r="315" spans="1:17">
      <c r="A315" s="677"/>
      <c r="B315" s="711"/>
      <c r="C315" s="677"/>
      <c r="D315" s="677"/>
      <c r="E315" s="677"/>
      <c r="F315" s="677"/>
      <c r="G315" s="677"/>
      <c r="H315" s="677"/>
      <c r="I315" s="677"/>
      <c r="J315" s="687"/>
      <c r="K315" s="687"/>
      <c r="L315" s="687"/>
      <c r="M315" s="687"/>
      <c r="N315" s="687"/>
      <c r="O315" s="687"/>
      <c r="P315" s="711"/>
      <c r="Q315" s="677"/>
    </row>
    <row r="316" spans="1:17">
      <c r="A316" s="677"/>
      <c r="B316" s="711"/>
      <c r="C316" s="677"/>
      <c r="D316" s="677"/>
      <c r="E316" s="677"/>
      <c r="F316" s="677"/>
      <c r="G316" s="677"/>
      <c r="H316" s="677"/>
      <c r="I316" s="677"/>
      <c r="J316" s="687"/>
      <c r="K316" s="687"/>
      <c r="L316" s="687"/>
      <c r="M316" s="687"/>
      <c r="N316" s="687"/>
      <c r="O316" s="687"/>
      <c r="P316" s="711"/>
      <c r="Q316" s="677"/>
    </row>
    <row r="317" spans="1:17">
      <c r="A317" s="677"/>
      <c r="B317" s="711"/>
      <c r="C317" s="677"/>
      <c r="D317" s="677"/>
      <c r="E317" s="677"/>
      <c r="F317" s="677"/>
      <c r="G317" s="677"/>
      <c r="H317" s="677"/>
      <c r="I317" s="677"/>
      <c r="J317" s="687"/>
      <c r="K317" s="687"/>
      <c r="L317" s="687"/>
      <c r="M317" s="687"/>
      <c r="N317" s="687"/>
      <c r="O317" s="687"/>
      <c r="P317" s="711"/>
      <c r="Q317" s="677"/>
    </row>
    <row r="318" spans="1:17">
      <c r="A318" s="677"/>
      <c r="B318" s="711"/>
      <c r="C318" s="677"/>
      <c r="D318" s="677"/>
      <c r="E318" s="677"/>
      <c r="F318" s="677"/>
      <c r="G318" s="677"/>
      <c r="H318" s="677"/>
      <c r="I318" s="677"/>
      <c r="J318" s="687"/>
      <c r="K318" s="687"/>
      <c r="L318" s="687"/>
      <c r="M318" s="687"/>
      <c r="N318" s="687"/>
      <c r="O318" s="687"/>
      <c r="P318" s="711"/>
      <c r="Q318" s="677"/>
    </row>
    <row r="319" spans="1:17">
      <c r="A319" s="677"/>
      <c r="B319" s="711"/>
      <c r="C319" s="677"/>
      <c r="D319" s="677"/>
      <c r="E319" s="677"/>
      <c r="F319" s="677"/>
      <c r="G319" s="677"/>
      <c r="H319" s="677"/>
      <c r="I319" s="677"/>
      <c r="J319" s="687"/>
      <c r="K319" s="687"/>
      <c r="L319" s="687"/>
      <c r="M319" s="687"/>
      <c r="N319" s="687"/>
      <c r="O319" s="687"/>
      <c r="P319" s="711"/>
      <c r="Q319" s="677"/>
    </row>
    <row r="320" spans="1:17">
      <c r="A320" s="677"/>
      <c r="B320" s="711"/>
      <c r="C320" s="677"/>
      <c r="D320" s="677"/>
      <c r="E320" s="677"/>
      <c r="F320" s="677"/>
      <c r="G320" s="677"/>
      <c r="H320" s="677"/>
      <c r="I320" s="677"/>
      <c r="J320" s="687"/>
      <c r="K320" s="687"/>
      <c r="L320" s="687"/>
      <c r="M320" s="687"/>
      <c r="N320" s="687"/>
      <c r="O320" s="687"/>
      <c r="P320" s="711"/>
      <c r="Q320" s="677"/>
    </row>
    <row r="321" spans="1:17">
      <c r="A321" s="677"/>
      <c r="B321" s="711"/>
      <c r="C321" s="677"/>
      <c r="D321" s="677"/>
      <c r="E321" s="677"/>
      <c r="F321" s="677"/>
      <c r="G321" s="677"/>
      <c r="H321" s="677"/>
      <c r="I321" s="677"/>
      <c r="J321" s="687"/>
      <c r="K321" s="687"/>
      <c r="L321" s="687"/>
      <c r="M321" s="687"/>
      <c r="N321" s="687"/>
      <c r="O321" s="687"/>
      <c r="P321" s="711"/>
      <c r="Q321" s="677"/>
    </row>
    <row r="322" spans="1:17">
      <c r="A322" s="677"/>
      <c r="B322" s="711"/>
      <c r="C322" s="677"/>
      <c r="D322" s="677"/>
      <c r="E322" s="677"/>
      <c r="F322" s="677"/>
      <c r="G322" s="677"/>
      <c r="H322" s="677"/>
      <c r="I322" s="677"/>
      <c r="J322" s="687"/>
      <c r="K322" s="687"/>
      <c r="L322" s="687"/>
      <c r="M322" s="687"/>
      <c r="N322" s="687"/>
      <c r="O322" s="687"/>
      <c r="P322" s="711"/>
      <c r="Q322" s="677"/>
    </row>
    <row r="323" spans="1:17">
      <c r="A323" s="677"/>
      <c r="B323" s="711"/>
      <c r="C323" s="677"/>
      <c r="D323" s="677"/>
      <c r="E323" s="677"/>
      <c r="F323" s="677"/>
      <c r="G323" s="677"/>
      <c r="H323" s="677"/>
      <c r="I323" s="677"/>
      <c r="J323" s="687"/>
      <c r="K323" s="687"/>
      <c r="L323" s="687"/>
      <c r="M323" s="687"/>
      <c r="N323" s="687"/>
      <c r="O323" s="687"/>
      <c r="P323" s="711"/>
      <c r="Q323" s="677"/>
    </row>
    <row r="324" spans="1:17">
      <c r="A324" s="677"/>
      <c r="B324" s="711"/>
      <c r="C324" s="677"/>
      <c r="D324" s="677"/>
      <c r="E324" s="677"/>
      <c r="F324" s="677"/>
      <c r="G324" s="677"/>
      <c r="H324" s="677"/>
      <c r="I324" s="677"/>
      <c r="J324" s="687"/>
      <c r="K324" s="687"/>
      <c r="L324" s="687"/>
      <c r="M324" s="687"/>
      <c r="N324" s="687"/>
      <c r="O324" s="687"/>
      <c r="P324" s="711"/>
      <c r="Q324" s="677"/>
    </row>
    <row r="325" spans="1:17">
      <c r="A325" s="677"/>
      <c r="B325" s="711"/>
      <c r="C325" s="677"/>
      <c r="D325" s="677"/>
      <c r="E325" s="677"/>
      <c r="F325" s="677"/>
      <c r="G325" s="677"/>
      <c r="H325" s="677"/>
      <c r="I325" s="677"/>
      <c r="J325" s="687"/>
      <c r="K325" s="687"/>
      <c r="L325" s="687"/>
      <c r="M325" s="687"/>
      <c r="N325" s="687"/>
      <c r="O325" s="687"/>
      <c r="P325" s="711"/>
      <c r="Q325" s="677"/>
    </row>
    <row r="326" spans="1:17">
      <c r="A326" s="677"/>
      <c r="B326" s="711"/>
      <c r="C326" s="677"/>
      <c r="D326" s="677"/>
      <c r="E326" s="677"/>
      <c r="F326" s="677"/>
      <c r="G326" s="677"/>
      <c r="H326" s="677"/>
      <c r="I326" s="677"/>
      <c r="J326" s="687"/>
      <c r="K326" s="687"/>
      <c r="L326" s="687"/>
      <c r="M326" s="687"/>
      <c r="N326" s="687"/>
      <c r="O326" s="687"/>
      <c r="P326" s="711"/>
      <c r="Q326" s="677"/>
    </row>
    <row r="327" spans="1:17">
      <c r="A327" s="677"/>
      <c r="B327" s="711"/>
      <c r="C327" s="677"/>
      <c r="D327" s="677"/>
      <c r="E327" s="677"/>
      <c r="F327" s="677"/>
      <c r="G327" s="677"/>
      <c r="H327" s="677"/>
      <c r="I327" s="677"/>
      <c r="J327" s="687"/>
      <c r="K327" s="687"/>
      <c r="L327" s="687"/>
      <c r="M327" s="687"/>
      <c r="N327" s="687"/>
      <c r="O327" s="687"/>
      <c r="P327" s="711"/>
      <c r="Q327" s="677"/>
    </row>
    <row r="328" spans="1:17">
      <c r="A328" s="677"/>
      <c r="B328" s="711"/>
      <c r="C328" s="677"/>
      <c r="D328" s="677"/>
      <c r="E328" s="677"/>
      <c r="F328" s="677"/>
      <c r="G328" s="677"/>
      <c r="H328" s="677"/>
      <c r="I328" s="677"/>
      <c r="J328" s="687"/>
      <c r="K328" s="687"/>
      <c r="L328" s="687"/>
      <c r="M328" s="687"/>
      <c r="N328" s="687"/>
      <c r="O328" s="687"/>
      <c r="P328" s="711"/>
      <c r="Q328" s="677"/>
    </row>
    <row r="329" spans="1:17">
      <c r="A329" s="677"/>
      <c r="B329" s="711"/>
      <c r="C329" s="677"/>
      <c r="D329" s="677"/>
      <c r="E329" s="677"/>
      <c r="F329" s="677"/>
      <c r="G329" s="677"/>
      <c r="H329" s="677"/>
      <c r="I329" s="677"/>
      <c r="J329" s="687"/>
      <c r="K329" s="687"/>
      <c r="L329" s="687"/>
      <c r="M329" s="687"/>
      <c r="N329" s="687"/>
      <c r="O329" s="687"/>
      <c r="P329" s="711"/>
      <c r="Q329" s="677"/>
    </row>
    <row r="330" spans="1:17">
      <c r="A330" s="677"/>
      <c r="B330" s="711"/>
      <c r="C330" s="677"/>
      <c r="D330" s="677"/>
      <c r="E330" s="677"/>
      <c r="F330" s="677"/>
      <c r="G330" s="677"/>
      <c r="H330" s="677"/>
      <c r="I330" s="677"/>
      <c r="J330" s="687"/>
      <c r="K330" s="687"/>
      <c r="L330" s="687"/>
      <c r="M330" s="687"/>
      <c r="N330" s="687"/>
      <c r="O330" s="687"/>
      <c r="P330" s="711"/>
      <c r="Q330" s="677"/>
    </row>
    <row r="331" spans="1:17">
      <c r="A331" s="677"/>
      <c r="B331" s="711"/>
      <c r="C331" s="677"/>
      <c r="D331" s="677"/>
      <c r="E331" s="677"/>
      <c r="F331" s="677"/>
      <c r="G331" s="677"/>
      <c r="H331" s="677"/>
      <c r="I331" s="677"/>
      <c r="J331" s="687"/>
      <c r="K331" s="687"/>
      <c r="L331" s="687"/>
      <c r="M331" s="687"/>
      <c r="N331" s="687"/>
      <c r="O331" s="687"/>
      <c r="P331" s="711"/>
      <c r="Q331" s="677"/>
    </row>
    <row r="332" spans="1:17">
      <c r="A332" s="677"/>
      <c r="B332" s="711"/>
      <c r="C332" s="677"/>
      <c r="D332" s="677"/>
      <c r="E332" s="677"/>
      <c r="F332" s="677"/>
      <c r="G332" s="677"/>
      <c r="H332" s="677"/>
      <c r="I332" s="677"/>
      <c r="J332" s="687"/>
      <c r="K332" s="687"/>
      <c r="L332" s="687"/>
      <c r="M332" s="687"/>
      <c r="N332" s="687"/>
      <c r="O332" s="687"/>
      <c r="P332" s="711"/>
      <c r="Q332" s="677"/>
    </row>
    <row r="333" spans="1:17">
      <c r="A333" s="677"/>
      <c r="B333" s="711"/>
      <c r="C333" s="677"/>
      <c r="D333" s="677"/>
      <c r="E333" s="677"/>
      <c r="F333" s="677"/>
      <c r="G333" s="677"/>
      <c r="H333" s="677"/>
      <c r="I333" s="677"/>
      <c r="J333" s="687"/>
      <c r="K333" s="687"/>
      <c r="L333" s="687"/>
      <c r="M333" s="687"/>
      <c r="N333" s="687"/>
      <c r="O333" s="687"/>
      <c r="P333" s="711"/>
      <c r="Q333" s="677"/>
    </row>
    <row r="334" spans="1:17">
      <c r="A334" s="677"/>
      <c r="B334" s="711"/>
      <c r="C334" s="677"/>
      <c r="D334" s="677"/>
      <c r="E334" s="677"/>
      <c r="F334" s="677"/>
      <c r="G334" s="677"/>
      <c r="H334" s="677"/>
      <c r="I334" s="677"/>
      <c r="J334" s="687"/>
      <c r="K334" s="687"/>
      <c r="L334" s="687"/>
      <c r="M334" s="687"/>
      <c r="N334" s="687"/>
      <c r="O334" s="687"/>
      <c r="P334" s="711"/>
      <c r="Q334" s="677"/>
    </row>
    <row r="335" spans="1:17">
      <c r="A335" s="677"/>
      <c r="B335" s="711"/>
      <c r="C335" s="677"/>
      <c r="D335" s="677"/>
      <c r="E335" s="677"/>
      <c r="F335" s="677"/>
      <c r="G335" s="677"/>
      <c r="H335" s="677"/>
      <c r="I335" s="677"/>
      <c r="J335" s="687"/>
      <c r="K335" s="687"/>
      <c r="L335" s="687"/>
      <c r="M335" s="687"/>
      <c r="N335" s="687"/>
      <c r="O335" s="687"/>
      <c r="P335" s="711"/>
      <c r="Q335" s="677"/>
    </row>
    <row r="336" spans="1:17">
      <c r="A336" s="677"/>
      <c r="B336" s="711"/>
      <c r="C336" s="677"/>
      <c r="D336" s="677"/>
      <c r="E336" s="677"/>
      <c r="F336" s="677"/>
      <c r="G336" s="677"/>
      <c r="H336" s="677"/>
      <c r="I336" s="677"/>
      <c r="J336" s="687"/>
      <c r="K336" s="687"/>
      <c r="L336" s="687"/>
      <c r="M336" s="687"/>
      <c r="N336" s="687"/>
      <c r="O336" s="687"/>
      <c r="P336" s="711"/>
      <c r="Q336" s="677"/>
    </row>
    <row r="337" spans="1:17">
      <c r="A337" s="677"/>
      <c r="B337" s="711"/>
      <c r="C337" s="677"/>
      <c r="D337" s="677"/>
      <c r="E337" s="677"/>
      <c r="F337" s="677"/>
      <c r="G337" s="677"/>
      <c r="H337" s="677"/>
      <c r="I337" s="677"/>
      <c r="J337" s="687"/>
      <c r="K337" s="687"/>
      <c r="L337" s="687"/>
      <c r="M337" s="687"/>
      <c r="N337" s="687"/>
      <c r="O337" s="687"/>
      <c r="P337" s="711"/>
      <c r="Q337" s="677"/>
    </row>
    <row r="338" spans="1:17">
      <c r="A338" s="677"/>
      <c r="B338" s="711"/>
      <c r="C338" s="677"/>
      <c r="D338" s="677"/>
      <c r="E338" s="677"/>
      <c r="F338" s="677"/>
      <c r="G338" s="677"/>
      <c r="H338" s="677"/>
      <c r="I338" s="677"/>
      <c r="J338" s="687"/>
      <c r="K338" s="687"/>
      <c r="L338" s="687"/>
      <c r="M338" s="687"/>
      <c r="N338" s="687"/>
      <c r="O338" s="687"/>
      <c r="P338" s="711"/>
      <c r="Q338" s="677"/>
    </row>
    <row r="339" spans="1:17">
      <c r="A339" s="677"/>
      <c r="B339" s="711"/>
      <c r="C339" s="677"/>
      <c r="D339" s="677"/>
      <c r="E339" s="677"/>
      <c r="F339" s="677"/>
      <c r="G339" s="677"/>
      <c r="H339" s="677"/>
      <c r="I339" s="677"/>
      <c r="J339" s="687"/>
      <c r="K339" s="687"/>
      <c r="L339" s="687"/>
      <c r="M339" s="687"/>
      <c r="N339" s="687"/>
      <c r="O339" s="687"/>
      <c r="P339" s="711"/>
      <c r="Q339" s="677"/>
    </row>
    <row r="340" spans="1:17">
      <c r="A340" s="677"/>
      <c r="B340" s="711"/>
      <c r="C340" s="677"/>
      <c r="D340" s="677"/>
      <c r="E340" s="677"/>
      <c r="F340" s="677"/>
      <c r="G340" s="677"/>
      <c r="H340" s="677"/>
      <c r="I340" s="677"/>
      <c r="J340" s="687"/>
      <c r="K340" s="687"/>
      <c r="L340" s="687"/>
      <c r="M340" s="687"/>
      <c r="N340" s="687"/>
      <c r="O340" s="687"/>
      <c r="P340" s="711"/>
      <c r="Q340" s="677"/>
    </row>
    <row r="341" spans="1:17">
      <c r="A341" s="677"/>
      <c r="B341" s="711"/>
      <c r="C341" s="677"/>
      <c r="D341" s="677"/>
      <c r="E341" s="677"/>
      <c r="F341" s="677"/>
      <c r="G341" s="677"/>
      <c r="H341" s="677"/>
      <c r="I341" s="677"/>
      <c r="J341" s="687"/>
      <c r="K341" s="687"/>
      <c r="L341" s="687"/>
      <c r="M341" s="687"/>
      <c r="N341" s="687"/>
      <c r="O341" s="687"/>
      <c r="P341" s="711"/>
      <c r="Q341" s="677"/>
    </row>
    <row r="342" spans="1:17">
      <c r="A342" s="677"/>
      <c r="B342" s="711"/>
      <c r="C342" s="677"/>
      <c r="D342" s="677"/>
      <c r="E342" s="677"/>
      <c r="F342" s="677"/>
      <c r="G342" s="677"/>
      <c r="H342" s="677"/>
      <c r="I342" s="677"/>
      <c r="J342" s="687"/>
      <c r="K342" s="687"/>
      <c r="L342" s="687"/>
      <c r="M342" s="687"/>
      <c r="N342" s="687"/>
      <c r="O342" s="687"/>
      <c r="P342" s="711"/>
      <c r="Q342" s="677"/>
    </row>
    <row r="343" spans="1:17">
      <c r="A343" s="677"/>
      <c r="B343" s="711"/>
      <c r="C343" s="677"/>
      <c r="D343" s="677"/>
      <c r="E343" s="677"/>
      <c r="F343" s="677"/>
      <c r="G343" s="677"/>
      <c r="H343" s="677"/>
      <c r="I343" s="677"/>
      <c r="J343" s="687"/>
      <c r="K343" s="687"/>
      <c r="L343" s="687"/>
      <c r="M343" s="687"/>
      <c r="N343" s="687"/>
      <c r="O343" s="687"/>
      <c r="P343" s="711"/>
      <c r="Q343" s="677"/>
    </row>
    <row r="344" spans="1:17">
      <c r="A344" s="677"/>
      <c r="B344" s="711"/>
      <c r="C344" s="677"/>
      <c r="D344" s="677"/>
      <c r="E344" s="677"/>
      <c r="F344" s="677"/>
      <c r="G344" s="677"/>
      <c r="H344" s="677"/>
      <c r="I344" s="677"/>
      <c r="J344" s="687"/>
      <c r="K344" s="687"/>
      <c r="L344" s="687"/>
      <c r="M344" s="687"/>
      <c r="N344" s="687"/>
      <c r="O344" s="687"/>
      <c r="P344" s="711"/>
      <c r="Q344" s="677"/>
    </row>
    <row r="345" spans="1:17">
      <c r="A345" s="677"/>
      <c r="B345" s="711"/>
      <c r="C345" s="677"/>
      <c r="D345" s="677"/>
      <c r="E345" s="677"/>
      <c r="F345" s="677"/>
      <c r="G345" s="677"/>
      <c r="H345" s="677"/>
      <c r="I345" s="677"/>
      <c r="J345" s="687"/>
      <c r="K345" s="687"/>
      <c r="L345" s="687"/>
      <c r="M345" s="687"/>
      <c r="N345" s="687"/>
      <c r="O345" s="687"/>
      <c r="P345" s="711"/>
      <c r="Q345" s="677"/>
    </row>
    <row r="346" spans="1:17">
      <c r="A346" s="677"/>
      <c r="B346" s="711"/>
      <c r="C346" s="677"/>
      <c r="D346" s="677"/>
      <c r="E346" s="677"/>
      <c r="F346" s="677"/>
      <c r="G346" s="677"/>
      <c r="H346" s="677"/>
      <c r="I346" s="677"/>
      <c r="J346" s="687"/>
      <c r="K346" s="687"/>
      <c r="L346" s="687"/>
      <c r="M346" s="687"/>
      <c r="N346" s="687"/>
      <c r="O346" s="687"/>
      <c r="P346" s="711"/>
      <c r="Q346" s="677"/>
    </row>
    <row r="347" spans="1:17">
      <c r="A347" s="677"/>
      <c r="B347" s="711"/>
      <c r="C347" s="677"/>
      <c r="D347" s="677"/>
      <c r="E347" s="677"/>
      <c r="F347" s="677"/>
      <c r="G347" s="677"/>
      <c r="H347" s="677"/>
      <c r="I347" s="677"/>
      <c r="J347" s="687"/>
      <c r="K347" s="687"/>
      <c r="L347" s="687"/>
      <c r="M347" s="687"/>
      <c r="N347" s="687"/>
      <c r="O347" s="687"/>
      <c r="P347" s="711"/>
      <c r="Q347" s="677"/>
    </row>
    <row r="348" spans="1:17">
      <c r="A348" s="677"/>
      <c r="B348" s="711"/>
      <c r="C348" s="677"/>
      <c r="D348" s="677"/>
      <c r="E348" s="677"/>
      <c r="F348" s="677"/>
      <c r="G348" s="677"/>
      <c r="H348" s="677"/>
      <c r="I348" s="677"/>
      <c r="J348" s="687"/>
      <c r="K348" s="687"/>
      <c r="L348" s="687"/>
      <c r="M348" s="687"/>
      <c r="N348" s="687"/>
      <c r="O348" s="687"/>
      <c r="P348" s="711"/>
      <c r="Q348" s="677"/>
    </row>
    <row r="349" spans="1:17">
      <c r="A349" s="677"/>
      <c r="B349" s="711"/>
      <c r="C349" s="677"/>
      <c r="D349" s="677"/>
      <c r="E349" s="677"/>
      <c r="F349" s="677"/>
      <c r="G349" s="677"/>
      <c r="H349" s="677"/>
      <c r="I349" s="677"/>
      <c r="J349" s="687"/>
      <c r="K349" s="687"/>
      <c r="L349" s="687"/>
      <c r="M349" s="687"/>
      <c r="N349" s="687"/>
      <c r="O349" s="687"/>
      <c r="P349" s="711"/>
      <c r="Q349" s="677"/>
    </row>
    <row r="350" spans="1:17">
      <c r="A350" s="677"/>
      <c r="B350" s="711"/>
      <c r="C350" s="677"/>
      <c r="D350" s="677"/>
      <c r="E350" s="677"/>
      <c r="F350" s="677"/>
      <c r="G350" s="677"/>
      <c r="H350" s="677"/>
      <c r="I350" s="677"/>
      <c r="J350" s="687"/>
      <c r="K350" s="687"/>
      <c r="L350" s="687"/>
      <c r="M350" s="687"/>
      <c r="N350" s="687"/>
      <c r="O350" s="687"/>
      <c r="P350" s="711"/>
      <c r="Q350" s="677"/>
    </row>
    <row r="351" spans="1:17">
      <c r="A351" s="677"/>
      <c r="B351" s="711"/>
      <c r="C351" s="677"/>
      <c r="D351" s="677"/>
      <c r="E351" s="677"/>
      <c r="F351" s="677"/>
      <c r="G351" s="677"/>
      <c r="H351" s="677"/>
      <c r="I351" s="677"/>
      <c r="J351" s="687"/>
      <c r="K351" s="687"/>
      <c r="L351" s="687"/>
      <c r="M351" s="687"/>
      <c r="N351" s="687"/>
      <c r="O351" s="687"/>
      <c r="P351" s="711"/>
      <c r="Q351" s="677"/>
    </row>
    <row r="352" spans="1:17">
      <c r="A352" s="677"/>
      <c r="B352" s="711"/>
      <c r="C352" s="677"/>
      <c r="D352" s="677"/>
      <c r="E352" s="677"/>
      <c r="F352" s="677"/>
      <c r="G352" s="677"/>
      <c r="H352" s="677"/>
      <c r="I352" s="677"/>
      <c r="J352" s="687"/>
      <c r="K352" s="687"/>
      <c r="L352" s="687"/>
      <c r="M352" s="687"/>
      <c r="N352" s="687"/>
      <c r="O352" s="687"/>
      <c r="P352" s="711"/>
      <c r="Q352" s="677"/>
    </row>
    <row r="353" spans="1:17">
      <c r="A353" s="677"/>
      <c r="B353" s="711"/>
      <c r="C353" s="677"/>
      <c r="D353" s="677"/>
      <c r="E353" s="677"/>
      <c r="F353" s="677"/>
      <c r="G353" s="677"/>
      <c r="H353" s="677"/>
      <c r="I353" s="677"/>
      <c r="J353" s="687"/>
      <c r="K353" s="687"/>
      <c r="L353" s="687"/>
      <c r="M353" s="687"/>
      <c r="N353" s="687"/>
      <c r="O353" s="687"/>
      <c r="P353" s="711"/>
      <c r="Q353" s="677"/>
    </row>
    <row r="354" spans="1:17">
      <c r="A354" s="677"/>
      <c r="B354" s="711"/>
      <c r="C354" s="677"/>
      <c r="D354" s="677"/>
      <c r="E354" s="677"/>
      <c r="F354" s="677"/>
      <c r="G354" s="677"/>
      <c r="H354" s="677"/>
      <c r="I354" s="677"/>
      <c r="J354" s="687"/>
      <c r="K354" s="687"/>
      <c r="L354" s="687"/>
      <c r="M354" s="687"/>
      <c r="N354" s="687"/>
      <c r="O354" s="687"/>
      <c r="P354" s="711"/>
      <c r="Q354" s="677"/>
    </row>
    <row r="355" spans="1:17">
      <c r="A355" s="677"/>
      <c r="B355" s="711"/>
      <c r="C355" s="677"/>
      <c r="D355" s="677"/>
      <c r="E355" s="677"/>
      <c r="F355" s="677"/>
      <c r="G355" s="677"/>
      <c r="H355" s="677"/>
      <c r="I355" s="677"/>
      <c r="J355" s="687"/>
      <c r="K355" s="687"/>
      <c r="L355" s="687"/>
      <c r="M355" s="687"/>
      <c r="N355" s="687"/>
      <c r="O355" s="687"/>
      <c r="P355" s="711"/>
      <c r="Q355" s="677"/>
    </row>
    <row r="356" spans="1:17">
      <c r="A356" s="677"/>
      <c r="B356" s="711"/>
      <c r="C356" s="677"/>
      <c r="D356" s="677"/>
      <c r="E356" s="677"/>
      <c r="F356" s="677"/>
      <c r="G356" s="677"/>
      <c r="H356" s="677"/>
      <c r="I356" s="677"/>
      <c r="J356" s="687"/>
      <c r="K356" s="687"/>
      <c r="L356" s="687"/>
      <c r="M356" s="687"/>
      <c r="N356" s="687"/>
      <c r="O356" s="687"/>
      <c r="P356" s="711"/>
      <c r="Q356" s="677"/>
    </row>
    <row r="357" spans="1:17">
      <c r="A357" s="677"/>
      <c r="B357" s="711"/>
      <c r="C357" s="677"/>
      <c r="D357" s="677"/>
      <c r="E357" s="677"/>
      <c r="F357" s="677"/>
      <c r="G357" s="677"/>
      <c r="H357" s="677"/>
      <c r="I357" s="677"/>
      <c r="J357" s="687"/>
      <c r="K357" s="687"/>
      <c r="L357" s="687"/>
      <c r="M357" s="687"/>
      <c r="N357" s="687"/>
      <c r="O357" s="687"/>
      <c r="P357" s="711"/>
      <c r="Q357" s="677"/>
    </row>
    <row r="358" spans="1:17">
      <c r="A358" s="677"/>
      <c r="B358" s="711"/>
      <c r="C358" s="677"/>
      <c r="D358" s="677"/>
      <c r="E358" s="677"/>
      <c r="F358" s="677"/>
      <c r="G358" s="677"/>
      <c r="H358" s="677"/>
      <c r="I358" s="677"/>
      <c r="J358" s="687"/>
      <c r="K358" s="687"/>
      <c r="L358" s="687"/>
      <c r="M358" s="687"/>
      <c r="N358" s="687"/>
      <c r="O358" s="687"/>
      <c r="P358" s="711"/>
      <c r="Q358" s="677"/>
    </row>
    <row r="359" spans="1:17">
      <c r="A359" s="677"/>
      <c r="B359" s="711"/>
      <c r="C359" s="677"/>
      <c r="D359" s="677"/>
      <c r="E359" s="677"/>
      <c r="F359" s="677"/>
      <c r="G359" s="677"/>
      <c r="H359" s="677"/>
      <c r="I359" s="677"/>
      <c r="J359" s="687"/>
      <c r="K359" s="687"/>
      <c r="L359" s="687"/>
      <c r="M359" s="687"/>
      <c r="N359" s="687"/>
      <c r="O359" s="687"/>
      <c r="P359" s="711"/>
      <c r="Q359" s="677"/>
    </row>
    <row r="360" spans="1:17">
      <c r="A360" s="677"/>
      <c r="B360" s="711"/>
      <c r="C360" s="677"/>
      <c r="D360" s="677"/>
      <c r="E360" s="677"/>
      <c r="F360" s="677"/>
      <c r="G360" s="677"/>
      <c r="H360" s="677"/>
      <c r="I360" s="677"/>
      <c r="J360" s="687"/>
      <c r="K360" s="687"/>
      <c r="L360" s="687"/>
      <c r="M360" s="687"/>
      <c r="N360" s="687"/>
      <c r="O360" s="687"/>
      <c r="P360" s="711"/>
      <c r="Q360" s="677"/>
    </row>
    <row r="361" spans="1:17">
      <c r="A361" s="677"/>
      <c r="B361" s="711"/>
      <c r="C361" s="677"/>
      <c r="D361" s="677"/>
      <c r="E361" s="677"/>
      <c r="F361" s="677"/>
      <c r="G361" s="677"/>
      <c r="H361" s="677"/>
      <c r="I361" s="677"/>
      <c r="J361" s="687"/>
      <c r="K361" s="687"/>
      <c r="L361" s="687"/>
      <c r="M361" s="687"/>
      <c r="N361" s="687"/>
      <c r="O361" s="687"/>
      <c r="P361" s="711"/>
      <c r="Q361" s="677"/>
    </row>
    <row r="362" spans="1:17">
      <c r="A362" s="677"/>
      <c r="B362" s="711"/>
      <c r="C362" s="677"/>
      <c r="D362" s="677"/>
      <c r="E362" s="677"/>
      <c r="F362" s="677"/>
      <c r="G362" s="677"/>
      <c r="H362" s="677"/>
      <c r="I362" s="677"/>
      <c r="J362" s="687"/>
      <c r="K362" s="687"/>
      <c r="L362" s="687"/>
      <c r="M362" s="687"/>
      <c r="N362" s="687"/>
      <c r="O362" s="687"/>
      <c r="P362" s="711"/>
      <c r="Q362" s="677"/>
    </row>
    <row r="363" spans="1:17">
      <c r="A363" s="677"/>
      <c r="B363" s="711"/>
      <c r="C363" s="677"/>
      <c r="D363" s="677"/>
      <c r="E363" s="677"/>
      <c r="F363" s="677"/>
      <c r="G363" s="677"/>
      <c r="H363" s="677"/>
      <c r="I363" s="677"/>
      <c r="J363" s="687"/>
      <c r="K363" s="687"/>
      <c r="L363" s="687"/>
      <c r="M363" s="687"/>
      <c r="N363" s="687"/>
      <c r="O363" s="687"/>
      <c r="P363" s="711"/>
      <c r="Q363" s="677"/>
    </row>
    <row r="364" spans="1:17">
      <c r="A364" s="677"/>
      <c r="B364" s="711"/>
      <c r="C364" s="677"/>
      <c r="D364" s="677"/>
      <c r="E364" s="677"/>
      <c r="F364" s="677"/>
      <c r="G364" s="677"/>
      <c r="H364" s="677"/>
      <c r="I364" s="677"/>
      <c r="J364" s="687"/>
      <c r="K364" s="687"/>
      <c r="L364" s="687"/>
      <c r="M364" s="687"/>
      <c r="N364" s="687"/>
      <c r="O364" s="687"/>
      <c r="P364" s="711"/>
      <c r="Q364" s="677"/>
    </row>
    <row r="365" spans="1:17">
      <c r="A365" s="677"/>
      <c r="B365" s="711"/>
      <c r="C365" s="677"/>
      <c r="D365" s="677"/>
      <c r="E365" s="677"/>
      <c r="F365" s="677"/>
      <c r="G365" s="677"/>
      <c r="H365" s="677"/>
      <c r="I365" s="677"/>
      <c r="J365" s="687"/>
      <c r="K365" s="687"/>
      <c r="L365" s="687"/>
      <c r="M365" s="687"/>
      <c r="N365" s="687"/>
      <c r="O365" s="687"/>
      <c r="P365" s="711"/>
      <c r="Q365" s="677"/>
    </row>
    <row r="366" spans="1:17">
      <c r="A366" s="677"/>
      <c r="B366" s="711"/>
      <c r="C366" s="677"/>
      <c r="D366" s="677"/>
      <c r="E366" s="677"/>
      <c r="F366" s="677"/>
      <c r="G366" s="677"/>
      <c r="H366" s="677"/>
      <c r="I366" s="677"/>
      <c r="J366" s="687"/>
      <c r="K366" s="687"/>
      <c r="L366" s="687"/>
      <c r="M366" s="687"/>
      <c r="N366" s="687"/>
      <c r="O366" s="687"/>
      <c r="P366" s="711"/>
      <c r="Q366" s="677"/>
    </row>
    <row r="367" spans="1:17">
      <c r="A367" s="677"/>
      <c r="B367" s="711"/>
      <c r="C367" s="677"/>
      <c r="D367" s="677"/>
      <c r="E367" s="677"/>
      <c r="F367" s="677"/>
      <c r="G367" s="677"/>
      <c r="H367" s="677"/>
      <c r="I367" s="677"/>
      <c r="J367" s="687"/>
      <c r="K367" s="687"/>
      <c r="L367" s="687"/>
      <c r="M367" s="687"/>
      <c r="N367" s="687"/>
      <c r="O367" s="687"/>
      <c r="P367" s="711"/>
      <c r="Q367" s="677"/>
    </row>
    <row r="368" spans="1:17">
      <c r="A368" s="677"/>
      <c r="B368" s="711"/>
      <c r="C368" s="677"/>
      <c r="D368" s="677"/>
      <c r="E368" s="677"/>
      <c r="F368" s="677"/>
      <c r="G368" s="677"/>
      <c r="H368" s="677"/>
      <c r="I368" s="677"/>
      <c r="J368" s="687"/>
      <c r="K368" s="687"/>
      <c r="L368" s="687"/>
      <c r="M368" s="687"/>
      <c r="N368" s="687"/>
      <c r="O368" s="687"/>
      <c r="P368" s="711"/>
      <c r="Q368" s="677"/>
    </row>
    <row r="369" spans="1:17">
      <c r="A369" s="677"/>
      <c r="B369" s="711"/>
      <c r="C369" s="677"/>
      <c r="D369" s="677"/>
      <c r="E369" s="677"/>
      <c r="F369" s="677"/>
      <c r="G369" s="677"/>
      <c r="H369" s="677"/>
      <c r="I369" s="677"/>
      <c r="J369" s="687"/>
      <c r="K369" s="687"/>
      <c r="L369" s="687"/>
      <c r="M369" s="687"/>
      <c r="N369" s="687"/>
      <c r="O369" s="687"/>
      <c r="P369" s="711"/>
      <c r="Q369" s="677"/>
    </row>
    <row r="370" spans="1:17">
      <c r="A370" s="677"/>
      <c r="B370" s="711"/>
      <c r="C370" s="677"/>
      <c r="D370" s="677"/>
      <c r="E370" s="677"/>
      <c r="F370" s="677"/>
      <c r="G370" s="677"/>
      <c r="H370" s="677"/>
      <c r="I370" s="677"/>
      <c r="J370" s="687"/>
      <c r="K370" s="687"/>
      <c r="L370" s="687"/>
      <c r="M370" s="687"/>
      <c r="N370" s="687"/>
      <c r="O370" s="687"/>
      <c r="P370" s="711"/>
      <c r="Q370" s="677"/>
    </row>
    <row r="371" spans="1:17">
      <c r="A371" s="677"/>
      <c r="B371" s="711"/>
      <c r="C371" s="677"/>
      <c r="D371" s="677"/>
      <c r="E371" s="677"/>
      <c r="F371" s="677"/>
      <c r="G371" s="677"/>
      <c r="H371" s="677"/>
      <c r="I371" s="677"/>
      <c r="J371" s="687"/>
      <c r="K371" s="687"/>
      <c r="L371" s="687"/>
      <c r="M371" s="687"/>
      <c r="N371" s="687"/>
      <c r="O371" s="687"/>
      <c r="P371" s="711"/>
      <c r="Q371" s="677"/>
    </row>
    <row r="372" spans="1:17">
      <c r="A372" s="677"/>
      <c r="B372" s="711"/>
      <c r="C372" s="677"/>
      <c r="D372" s="677"/>
      <c r="E372" s="677"/>
      <c r="F372" s="677"/>
      <c r="G372" s="677"/>
      <c r="H372" s="677"/>
      <c r="I372" s="677"/>
      <c r="J372" s="687"/>
      <c r="K372" s="687"/>
      <c r="L372" s="687"/>
      <c r="M372" s="687"/>
      <c r="N372" s="687"/>
      <c r="O372" s="687"/>
      <c r="P372" s="711"/>
      <c r="Q372" s="677"/>
    </row>
    <row r="373" spans="1:17">
      <c r="A373" s="677"/>
      <c r="B373" s="711"/>
      <c r="C373" s="677"/>
      <c r="D373" s="677"/>
      <c r="E373" s="677"/>
      <c r="F373" s="677"/>
      <c r="G373" s="677"/>
      <c r="H373" s="677"/>
      <c r="I373" s="677"/>
      <c r="J373" s="687"/>
      <c r="K373" s="687"/>
      <c r="L373" s="687"/>
      <c r="M373" s="687"/>
      <c r="N373" s="687"/>
      <c r="O373" s="687"/>
      <c r="P373" s="711"/>
      <c r="Q373" s="677"/>
    </row>
    <row r="374" spans="1:17">
      <c r="A374" s="677"/>
      <c r="B374" s="711"/>
      <c r="C374" s="677"/>
      <c r="D374" s="677"/>
      <c r="E374" s="677"/>
      <c r="F374" s="677"/>
      <c r="G374" s="677"/>
      <c r="H374" s="677"/>
      <c r="I374" s="677"/>
      <c r="J374" s="687"/>
      <c r="K374" s="687"/>
      <c r="L374" s="687"/>
      <c r="M374" s="687"/>
      <c r="N374" s="687"/>
      <c r="O374" s="687"/>
      <c r="P374" s="711"/>
      <c r="Q374" s="677"/>
    </row>
    <row r="375" spans="1:17">
      <c r="A375" s="677"/>
      <c r="B375" s="711"/>
      <c r="C375" s="677"/>
      <c r="D375" s="677"/>
      <c r="E375" s="677"/>
      <c r="F375" s="677"/>
      <c r="G375" s="677"/>
      <c r="H375" s="677"/>
      <c r="I375" s="677"/>
      <c r="J375" s="687"/>
      <c r="K375" s="687"/>
      <c r="L375" s="687"/>
      <c r="M375" s="687"/>
      <c r="N375" s="687"/>
      <c r="O375" s="687"/>
      <c r="P375" s="711"/>
      <c r="Q375" s="677"/>
    </row>
    <row r="376" spans="1:17">
      <c r="A376" s="677"/>
      <c r="B376" s="711"/>
      <c r="C376" s="677"/>
      <c r="D376" s="677"/>
      <c r="E376" s="677"/>
      <c r="F376" s="677"/>
      <c r="G376" s="677"/>
      <c r="H376" s="677"/>
      <c r="I376" s="677"/>
      <c r="J376" s="687"/>
      <c r="K376" s="687"/>
      <c r="L376" s="687"/>
      <c r="M376" s="687"/>
      <c r="N376" s="687"/>
      <c r="O376" s="687"/>
      <c r="P376" s="711"/>
      <c r="Q376" s="677"/>
    </row>
    <row r="377" spans="1:17">
      <c r="A377" s="677"/>
      <c r="B377" s="711"/>
      <c r="C377" s="677"/>
      <c r="D377" s="677"/>
      <c r="E377" s="677"/>
      <c r="F377" s="677"/>
      <c r="G377" s="677"/>
      <c r="H377" s="677"/>
      <c r="I377" s="677"/>
      <c r="J377" s="687"/>
      <c r="K377" s="687"/>
      <c r="L377" s="687"/>
      <c r="M377" s="687"/>
      <c r="N377" s="687"/>
      <c r="O377" s="687"/>
      <c r="P377" s="711"/>
      <c r="Q377" s="677"/>
    </row>
    <row r="378" spans="1:17">
      <c r="A378" s="677"/>
      <c r="B378" s="711"/>
      <c r="C378" s="677"/>
      <c r="D378" s="677"/>
      <c r="E378" s="677"/>
      <c r="F378" s="677"/>
      <c r="G378" s="677"/>
      <c r="H378" s="677"/>
      <c r="I378" s="677"/>
      <c r="J378" s="687"/>
      <c r="K378" s="687"/>
      <c r="L378" s="687"/>
      <c r="M378" s="687"/>
      <c r="N378" s="687"/>
      <c r="O378" s="687"/>
      <c r="P378" s="711"/>
      <c r="Q378" s="677"/>
    </row>
    <row r="379" spans="1:17">
      <c r="A379" s="677"/>
      <c r="B379" s="711"/>
      <c r="C379" s="677"/>
      <c r="D379" s="677"/>
      <c r="E379" s="677"/>
      <c r="F379" s="677"/>
      <c r="G379" s="677"/>
      <c r="H379" s="677"/>
      <c r="I379" s="677"/>
      <c r="J379" s="687"/>
      <c r="K379" s="687"/>
      <c r="L379" s="687"/>
      <c r="M379" s="687"/>
      <c r="N379" s="687"/>
      <c r="O379" s="687"/>
      <c r="P379" s="711"/>
      <c r="Q379" s="677"/>
    </row>
    <row r="380" spans="1:17">
      <c r="A380" s="677"/>
      <c r="B380" s="711"/>
      <c r="C380" s="677"/>
      <c r="D380" s="677"/>
      <c r="E380" s="677"/>
      <c r="F380" s="677"/>
      <c r="G380" s="677"/>
      <c r="H380" s="677"/>
      <c r="I380" s="677"/>
      <c r="J380" s="687"/>
      <c r="K380" s="687"/>
      <c r="L380" s="687"/>
      <c r="M380" s="687"/>
      <c r="N380" s="687"/>
      <c r="O380" s="687"/>
      <c r="P380" s="711"/>
      <c r="Q380" s="677"/>
    </row>
    <row r="381" spans="1:17">
      <c r="A381" s="677"/>
      <c r="B381" s="711"/>
      <c r="C381" s="677"/>
      <c r="D381" s="677"/>
      <c r="E381" s="677"/>
      <c r="F381" s="677"/>
      <c r="G381" s="677"/>
      <c r="H381" s="677"/>
      <c r="I381" s="677"/>
      <c r="J381" s="687"/>
      <c r="K381" s="687"/>
      <c r="L381" s="687"/>
      <c r="M381" s="687"/>
      <c r="N381" s="687"/>
      <c r="O381" s="687"/>
      <c r="P381" s="711"/>
      <c r="Q381" s="677"/>
    </row>
    <row r="382" spans="1:17">
      <c r="A382" s="677"/>
      <c r="B382" s="711"/>
      <c r="C382" s="677"/>
      <c r="D382" s="677"/>
      <c r="E382" s="677"/>
      <c r="F382" s="677"/>
      <c r="G382" s="677"/>
      <c r="H382" s="677"/>
      <c r="I382" s="677"/>
      <c r="J382" s="687"/>
      <c r="K382" s="687"/>
      <c r="L382" s="687"/>
      <c r="M382" s="687"/>
      <c r="N382" s="687"/>
      <c r="O382" s="687"/>
      <c r="P382" s="711"/>
      <c r="Q382" s="677"/>
    </row>
    <row r="383" spans="1:17">
      <c r="A383" s="677"/>
      <c r="B383" s="711"/>
      <c r="C383" s="677"/>
      <c r="D383" s="677"/>
      <c r="E383" s="677"/>
      <c r="F383" s="677"/>
      <c r="G383" s="677"/>
      <c r="H383" s="677"/>
      <c r="I383" s="677"/>
      <c r="J383" s="687"/>
      <c r="K383" s="687"/>
      <c r="L383" s="687"/>
      <c r="M383" s="687"/>
      <c r="N383" s="687"/>
      <c r="O383" s="687"/>
      <c r="P383" s="711"/>
      <c r="Q383" s="677"/>
    </row>
    <row r="384" spans="1:17">
      <c r="A384" s="677"/>
      <c r="B384" s="711"/>
      <c r="C384" s="677"/>
      <c r="D384" s="677"/>
      <c r="E384" s="677"/>
      <c r="F384" s="677"/>
      <c r="G384" s="677"/>
      <c r="H384" s="677"/>
      <c r="I384" s="677"/>
      <c r="J384" s="687"/>
      <c r="K384" s="687"/>
      <c r="L384" s="687"/>
      <c r="M384" s="687"/>
      <c r="N384" s="687"/>
      <c r="O384" s="687"/>
      <c r="P384" s="711"/>
      <c r="Q384" s="677"/>
    </row>
    <row r="385" spans="1:17">
      <c r="A385" s="677"/>
      <c r="B385" s="711"/>
      <c r="C385" s="677"/>
      <c r="D385" s="677"/>
      <c r="E385" s="677"/>
      <c r="F385" s="677"/>
      <c r="G385" s="677"/>
      <c r="H385" s="677"/>
      <c r="I385" s="677"/>
      <c r="J385" s="687"/>
      <c r="K385" s="687"/>
      <c r="L385" s="687"/>
      <c r="M385" s="687"/>
      <c r="N385" s="687"/>
      <c r="O385" s="687"/>
      <c r="P385" s="711"/>
      <c r="Q385" s="677"/>
    </row>
    <row r="386" spans="1:17">
      <c r="A386" s="677"/>
      <c r="B386" s="711"/>
      <c r="C386" s="677"/>
      <c r="D386" s="677"/>
      <c r="E386" s="677"/>
      <c r="F386" s="677"/>
      <c r="G386" s="677"/>
      <c r="H386" s="677"/>
      <c r="I386" s="677"/>
      <c r="J386" s="687"/>
      <c r="K386" s="687"/>
      <c r="L386" s="687"/>
      <c r="M386" s="687"/>
      <c r="N386" s="687"/>
      <c r="O386" s="687"/>
      <c r="P386" s="711"/>
      <c r="Q386" s="677"/>
    </row>
    <row r="387" spans="1:17">
      <c r="A387" s="677"/>
      <c r="B387" s="711"/>
      <c r="C387" s="677"/>
      <c r="D387" s="677"/>
      <c r="E387" s="677"/>
      <c r="F387" s="677"/>
      <c r="G387" s="677"/>
      <c r="H387" s="677"/>
      <c r="I387" s="677"/>
      <c r="J387" s="687"/>
      <c r="K387" s="687"/>
      <c r="L387" s="687"/>
      <c r="M387" s="687"/>
      <c r="N387" s="687"/>
      <c r="O387" s="687"/>
      <c r="P387" s="711"/>
      <c r="Q387" s="677"/>
    </row>
    <row r="388" spans="1:17">
      <c r="A388" s="677"/>
      <c r="B388" s="711"/>
      <c r="C388" s="677"/>
      <c r="D388" s="677"/>
      <c r="E388" s="677"/>
      <c r="F388" s="677"/>
      <c r="G388" s="677"/>
      <c r="H388" s="677"/>
      <c r="I388" s="677"/>
      <c r="J388" s="687"/>
      <c r="K388" s="687"/>
      <c r="L388" s="687"/>
      <c r="M388" s="687"/>
      <c r="N388" s="687"/>
      <c r="O388" s="687"/>
      <c r="P388" s="711"/>
      <c r="Q388" s="677"/>
    </row>
    <row r="389" spans="1:17">
      <c r="A389" s="677"/>
      <c r="B389" s="711"/>
      <c r="C389" s="677"/>
      <c r="D389" s="677"/>
      <c r="E389" s="677"/>
      <c r="F389" s="677"/>
      <c r="G389" s="677"/>
      <c r="H389" s="677"/>
      <c r="I389" s="677"/>
      <c r="J389" s="687"/>
      <c r="K389" s="687"/>
      <c r="L389" s="687"/>
      <c r="M389" s="687"/>
      <c r="N389" s="687"/>
      <c r="O389" s="687"/>
      <c r="P389" s="711"/>
      <c r="Q389" s="677"/>
    </row>
    <row r="390" spans="1:17">
      <c r="A390" s="677"/>
      <c r="B390" s="711"/>
      <c r="C390" s="677"/>
      <c r="D390" s="677"/>
      <c r="E390" s="677"/>
      <c r="F390" s="677"/>
      <c r="G390" s="677"/>
      <c r="H390" s="677"/>
      <c r="I390" s="677"/>
      <c r="J390" s="687"/>
      <c r="K390" s="687"/>
      <c r="L390" s="687"/>
      <c r="M390" s="687"/>
      <c r="N390" s="687"/>
      <c r="O390" s="687"/>
      <c r="P390" s="711"/>
      <c r="Q390" s="677"/>
    </row>
    <row r="391" spans="1:17">
      <c r="A391" s="677"/>
      <c r="B391" s="711"/>
      <c r="C391" s="677"/>
      <c r="D391" s="677"/>
      <c r="E391" s="677"/>
      <c r="F391" s="677"/>
      <c r="G391" s="677"/>
      <c r="H391" s="677"/>
      <c r="I391" s="677"/>
      <c r="J391" s="687"/>
      <c r="K391" s="687"/>
      <c r="L391" s="687"/>
      <c r="M391" s="687"/>
      <c r="N391" s="687"/>
      <c r="O391" s="687"/>
      <c r="P391" s="711"/>
      <c r="Q391" s="677"/>
    </row>
    <row r="392" spans="1:17">
      <c r="A392" s="677"/>
      <c r="B392" s="711"/>
      <c r="C392" s="677"/>
      <c r="D392" s="677"/>
      <c r="E392" s="677"/>
      <c r="F392" s="677"/>
      <c r="G392" s="677"/>
      <c r="H392" s="677"/>
      <c r="I392" s="677"/>
      <c r="J392" s="687"/>
      <c r="K392" s="687"/>
      <c r="L392" s="687"/>
      <c r="M392" s="687"/>
      <c r="N392" s="687"/>
      <c r="O392" s="687"/>
      <c r="P392" s="711"/>
      <c r="Q392" s="677"/>
    </row>
    <row r="393" spans="1:17">
      <c r="A393" s="677"/>
      <c r="B393" s="711"/>
      <c r="C393" s="677"/>
      <c r="D393" s="677"/>
      <c r="E393" s="677"/>
      <c r="F393" s="677"/>
      <c r="G393" s="677"/>
      <c r="H393" s="677"/>
      <c r="I393" s="677"/>
      <c r="J393" s="687"/>
      <c r="K393" s="687"/>
      <c r="L393" s="687"/>
      <c r="M393" s="687"/>
      <c r="N393" s="687"/>
      <c r="O393" s="687"/>
      <c r="P393" s="711"/>
      <c r="Q393" s="677"/>
    </row>
    <row r="394" spans="1:17">
      <c r="A394" s="677"/>
      <c r="B394" s="711"/>
      <c r="C394" s="677"/>
      <c r="D394" s="677"/>
      <c r="E394" s="677"/>
      <c r="F394" s="677"/>
      <c r="G394" s="677"/>
      <c r="H394" s="677"/>
      <c r="I394" s="677"/>
      <c r="J394" s="687"/>
      <c r="K394" s="687"/>
      <c r="L394" s="687"/>
      <c r="M394" s="687"/>
      <c r="N394" s="687"/>
      <c r="O394" s="687"/>
      <c r="P394" s="711"/>
      <c r="Q394" s="677"/>
    </row>
    <row r="395" spans="1:17">
      <c r="A395" s="677"/>
      <c r="B395" s="711"/>
      <c r="C395" s="677"/>
      <c r="D395" s="677"/>
      <c r="E395" s="677"/>
      <c r="F395" s="677"/>
      <c r="G395" s="677"/>
      <c r="H395" s="677"/>
      <c r="I395" s="677"/>
      <c r="J395" s="687"/>
      <c r="K395" s="687"/>
      <c r="L395" s="687"/>
      <c r="M395" s="687"/>
      <c r="N395" s="687"/>
      <c r="O395" s="687"/>
      <c r="P395" s="711"/>
      <c r="Q395" s="677"/>
    </row>
    <row r="396" spans="1:17">
      <c r="A396" s="677"/>
      <c r="B396" s="711"/>
      <c r="C396" s="677"/>
      <c r="D396" s="677"/>
      <c r="E396" s="677"/>
      <c r="F396" s="677"/>
      <c r="G396" s="677"/>
      <c r="H396" s="677"/>
      <c r="I396" s="677"/>
      <c r="J396" s="687"/>
      <c r="K396" s="687"/>
      <c r="L396" s="687"/>
      <c r="M396" s="687"/>
      <c r="N396" s="687"/>
      <c r="O396" s="687"/>
      <c r="P396" s="711"/>
      <c r="Q396" s="677"/>
    </row>
    <row r="397" spans="1:17">
      <c r="A397" s="677"/>
      <c r="B397" s="711"/>
      <c r="C397" s="677"/>
      <c r="D397" s="677"/>
      <c r="E397" s="677"/>
      <c r="F397" s="677"/>
      <c r="G397" s="677"/>
      <c r="H397" s="677"/>
      <c r="I397" s="677"/>
      <c r="J397" s="687"/>
      <c r="K397" s="687"/>
      <c r="L397" s="687"/>
      <c r="M397" s="687"/>
      <c r="N397" s="687"/>
      <c r="O397" s="687"/>
      <c r="P397" s="711"/>
      <c r="Q397" s="677"/>
    </row>
    <row r="398" spans="1:17">
      <c r="A398" s="677"/>
      <c r="B398" s="711"/>
      <c r="C398" s="677"/>
      <c r="D398" s="677"/>
      <c r="E398" s="677"/>
      <c r="F398" s="677"/>
      <c r="G398" s="677"/>
      <c r="H398" s="677"/>
      <c r="I398" s="677"/>
      <c r="J398" s="687"/>
      <c r="K398" s="687"/>
      <c r="L398" s="687"/>
      <c r="M398" s="687"/>
      <c r="N398" s="687"/>
      <c r="O398" s="687"/>
      <c r="P398" s="711"/>
      <c r="Q398" s="677"/>
    </row>
    <row r="399" spans="1:17">
      <c r="A399" s="677"/>
      <c r="B399" s="711"/>
      <c r="C399" s="677"/>
      <c r="D399" s="677"/>
      <c r="E399" s="677"/>
      <c r="F399" s="677"/>
      <c r="G399" s="677"/>
      <c r="H399" s="677"/>
      <c r="I399" s="677"/>
      <c r="J399" s="687"/>
      <c r="K399" s="687"/>
      <c r="L399" s="687"/>
      <c r="M399" s="687"/>
      <c r="N399" s="687"/>
      <c r="O399" s="687"/>
      <c r="P399" s="711"/>
      <c r="Q399" s="677"/>
    </row>
    <row r="400" spans="1:17">
      <c r="A400" s="677"/>
      <c r="B400" s="711"/>
      <c r="C400" s="677"/>
      <c r="D400" s="677"/>
      <c r="E400" s="677"/>
      <c r="F400" s="677"/>
      <c r="G400" s="677"/>
      <c r="H400" s="677"/>
      <c r="I400" s="677"/>
      <c r="J400" s="687"/>
      <c r="K400" s="687"/>
      <c r="L400" s="687"/>
      <c r="M400" s="687"/>
      <c r="N400" s="687"/>
      <c r="O400" s="687"/>
      <c r="P400" s="711"/>
      <c r="Q400" s="677"/>
    </row>
    <row r="401" spans="1:17">
      <c r="A401" s="677"/>
      <c r="B401" s="711"/>
      <c r="C401" s="677"/>
      <c r="D401" s="677"/>
      <c r="E401" s="677"/>
      <c r="F401" s="677"/>
      <c r="G401" s="677"/>
      <c r="H401" s="677"/>
      <c r="I401" s="677"/>
      <c r="J401" s="687"/>
      <c r="K401" s="687"/>
      <c r="L401" s="687"/>
      <c r="M401" s="687"/>
      <c r="N401" s="687"/>
      <c r="O401" s="687"/>
      <c r="P401" s="711"/>
      <c r="Q401" s="677"/>
    </row>
    <row r="402" spans="1:17">
      <c r="A402" s="677"/>
      <c r="B402" s="711"/>
      <c r="C402" s="677"/>
      <c r="D402" s="677"/>
      <c r="E402" s="677"/>
      <c r="F402" s="677"/>
      <c r="G402" s="677"/>
      <c r="H402" s="677"/>
      <c r="I402" s="677"/>
      <c r="J402" s="687"/>
      <c r="K402" s="687"/>
      <c r="L402" s="687"/>
      <c r="M402" s="687"/>
      <c r="N402" s="687"/>
      <c r="O402" s="687"/>
      <c r="P402" s="711"/>
      <c r="Q402" s="677"/>
    </row>
    <row r="403" spans="1:17">
      <c r="A403" s="677"/>
      <c r="B403" s="711"/>
      <c r="C403" s="677"/>
      <c r="D403" s="677"/>
      <c r="E403" s="677"/>
      <c r="F403" s="677"/>
      <c r="G403" s="677"/>
      <c r="H403" s="677"/>
      <c r="I403" s="677"/>
      <c r="J403" s="687"/>
      <c r="K403" s="687"/>
      <c r="L403" s="687"/>
      <c r="M403" s="687"/>
      <c r="N403" s="687"/>
      <c r="O403" s="687"/>
      <c r="P403" s="711"/>
      <c r="Q403" s="677"/>
    </row>
    <row r="404" spans="1:17">
      <c r="A404" s="677"/>
      <c r="B404" s="711"/>
      <c r="C404" s="677"/>
      <c r="D404" s="677"/>
      <c r="E404" s="677"/>
      <c r="F404" s="677"/>
      <c r="G404" s="677"/>
      <c r="H404" s="677"/>
      <c r="I404" s="677"/>
      <c r="J404" s="687"/>
      <c r="K404" s="687"/>
      <c r="L404" s="687"/>
      <c r="M404" s="687"/>
      <c r="N404" s="687"/>
      <c r="O404" s="687"/>
      <c r="P404" s="711"/>
      <c r="Q404" s="677"/>
    </row>
    <row r="405" spans="1:17">
      <c r="A405" s="677"/>
      <c r="B405" s="711"/>
      <c r="C405" s="677"/>
      <c r="D405" s="677"/>
      <c r="E405" s="677"/>
      <c r="F405" s="677"/>
      <c r="G405" s="677"/>
      <c r="H405" s="677"/>
      <c r="I405" s="677"/>
      <c r="J405" s="687"/>
      <c r="K405" s="687"/>
      <c r="L405" s="687"/>
      <c r="M405" s="687"/>
      <c r="N405" s="687"/>
      <c r="O405" s="687"/>
      <c r="P405" s="711"/>
      <c r="Q405" s="677"/>
    </row>
    <row r="406" spans="1:17">
      <c r="A406" s="677"/>
      <c r="B406" s="711"/>
      <c r="C406" s="677"/>
      <c r="D406" s="677"/>
      <c r="E406" s="677"/>
      <c r="F406" s="677"/>
      <c r="G406" s="677"/>
      <c r="H406" s="677"/>
      <c r="I406" s="677"/>
      <c r="J406" s="687"/>
      <c r="K406" s="687"/>
      <c r="L406" s="687"/>
      <c r="M406" s="687"/>
      <c r="N406" s="687"/>
      <c r="O406" s="687"/>
      <c r="P406" s="711"/>
      <c r="Q406" s="677"/>
    </row>
    <row r="407" spans="1:17">
      <c r="A407" s="677"/>
      <c r="B407" s="711"/>
      <c r="C407" s="677"/>
      <c r="D407" s="677"/>
      <c r="E407" s="677"/>
      <c r="F407" s="677"/>
      <c r="G407" s="677"/>
      <c r="H407" s="677"/>
      <c r="I407" s="677"/>
      <c r="J407" s="687"/>
      <c r="K407" s="687"/>
      <c r="L407" s="687"/>
      <c r="M407" s="687"/>
      <c r="N407" s="687"/>
      <c r="O407" s="687"/>
      <c r="P407" s="711"/>
      <c r="Q407" s="677"/>
    </row>
    <row r="408" spans="1:17">
      <c r="A408" s="677"/>
      <c r="B408" s="711"/>
      <c r="C408" s="677"/>
      <c r="D408" s="677"/>
      <c r="E408" s="677"/>
      <c r="F408" s="677"/>
      <c r="G408" s="677"/>
      <c r="H408" s="677"/>
      <c r="I408" s="677"/>
      <c r="J408" s="687"/>
      <c r="K408" s="687"/>
      <c r="L408" s="687"/>
      <c r="M408" s="687"/>
      <c r="N408" s="687"/>
      <c r="O408" s="687"/>
      <c r="P408" s="711"/>
      <c r="Q408" s="677"/>
    </row>
    <row r="409" spans="1:17">
      <c r="A409" s="677"/>
      <c r="B409" s="711"/>
      <c r="C409" s="677"/>
      <c r="D409" s="677"/>
      <c r="E409" s="677"/>
      <c r="F409" s="677"/>
      <c r="G409" s="677"/>
      <c r="H409" s="677"/>
      <c r="I409" s="677"/>
      <c r="J409" s="687"/>
      <c r="K409" s="687"/>
      <c r="L409" s="687"/>
      <c r="M409" s="687"/>
      <c r="N409" s="687"/>
      <c r="O409" s="687"/>
      <c r="P409" s="711"/>
      <c r="Q409" s="677"/>
    </row>
    <row r="410" spans="1:17">
      <c r="A410" s="677"/>
      <c r="B410" s="711"/>
      <c r="C410" s="677"/>
      <c r="D410" s="677"/>
      <c r="E410" s="677"/>
      <c r="F410" s="677"/>
      <c r="G410" s="677"/>
      <c r="H410" s="677"/>
      <c r="I410" s="677"/>
      <c r="J410" s="687"/>
      <c r="K410" s="687"/>
      <c r="L410" s="687"/>
      <c r="M410" s="687"/>
      <c r="N410" s="687"/>
      <c r="O410" s="687"/>
      <c r="P410" s="711"/>
      <c r="Q410" s="677"/>
    </row>
    <row r="411" spans="1:17">
      <c r="A411" s="677"/>
      <c r="B411" s="711"/>
      <c r="C411" s="677"/>
      <c r="D411" s="677"/>
      <c r="E411" s="677"/>
      <c r="F411" s="677"/>
      <c r="G411" s="677"/>
      <c r="H411" s="677"/>
      <c r="I411" s="677"/>
      <c r="J411" s="687"/>
      <c r="K411" s="687"/>
      <c r="L411" s="687"/>
      <c r="M411" s="687"/>
      <c r="N411" s="687"/>
      <c r="O411" s="687"/>
      <c r="P411" s="711"/>
      <c r="Q411" s="677"/>
    </row>
    <row r="412" spans="1:17">
      <c r="A412" s="677"/>
      <c r="B412" s="711"/>
      <c r="C412" s="677"/>
      <c r="D412" s="677"/>
      <c r="E412" s="677"/>
      <c r="F412" s="677"/>
      <c r="G412" s="677"/>
      <c r="H412" s="677"/>
      <c r="I412" s="677"/>
      <c r="J412" s="687"/>
      <c r="K412" s="687"/>
      <c r="L412" s="687"/>
      <c r="M412" s="687"/>
      <c r="N412" s="687"/>
      <c r="O412" s="687"/>
      <c r="P412" s="711"/>
      <c r="Q412" s="677"/>
    </row>
    <row r="413" spans="1:17">
      <c r="A413" s="677"/>
      <c r="B413" s="711"/>
      <c r="C413" s="677"/>
      <c r="D413" s="677"/>
      <c r="E413" s="677"/>
      <c r="F413" s="677"/>
      <c r="G413" s="677"/>
      <c r="H413" s="677"/>
      <c r="I413" s="677"/>
      <c r="J413" s="687"/>
      <c r="K413" s="687"/>
      <c r="L413" s="687"/>
      <c r="M413" s="687"/>
      <c r="N413" s="687"/>
      <c r="O413" s="687"/>
      <c r="P413" s="711"/>
      <c r="Q413" s="677"/>
    </row>
    <row r="414" spans="1:17">
      <c r="A414" s="677"/>
      <c r="B414" s="711"/>
      <c r="C414" s="677"/>
      <c r="D414" s="677"/>
      <c r="E414" s="677"/>
      <c r="F414" s="677"/>
      <c r="G414" s="677"/>
      <c r="H414" s="677"/>
      <c r="I414" s="677"/>
      <c r="J414" s="687"/>
      <c r="K414" s="687"/>
      <c r="L414" s="687"/>
      <c r="M414" s="687"/>
      <c r="N414" s="687"/>
      <c r="O414" s="687"/>
      <c r="P414" s="711"/>
      <c r="Q414" s="677"/>
    </row>
    <row r="415" spans="1:17">
      <c r="A415" s="677"/>
      <c r="B415" s="711"/>
      <c r="C415" s="677"/>
      <c r="D415" s="677"/>
      <c r="E415" s="677"/>
      <c r="F415" s="677"/>
      <c r="G415" s="677"/>
      <c r="H415" s="677"/>
      <c r="I415" s="677"/>
      <c r="J415" s="687"/>
      <c r="K415" s="687"/>
      <c r="L415" s="687"/>
      <c r="M415" s="687"/>
      <c r="N415" s="687"/>
      <c r="O415" s="687"/>
      <c r="P415" s="711"/>
      <c r="Q415" s="677"/>
    </row>
    <row r="416" spans="1:17">
      <c r="A416" s="677"/>
      <c r="B416" s="711"/>
      <c r="C416" s="677"/>
      <c r="D416" s="677"/>
      <c r="E416" s="677"/>
      <c r="F416" s="677"/>
      <c r="G416" s="677"/>
      <c r="H416" s="677"/>
      <c r="I416" s="677"/>
      <c r="J416" s="687"/>
      <c r="K416" s="687"/>
      <c r="L416" s="687"/>
      <c r="M416" s="687"/>
      <c r="N416" s="687"/>
      <c r="O416" s="687"/>
      <c r="P416" s="711"/>
      <c r="Q416" s="677"/>
    </row>
    <row r="417" spans="1:17">
      <c r="A417" s="677"/>
      <c r="B417" s="711"/>
      <c r="C417" s="677"/>
      <c r="D417" s="677"/>
      <c r="E417" s="677"/>
      <c r="F417" s="677"/>
      <c r="G417" s="677"/>
      <c r="H417" s="677"/>
      <c r="I417" s="677"/>
      <c r="J417" s="687"/>
      <c r="K417" s="687"/>
      <c r="L417" s="687"/>
      <c r="M417" s="687"/>
      <c r="N417" s="687"/>
      <c r="O417" s="687"/>
      <c r="P417" s="711"/>
      <c r="Q417" s="677"/>
    </row>
    <row r="418" spans="1:17">
      <c r="A418" s="677"/>
      <c r="B418" s="711"/>
      <c r="C418" s="677"/>
      <c r="D418" s="677"/>
      <c r="E418" s="677"/>
      <c r="F418" s="677"/>
      <c r="G418" s="677"/>
      <c r="H418" s="677"/>
      <c r="I418" s="677"/>
      <c r="J418" s="687"/>
      <c r="K418" s="687"/>
      <c r="L418" s="687"/>
      <c r="M418" s="687"/>
      <c r="N418" s="687"/>
      <c r="O418" s="687"/>
      <c r="P418" s="711"/>
      <c r="Q418" s="677"/>
    </row>
    <row r="419" spans="1:17">
      <c r="A419" s="677"/>
      <c r="B419" s="711"/>
      <c r="C419" s="677"/>
      <c r="D419" s="677"/>
      <c r="E419" s="677"/>
      <c r="F419" s="677"/>
      <c r="G419" s="677"/>
      <c r="H419" s="677"/>
      <c r="I419" s="677"/>
      <c r="J419" s="687"/>
      <c r="K419" s="687"/>
      <c r="L419" s="687"/>
      <c r="M419" s="687"/>
      <c r="N419" s="687"/>
      <c r="O419" s="687"/>
      <c r="P419" s="711"/>
      <c r="Q419" s="677"/>
    </row>
    <row r="420" spans="1:17">
      <c r="A420" s="677"/>
      <c r="B420" s="711"/>
      <c r="C420" s="677"/>
      <c r="D420" s="677"/>
      <c r="E420" s="677"/>
      <c r="F420" s="677"/>
      <c r="G420" s="677"/>
      <c r="H420" s="677"/>
      <c r="I420" s="677"/>
      <c r="J420" s="687"/>
      <c r="K420" s="687"/>
      <c r="L420" s="687"/>
      <c r="M420" s="687"/>
      <c r="N420" s="687"/>
      <c r="O420" s="687"/>
      <c r="P420" s="711"/>
      <c r="Q420" s="677"/>
    </row>
    <row r="421" spans="1:17">
      <c r="A421" s="677"/>
      <c r="B421" s="711"/>
      <c r="C421" s="677"/>
      <c r="D421" s="677"/>
      <c r="E421" s="677"/>
      <c r="F421" s="677"/>
      <c r="G421" s="677"/>
      <c r="H421" s="677"/>
      <c r="I421" s="677"/>
      <c r="J421" s="687"/>
      <c r="K421" s="687"/>
      <c r="L421" s="687"/>
      <c r="M421" s="687"/>
      <c r="N421" s="687"/>
      <c r="O421" s="687"/>
      <c r="P421" s="711"/>
      <c r="Q421" s="677"/>
    </row>
    <row r="422" spans="1:17">
      <c r="A422" s="677"/>
      <c r="B422" s="711"/>
      <c r="C422" s="677"/>
      <c r="D422" s="677"/>
      <c r="E422" s="677"/>
      <c r="F422" s="677"/>
      <c r="G422" s="677"/>
      <c r="H422" s="677"/>
      <c r="I422" s="677"/>
      <c r="J422" s="687"/>
      <c r="K422" s="687"/>
      <c r="L422" s="687"/>
      <c r="M422" s="687"/>
      <c r="N422" s="687"/>
      <c r="O422" s="687"/>
      <c r="P422" s="711"/>
      <c r="Q422" s="677"/>
    </row>
    <row r="423" spans="1:17">
      <c r="A423" s="677"/>
      <c r="B423" s="711"/>
      <c r="C423" s="677"/>
      <c r="D423" s="677"/>
      <c r="E423" s="677"/>
      <c r="F423" s="677"/>
      <c r="G423" s="677"/>
      <c r="H423" s="677"/>
      <c r="I423" s="677"/>
      <c r="J423" s="687"/>
      <c r="K423" s="687"/>
      <c r="L423" s="687"/>
      <c r="M423" s="687"/>
      <c r="N423" s="687"/>
      <c r="O423" s="687"/>
      <c r="P423" s="711"/>
      <c r="Q423" s="677"/>
    </row>
    <row r="424" spans="1:17">
      <c r="A424" s="677"/>
      <c r="B424" s="711"/>
      <c r="C424" s="677"/>
      <c r="D424" s="677"/>
      <c r="E424" s="677"/>
      <c r="F424" s="677"/>
      <c r="G424" s="677"/>
      <c r="H424" s="677"/>
      <c r="I424" s="677"/>
      <c r="J424" s="687"/>
      <c r="K424" s="687"/>
      <c r="L424" s="687"/>
      <c r="M424" s="687"/>
      <c r="N424" s="687"/>
      <c r="O424" s="687"/>
      <c r="P424" s="711"/>
      <c r="Q424" s="677"/>
    </row>
    <row r="425" spans="1:17">
      <c r="A425" s="677"/>
      <c r="B425" s="711"/>
      <c r="C425" s="677"/>
      <c r="D425" s="677"/>
      <c r="E425" s="677"/>
      <c r="F425" s="677"/>
      <c r="G425" s="677"/>
      <c r="H425" s="677"/>
      <c r="I425" s="677"/>
      <c r="J425" s="687"/>
      <c r="K425" s="687"/>
      <c r="L425" s="687"/>
      <c r="M425" s="687"/>
      <c r="N425" s="687"/>
      <c r="O425" s="687"/>
      <c r="P425" s="711"/>
      <c r="Q425" s="677"/>
    </row>
    <row r="426" spans="1:17">
      <c r="A426" s="677"/>
      <c r="B426" s="711"/>
      <c r="C426" s="677"/>
      <c r="D426" s="677"/>
      <c r="E426" s="677"/>
      <c r="F426" s="677"/>
      <c r="G426" s="677"/>
      <c r="H426" s="677"/>
      <c r="I426" s="677"/>
      <c r="J426" s="687"/>
      <c r="K426" s="687"/>
      <c r="L426" s="687"/>
      <c r="M426" s="687"/>
      <c r="N426" s="687"/>
      <c r="O426" s="687"/>
      <c r="P426" s="711"/>
      <c r="Q426" s="677"/>
    </row>
    <row r="427" spans="1:17">
      <c r="A427" s="677"/>
      <c r="B427" s="711"/>
      <c r="C427" s="677"/>
      <c r="D427" s="677"/>
      <c r="E427" s="677"/>
      <c r="F427" s="677"/>
      <c r="G427" s="677"/>
      <c r="H427" s="677"/>
      <c r="I427" s="677"/>
      <c r="J427" s="687"/>
      <c r="K427" s="687"/>
      <c r="L427" s="687"/>
      <c r="M427" s="687"/>
      <c r="N427" s="687"/>
      <c r="O427" s="687"/>
      <c r="P427" s="711"/>
      <c r="Q427" s="677"/>
    </row>
    <row r="428" spans="1:17">
      <c r="A428" s="677"/>
      <c r="B428" s="711"/>
      <c r="C428" s="677"/>
      <c r="D428" s="677"/>
      <c r="E428" s="677"/>
      <c r="F428" s="677"/>
      <c r="G428" s="677"/>
      <c r="H428" s="677"/>
      <c r="I428" s="677"/>
      <c r="J428" s="687"/>
      <c r="K428" s="687"/>
      <c r="L428" s="687"/>
      <c r="M428" s="687"/>
      <c r="N428" s="687"/>
      <c r="O428" s="687"/>
      <c r="P428" s="711"/>
      <c r="Q428" s="677"/>
    </row>
    <row r="429" spans="1:17">
      <c r="A429" s="677"/>
      <c r="B429" s="711"/>
      <c r="C429" s="677"/>
      <c r="D429" s="677"/>
      <c r="E429" s="677"/>
      <c r="F429" s="677"/>
      <c r="G429" s="677"/>
      <c r="H429" s="677"/>
      <c r="I429" s="677"/>
      <c r="J429" s="687"/>
      <c r="K429" s="687"/>
      <c r="L429" s="687"/>
      <c r="M429" s="687"/>
      <c r="N429" s="687"/>
      <c r="O429" s="687"/>
      <c r="P429" s="711"/>
      <c r="Q429" s="677"/>
    </row>
    <row r="430" spans="1:17">
      <c r="A430" s="677"/>
      <c r="B430" s="711"/>
      <c r="C430" s="677"/>
      <c r="D430" s="677"/>
      <c r="E430" s="677"/>
      <c r="F430" s="677"/>
      <c r="G430" s="677"/>
      <c r="H430" s="677"/>
      <c r="I430" s="677"/>
      <c r="J430" s="687"/>
      <c r="K430" s="687"/>
      <c r="L430" s="687"/>
      <c r="M430" s="687"/>
      <c r="N430" s="687"/>
      <c r="O430" s="687"/>
      <c r="P430" s="711"/>
      <c r="Q430" s="677"/>
    </row>
    <row r="431" spans="1:17">
      <c r="A431" s="677"/>
      <c r="B431" s="711"/>
      <c r="C431" s="677"/>
      <c r="D431" s="677"/>
      <c r="E431" s="677"/>
      <c r="F431" s="677"/>
      <c r="G431" s="677"/>
      <c r="H431" s="677"/>
      <c r="I431" s="677"/>
      <c r="J431" s="687"/>
      <c r="K431" s="687"/>
      <c r="L431" s="687"/>
      <c r="M431" s="687"/>
      <c r="N431" s="687"/>
      <c r="O431" s="687"/>
      <c r="P431" s="711"/>
      <c r="Q431" s="677"/>
    </row>
    <row r="432" spans="1:17">
      <c r="A432" s="677"/>
      <c r="B432" s="711"/>
      <c r="C432" s="677"/>
      <c r="D432" s="677"/>
      <c r="E432" s="677"/>
      <c r="F432" s="677"/>
      <c r="G432" s="677"/>
      <c r="H432" s="677"/>
      <c r="I432" s="677"/>
      <c r="J432" s="687"/>
      <c r="K432" s="687"/>
      <c r="L432" s="687"/>
      <c r="M432" s="687"/>
      <c r="N432" s="687"/>
      <c r="O432" s="687"/>
      <c r="P432" s="711"/>
      <c r="Q432" s="677"/>
    </row>
    <row r="433" spans="1:17">
      <c r="A433" s="677"/>
      <c r="B433" s="711"/>
      <c r="C433" s="677"/>
      <c r="D433" s="677"/>
      <c r="E433" s="677"/>
      <c r="F433" s="677"/>
      <c r="G433" s="677"/>
      <c r="H433" s="677"/>
      <c r="I433" s="677"/>
      <c r="J433" s="687"/>
      <c r="K433" s="687"/>
      <c r="L433" s="687"/>
      <c r="M433" s="687"/>
      <c r="N433" s="687"/>
      <c r="O433" s="687"/>
      <c r="P433" s="711"/>
      <c r="Q433" s="677"/>
    </row>
    <row r="434" spans="1:17">
      <c r="A434" s="677"/>
      <c r="B434" s="711"/>
      <c r="C434" s="677"/>
      <c r="D434" s="677"/>
      <c r="E434" s="677"/>
      <c r="F434" s="677"/>
      <c r="G434" s="677"/>
      <c r="H434" s="677"/>
      <c r="I434" s="677"/>
      <c r="J434" s="687"/>
      <c r="K434" s="687"/>
      <c r="L434" s="687"/>
      <c r="M434" s="687"/>
      <c r="N434" s="687"/>
      <c r="O434" s="687"/>
      <c r="P434" s="711"/>
      <c r="Q434" s="677"/>
    </row>
    <row r="435" spans="1:17">
      <c r="A435" s="677"/>
      <c r="B435" s="711"/>
      <c r="C435" s="677"/>
      <c r="D435" s="677"/>
      <c r="E435" s="677"/>
      <c r="F435" s="677"/>
      <c r="G435" s="677"/>
      <c r="H435" s="677"/>
      <c r="I435" s="677"/>
      <c r="J435" s="687"/>
      <c r="K435" s="687"/>
      <c r="L435" s="687"/>
      <c r="M435" s="687"/>
      <c r="N435" s="687"/>
      <c r="O435" s="687"/>
      <c r="P435" s="711"/>
      <c r="Q435" s="677"/>
    </row>
    <row r="436" spans="1:17">
      <c r="A436" s="677"/>
      <c r="B436" s="711"/>
      <c r="C436" s="677"/>
      <c r="D436" s="677"/>
      <c r="E436" s="677"/>
      <c r="F436" s="677"/>
      <c r="G436" s="677"/>
      <c r="H436" s="677"/>
      <c r="I436" s="677"/>
      <c r="J436" s="687"/>
      <c r="K436" s="687"/>
      <c r="L436" s="687"/>
      <c r="M436" s="687"/>
      <c r="N436" s="687"/>
      <c r="O436" s="687"/>
      <c r="P436" s="711"/>
      <c r="Q436" s="677"/>
    </row>
    <row r="437" spans="1:17">
      <c r="A437" s="677"/>
      <c r="B437" s="711"/>
      <c r="C437" s="677"/>
      <c r="D437" s="677"/>
      <c r="E437" s="677"/>
      <c r="F437" s="677"/>
      <c r="G437" s="677"/>
      <c r="H437" s="677"/>
      <c r="I437" s="677"/>
      <c r="J437" s="687"/>
      <c r="K437" s="687"/>
      <c r="L437" s="687"/>
      <c r="M437" s="687"/>
      <c r="N437" s="687"/>
      <c r="O437" s="687"/>
      <c r="P437" s="711"/>
      <c r="Q437" s="677"/>
    </row>
    <row r="438" spans="1:17">
      <c r="A438" s="677"/>
      <c r="B438" s="711"/>
      <c r="C438" s="677"/>
      <c r="D438" s="677"/>
      <c r="E438" s="677"/>
      <c r="F438" s="677"/>
      <c r="G438" s="677"/>
      <c r="H438" s="677"/>
      <c r="I438" s="677"/>
      <c r="J438" s="687"/>
      <c r="K438" s="687"/>
      <c r="L438" s="687"/>
      <c r="M438" s="687"/>
      <c r="N438" s="687"/>
      <c r="O438" s="687"/>
      <c r="P438" s="711"/>
      <c r="Q438" s="677"/>
    </row>
    <row r="439" spans="1:17">
      <c r="A439" s="677"/>
      <c r="B439" s="711"/>
      <c r="C439" s="677"/>
      <c r="D439" s="677"/>
      <c r="E439" s="677"/>
      <c r="F439" s="677"/>
      <c r="G439" s="677"/>
      <c r="H439" s="677"/>
      <c r="I439" s="677"/>
      <c r="J439" s="687"/>
      <c r="K439" s="687"/>
      <c r="L439" s="687"/>
      <c r="M439" s="687"/>
      <c r="N439" s="687"/>
      <c r="O439" s="687"/>
      <c r="P439" s="711"/>
      <c r="Q439" s="677"/>
    </row>
    <row r="440" spans="1:17">
      <c r="A440" s="677"/>
      <c r="B440" s="711"/>
      <c r="C440" s="677"/>
      <c r="D440" s="677"/>
      <c r="E440" s="677"/>
      <c r="F440" s="677"/>
      <c r="G440" s="677"/>
      <c r="H440" s="677"/>
      <c r="I440" s="677"/>
      <c r="J440" s="687"/>
      <c r="K440" s="687"/>
      <c r="L440" s="687"/>
      <c r="M440" s="687"/>
      <c r="N440" s="687"/>
      <c r="O440" s="687"/>
      <c r="P440" s="711"/>
      <c r="Q440" s="677"/>
    </row>
    <row r="441" spans="1:17">
      <c r="A441" s="677"/>
      <c r="B441" s="711"/>
      <c r="C441" s="677"/>
      <c r="D441" s="677"/>
      <c r="E441" s="677"/>
      <c r="F441" s="677"/>
      <c r="G441" s="677"/>
      <c r="H441" s="677"/>
      <c r="I441" s="677"/>
      <c r="J441" s="687"/>
      <c r="K441" s="687"/>
      <c r="L441" s="687"/>
      <c r="M441" s="687"/>
      <c r="N441" s="687"/>
      <c r="O441" s="687"/>
      <c r="P441" s="711"/>
      <c r="Q441" s="677"/>
    </row>
    <row r="442" spans="1:17">
      <c r="A442" s="677"/>
      <c r="B442" s="711"/>
      <c r="C442" s="677"/>
      <c r="D442" s="677"/>
      <c r="E442" s="677"/>
      <c r="F442" s="677"/>
      <c r="G442" s="677"/>
      <c r="H442" s="677"/>
      <c r="I442" s="677"/>
      <c r="J442" s="687"/>
      <c r="K442" s="687"/>
      <c r="L442" s="687"/>
      <c r="M442" s="687"/>
      <c r="N442" s="687"/>
      <c r="O442" s="687"/>
      <c r="P442" s="711"/>
      <c r="Q442" s="677"/>
    </row>
    <row r="443" spans="1:17">
      <c r="A443" s="677"/>
      <c r="B443" s="711"/>
      <c r="C443" s="677"/>
      <c r="D443" s="677"/>
      <c r="E443" s="677"/>
      <c r="F443" s="677"/>
      <c r="G443" s="677"/>
      <c r="H443" s="677"/>
      <c r="I443" s="677"/>
      <c r="J443" s="687"/>
      <c r="K443" s="687"/>
      <c r="L443" s="687"/>
      <c r="M443" s="687"/>
      <c r="N443" s="687"/>
      <c r="O443" s="687"/>
      <c r="P443" s="711"/>
      <c r="Q443" s="677"/>
    </row>
    <row r="444" spans="1:17">
      <c r="A444" s="677"/>
      <c r="B444" s="711"/>
      <c r="C444" s="677"/>
      <c r="D444" s="677"/>
      <c r="E444" s="677"/>
      <c r="F444" s="677"/>
      <c r="G444" s="677"/>
      <c r="H444" s="677"/>
      <c r="I444" s="677"/>
      <c r="J444" s="687"/>
      <c r="K444" s="687"/>
      <c r="L444" s="687"/>
      <c r="M444" s="687"/>
      <c r="N444" s="687"/>
      <c r="O444" s="687"/>
      <c r="P444" s="711"/>
      <c r="Q444" s="677"/>
    </row>
    <row r="445" spans="1:17">
      <c r="A445" s="677"/>
      <c r="B445" s="711"/>
      <c r="C445" s="677"/>
      <c r="D445" s="677"/>
      <c r="E445" s="677"/>
      <c r="F445" s="677"/>
      <c r="G445" s="677"/>
      <c r="H445" s="677"/>
      <c r="I445" s="677"/>
      <c r="J445" s="687"/>
      <c r="K445" s="687"/>
      <c r="L445" s="687"/>
      <c r="M445" s="687"/>
      <c r="N445" s="687"/>
      <c r="O445" s="687"/>
      <c r="P445" s="711"/>
      <c r="Q445" s="677"/>
    </row>
    <row r="446" spans="1:17">
      <c r="A446" s="677"/>
      <c r="B446" s="711"/>
      <c r="C446" s="677"/>
      <c r="D446" s="677"/>
      <c r="E446" s="677"/>
      <c r="F446" s="677"/>
      <c r="G446" s="677"/>
      <c r="H446" s="677"/>
      <c r="I446" s="677"/>
      <c r="J446" s="687"/>
      <c r="K446" s="687"/>
      <c r="L446" s="687"/>
      <c r="M446" s="687"/>
      <c r="N446" s="687"/>
      <c r="O446" s="687"/>
      <c r="P446" s="711"/>
      <c r="Q446" s="677"/>
    </row>
    <row r="447" spans="1:17">
      <c r="A447" s="677"/>
      <c r="B447" s="711"/>
      <c r="C447" s="677"/>
      <c r="D447" s="677"/>
      <c r="E447" s="677"/>
      <c r="F447" s="677"/>
      <c r="G447" s="677"/>
      <c r="H447" s="677"/>
      <c r="I447" s="677"/>
      <c r="J447" s="687"/>
      <c r="K447" s="687"/>
      <c r="L447" s="687"/>
      <c r="M447" s="687"/>
      <c r="N447" s="687"/>
      <c r="O447" s="687"/>
      <c r="P447" s="711"/>
      <c r="Q447" s="677"/>
    </row>
    <row r="448" spans="1:17">
      <c r="A448" s="677"/>
      <c r="B448" s="711"/>
      <c r="C448" s="677"/>
      <c r="D448" s="677"/>
      <c r="E448" s="677"/>
      <c r="F448" s="677"/>
      <c r="G448" s="677"/>
      <c r="H448" s="677"/>
      <c r="I448" s="677"/>
      <c r="J448" s="687"/>
      <c r="K448" s="687"/>
      <c r="L448" s="687"/>
      <c r="M448" s="687"/>
      <c r="N448" s="687"/>
      <c r="O448" s="687"/>
      <c r="P448" s="711"/>
      <c r="Q448" s="677"/>
    </row>
    <row r="449" spans="1:17">
      <c r="A449" s="677"/>
      <c r="B449" s="711"/>
      <c r="C449" s="677"/>
      <c r="D449" s="677"/>
      <c r="E449" s="677"/>
      <c r="F449" s="677"/>
      <c r="G449" s="677"/>
      <c r="H449" s="677"/>
      <c r="I449" s="677"/>
      <c r="J449" s="687"/>
      <c r="K449" s="687"/>
      <c r="L449" s="687"/>
      <c r="M449" s="687"/>
      <c r="N449" s="687"/>
      <c r="O449" s="687"/>
      <c r="P449" s="711"/>
      <c r="Q449" s="677"/>
    </row>
    <row r="450" spans="1:17">
      <c r="A450" s="677"/>
      <c r="B450" s="711"/>
      <c r="C450" s="677"/>
      <c r="D450" s="677"/>
      <c r="E450" s="677"/>
      <c r="F450" s="677"/>
      <c r="G450" s="677"/>
      <c r="H450" s="677"/>
      <c r="I450" s="677"/>
      <c r="J450" s="687"/>
      <c r="K450" s="687"/>
      <c r="L450" s="687"/>
      <c r="M450" s="687"/>
      <c r="N450" s="687"/>
      <c r="O450" s="687"/>
      <c r="P450" s="711"/>
      <c r="Q450" s="677"/>
    </row>
    <row r="451" spans="1:17">
      <c r="A451" s="677"/>
      <c r="B451" s="711"/>
      <c r="C451" s="677"/>
      <c r="D451" s="677"/>
      <c r="E451" s="677"/>
      <c r="F451" s="677"/>
      <c r="G451" s="677"/>
      <c r="H451" s="677"/>
      <c r="I451" s="677"/>
      <c r="J451" s="687"/>
      <c r="K451" s="687"/>
      <c r="L451" s="687"/>
      <c r="M451" s="687"/>
      <c r="N451" s="687"/>
      <c r="O451" s="687"/>
      <c r="P451" s="711"/>
      <c r="Q451" s="677"/>
    </row>
    <row r="452" spans="1:17">
      <c r="A452" s="677"/>
      <c r="B452" s="711"/>
      <c r="C452" s="677"/>
      <c r="D452" s="677"/>
      <c r="E452" s="677"/>
      <c r="F452" s="677"/>
      <c r="G452" s="677"/>
      <c r="H452" s="677"/>
      <c r="I452" s="677"/>
      <c r="J452" s="687"/>
      <c r="K452" s="687"/>
      <c r="L452" s="687"/>
      <c r="M452" s="687"/>
      <c r="N452" s="687"/>
      <c r="O452" s="687"/>
      <c r="P452" s="711"/>
      <c r="Q452" s="677"/>
    </row>
    <row r="453" spans="1:17">
      <c r="A453" s="677"/>
      <c r="B453" s="711"/>
      <c r="C453" s="677"/>
      <c r="D453" s="677"/>
      <c r="E453" s="677"/>
      <c r="F453" s="677"/>
      <c r="G453" s="677"/>
      <c r="H453" s="677"/>
      <c r="I453" s="677"/>
      <c r="J453" s="687"/>
      <c r="K453" s="687"/>
      <c r="L453" s="687"/>
      <c r="M453" s="687"/>
      <c r="N453" s="687"/>
      <c r="O453" s="687"/>
      <c r="P453" s="711"/>
      <c r="Q453" s="677"/>
    </row>
    <row r="454" spans="1:17">
      <c r="A454" s="677"/>
      <c r="B454" s="711"/>
      <c r="C454" s="677"/>
      <c r="D454" s="677"/>
      <c r="E454" s="677"/>
      <c r="F454" s="677"/>
      <c r="G454" s="677"/>
      <c r="H454" s="677"/>
      <c r="I454" s="677"/>
      <c r="J454" s="687"/>
      <c r="K454" s="687"/>
      <c r="L454" s="687"/>
      <c r="M454" s="687"/>
      <c r="N454" s="687"/>
      <c r="O454" s="687"/>
      <c r="P454" s="711"/>
      <c r="Q454" s="677"/>
    </row>
    <row r="455" spans="1:17">
      <c r="A455" s="677"/>
      <c r="B455" s="711"/>
      <c r="C455" s="677"/>
      <c r="D455" s="677"/>
      <c r="E455" s="677"/>
      <c r="F455" s="677"/>
      <c r="G455" s="677"/>
      <c r="H455" s="677"/>
      <c r="I455" s="677"/>
      <c r="J455" s="687"/>
      <c r="K455" s="687"/>
      <c r="L455" s="687"/>
      <c r="M455" s="687"/>
      <c r="N455" s="687"/>
      <c r="O455" s="687"/>
      <c r="P455" s="711"/>
      <c r="Q455" s="677"/>
    </row>
    <row r="456" spans="1:17">
      <c r="A456" s="677"/>
      <c r="B456" s="711"/>
      <c r="C456" s="677"/>
      <c r="D456" s="677"/>
      <c r="E456" s="677"/>
      <c r="F456" s="677"/>
      <c r="G456" s="677"/>
      <c r="H456" s="677"/>
      <c r="I456" s="677"/>
      <c r="J456" s="687"/>
      <c r="K456" s="687"/>
      <c r="L456" s="687"/>
      <c r="M456" s="687"/>
      <c r="N456" s="687"/>
      <c r="O456" s="687"/>
      <c r="P456" s="711"/>
      <c r="Q456" s="677"/>
    </row>
    <row r="457" spans="1:17">
      <c r="A457" s="677"/>
      <c r="B457" s="711"/>
      <c r="C457" s="677"/>
      <c r="D457" s="677"/>
      <c r="E457" s="677"/>
      <c r="F457" s="677"/>
      <c r="G457" s="677"/>
      <c r="H457" s="677"/>
      <c r="I457" s="677"/>
      <c r="J457" s="687"/>
      <c r="K457" s="687"/>
      <c r="L457" s="687"/>
      <c r="M457" s="687"/>
      <c r="N457" s="687"/>
      <c r="O457" s="687"/>
      <c r="P457" s="711"/>
      <c r="Q457" s="677"/>
    </row>
    <row r="458" spans="1:17">
      <c r="A458" s="677"/>
      <c r="B458" s="711"/>
      <c r="C458" s="677"/>
      <c r="D458" s="677"/>
      <c r="E458" s="677"/>
      <c r="F458" s="677"/>
      <c r="G458" s="677"/>
      <c r="H458" s="677"/>
      <c r="I458" s="677"/>
      <c r="J458" s="687"/>
      <c r="K458" s="687"/>
      <c r="L458" s="687"/>
      <c r="M458" s="687"/>
      <c r="N458" s="687"/>
      <c r="O458" s="687"/>
      <c r="P458" s="711"/>
      <c r="Q458" s="677"/>
    </row>
    <row r="459" spans="1:17">
      <c r="A459" s="677"/>
      <c r="B459" s="711"/>
      <c r="C459" s="677"/>
      <c r="D459" s="677"/>
      <c r="E459" s="677"/>
      <c r="F459" s="677"/>
      <c r="G459" s="677"/>
      <c r="H459" s="677"/>
      <c r="I459" s="677"/>
      <c r="J459" s="687"/>
      <c r="K459" s="687"/>
      <c r="L459" s="687"/>
      <c r="M459" s="687"/>
      <c r="N459" s="687"/>
      <c r="O459" s="687"/>
      <c r="P459" s="711"/>
      <c r="Q459" s="677"/>
    </row>
    <row r="460" spans="1:17">
      <c r="A460" s="677"/>
      <c r="B460" s="711"/>
      <c r="C460" s="677"/>
      <c r="D460" s="677"/>
      <c r="E460" s="677"/>
      <c r="F460" s="677"/>
      <c r="G460" s="677"/>
      <c r="H460" s="677"/>
      <c r="I460" s="677"/>
      <c r="J460" s="687"/>
      <c r="K460" s="687"/>
      <c r="L460" s="687"/>
      <c r="M460" s="687"/>
      <c r="N460" s="687"/>
      <c r="O460" s="687"/>
      <c r="P460" s="711"/>
      <c r="Q460" s="677"/>
    </row>
    <row r="461" spans="1:17">
      <c r="A461" s="677"/>
      <c r="B461" s="711"/>
      <c r="C461" s="677"/>
      <c r="D461" s="677"/>
      <c r="E461" s="677"/>
      <c r="F461" s="677"/>
      <c r="G461" s="677"/>
      <c r="H461" s="677"/>
      <c r="I461" s="677"/>
      <c r="J461" s="687"/>
      <c r="K461" s="687"/>
      <c r="L461" s="687"/>
      <c r="M461" s="687"/>
      <c r="N461" s="687"/>
      <c r="O461" s="687"/>
      <c r="P461" s="711"/>
      <c r="Q461" s="677"/>
    </row>
    <row r="462" spans="1:17">
      <c r="A462" s="677"/>
      <c r="B462" s="711"/>
      <c r="C462" s="677"/>
      <c r="D462" s="677"/>
      <c r="E462" s="677"/>
      <c r="F462" s="677"/>
      <c r="G462" s="677"/>
      <c r="H462" s="677"/>
      <c r="I462" s="677"/>
      <c r="J462" s="687"/>
      <c r="K462" s="687"/>
      <c r="L462" s="687"/>
      <c r="M462" s="687"/>
      <c r="N462" s="687"/>
      <c r="O462" s="687"/>
      <c r="P462" s="711"/>
      <c r="Q462" s="677"/>
    </row>
    <row r="463" spans="1:17">
      <c r="A463" s="677"/>
      <c r="B463" s="711"/>
      <c r="C463" s="677"/>
      <c r="D463" s="677"/>
      <c r="E463" s="677"/>
      <c r="F463" s="677"/>
      <c r="G463" s="677"/>
      <c r="H463" s="677"/>
      <c r="I463" s="677"/>
      <c r="J463" s="687"/>
      <c r="K463" s="687"/>
      <c r="L463" s="687"/>
      <c r="M463" s="687"/>
      <c r="N463" s="687"/>
      <c r="O463" s="687"/>
      <c r="P463" s="711"/>
      <c r="Q463" s="677"/>
    </row>
    <row r="464" spans="1:17">
      <c r="A464" s="677"/>
      <c r="B464" s="711"/>
      <c r="C464" s="677"/>
      <c r="D464" s="677"/>
      <c r="E464" s="677"/>
      <c r="F464" s="677"/>
      <c r="G464" s="677"/>
      <c r="H464" s="677"/>
      <c r="I464" s="677"/>
      <c r="J464" s="687"/>
      <c r="K464" s="687"/>
      <c r="L464" s="687"/>
      <c r="M464" s="687"/>
      <c r="N464" s="687"/>
      <c r="O464" s="687"/>
      <c r="P464" s="711"/>
      <c r="Q464" s="677"/>
    </row>
    <row r="465" spans="1:17">
      <c r="A465" s="677"/>
      <c r="B465" s="711"/>
      <c r="C465" s="677"/>
      <c r="D465" s="677"/>
      <c r="E465" s="677"/>
      <c r="F465" s="677"/>
      <c r="G465" s="677"/>
      <c r="H465" s="677"/>
      <c r="I465" s="677"/>
      <c r="J465" s="687"/>
      <c r="K465" s="687"/>
      <c r="L465" s="687"/>
      <c r="M465" s="687"/>
      <c r="N465" s="687"/>
      <c r="O465" s="687"/>
      <c r="P465" s="711"/>
      <c r="Q465" s="677"/>
    </row>
    <row r="466" spans="1:17">
      <c r="A466" s="677"/>
      <c r="B466" s="711"/>
      <c r="C466" s="677"/>
      <c r="D466" s="677"/>
      <c r="E466" s="677"/>
      <c r="F466" s="677"/>
      <c r="G466" s="677"/>
      <c r="H466" s="677"/>
      <c r="I466" s="677"/>
      <c r="J466" s="687"/>
      <c r="K466" s="687"/>
      <c r="L466" s="687"/>
      <c r="M466" s="687"/>
      <c r="N466" s="687"/>
      <c r="O466" s="687"/>
      <c r="P466" s="711"/>
      <c r="Q466" s="677"/>
    </row>
    <row r="467" spans="1:17">
      <c r="A467" s="677"/>
      <c r="B467" s="711"/>
      <c r="C467" s="677"/>
      <c r="D467" s="677"/>
      <c r="E467" s="677"/>
      <c r="F467" s="677"/>
      <c r="G467" s="677"/>
      <c r="H467" s="677"/>
      <c r="I467" s="677"/>
      <c r="J467" s="687"/>
      <c r="K467" s="687"/>
      <c r="L467" s="687"/>
      <c r="M467" s="687"/>
      <c r="N467" s="687"/>
      <c r="O467" s="687"/>
      <c r="P467" s="711"/>
      <c r="Q467" s="677"/>
    </row>
    <row r="468" spans="1:17">
      <c r="A468" s="677"/>
      <c r="B468" s="711"/>
      <c r="C468" s="677"/>
      <c r="D468" s="677"/>
      <c r="E468" s="677"/>
      <c r="F468" s="677"/>
      <c r="G468" s="677"/>
      <c r="H468" s="677"/>
      <c r="I468" s="677"/>
      <c r="J468" s="687"/>
      <c r="K468" s="687"/>
      <c r="L468" s="687"/>
      <c r="M468" s="687"/>
      <c r="N468" s="687"/>
      <c r="O468" s="687"/>
      <c r="P468" s="711"/>
      <c r="Q468" s="677"/>
    </row>
    <row r="469" spans="1:17">
      <c r="A469" s="677"/>
      <c r="B469" s="711"/>
      <c r="C469" s="677"/>
      <c r="D469" s="677"/>
      <c r="E469" s="677"/>
      <c r="F469" s="677"/>
      <c r="G469" s="677"/>
      <c r="H469" s="677"/>
      <c r="I469" s="677"/>
      <c r="J469" s="687"/>
      <c r="K469" s="687"/>
      <c r="L469" s="687"/>
      <c r="M469" s="687"/>
      <c r="N469" s="687"/>
      <c r="O469" s="687"/>
      <c r="P469" s="711"/>
      <c r="Q469" s="677"/>
    </row>
    <row r="470" spans="1:17">
      <c r="A470" s="677"/>
      <c r="B470" s="711"/>
      <c r="C470" s="677"/>
      <c r="D470" s="677"/>
      <c r="E470" s="677"/>
      <c r="F470" s="677"/>
      <c r="G470" s="677"/>
      <c r="H470" s="677"/>
      <c r="I470" s="677"/>
      <c r="J470" s="687"/>
      <c r="K470" s="687"/>
      <c r="L470" s="687"/>
      <c r="M470" s="687"/>
      <c r="N470" s="687"/>
      <c r="O470" s="687"/>
      <c r="P470" s="711"/>
      <c r="Q470" s="677"/>
    </row>
    <row r="471" spans="1:17">
      <c r="A471" s="677"/>
      <c r="B471" s="711"/>
      <c r="C471" s="677"/>
      <c r="D471" s="677"/>
      <c r="E471" s="677"/>
      <c r="F471" s="677"/>
      <c r="G471" s="677"/>
      <c r="H471" s="677"/>
      <c r="I471" s="677"/>
      <c r="J471" s="687"/>
      <c r="K471" s="687"/>
      <c r="L471" s="687"/>
      <c r="M471" s="687"/>
      <c r="N471" s="687"/>
      <c r="O471" s="687"/>
      <c r="P471" s="711"/>
      <c r="Q471" s="677"/>
    </row>
    <row r="472" spans="1:17">
      <c r="A472" s="677"/>
      <c r="B472" s="711"/>
      <c r="C472" s="677"/>
      <c r="D472" s="677"/>
      <c r="E472" s="677"/>
      <c r="F472" s="677"/>
      <c r="G472" s="677"/>
      <c r="H472" s="677"/>
      <c r="I472" s="677"/>
      <c r="J472" s="687"/>
      <c r="K472" s="687"/>
      <c r="L472" s="687"/>
      <c r="M472" s="687"/>
      <c r="N472" s="687"/>
      <c r="O472" s="687"/>
      <c r="P472" s="711"/>
      <c r="Q472" s="677"/>
    </row>
    <row r="473" spans="1:17">
      <c r="A473" s="677"/>
      <c r="B473" s="711"/>
      <c r="C473" s="677"/>
      <c r="D473" s="677"/>
      <c r="E473" s="677"/>
      <c r="F473" s="677"/>
      <c r="G473" s="677"/>
      <c r="H473" s="677"/>
      <c r="I473" s="677"/>
      <c r="J473" s="687"/>
      <c r="K473" s="687"/>
      <c r="L473" s="687"/>
      <c r="M473" s="687"/>
      <c r="N473" s="687"/>
      <c r="O473" s="687"/>
      <c r="P473" s="711"/>
      <c r="Q473" s="677"/>
    </row>
    <row r="474" spans="1:17">
      <c r="A474" s="677"/>
      <c r="B474" s="711"/>
      <c r="C474" s="677"/>
      <c r="D474" s="677"/>
      <c r="E474" s="677"/>
      <c r="F474" s="677"/>
      <c r="G474" s="677"/>
      <c r="H474" s="677"/>
      <c r="I474" s="677"/>
      <c r="J474" s="687"/>
      <c r="K474" s="687"/>
      <c r="L474" s="687"/>
      <c r="M474" s="687"/>
      <c r="N474" s="687"/>
      <c r="O474" s="687"/>
      <c r="P474" s="711"/>
      <c r="Q474" s="677"/>
    </row>
    <row r="475" spans="1:17">
      <c r="A475" s="677"/>
      <c r="B475" s="711"/>
      <c r="C475" s="677"/>
      <c r="D475" s="677"/>
      <c r="E475" s="677"/>
      <c r="F475" s="677"/>
      <c r="G475" s="677"/>
      <c r="H475" s="677"/>
      <c r="I475" s="677"/>
      <c r="J475" s="687"/>
      <c r="K475" s="687"/>
      <c r="L475" s="687"/>
      <c r="M475" s="687"/>
      <c r="N475" s="687"/>
      <c r="O475" s="687"/>
      <c r="P475" s="711"/>
      <c r="Q475" s="677"/>
    </row>
    <row r="476" spans="1:17">
      <c r="A476" s="677"/>
      <c r="B476" s="711"/>
      <c r="C476" s="677"/>
      <c r="D476" s="677"/>
      <c r="E476" s="677"/>
      <c r="F476" s="677"/>
      <c r="G476" s="677"/>
      <c r="H476" s="677"/>
      <c r="I476" s="677"/>
      <c r="J476" s="687"/>
      <c r="K476" s="687"/>
      <c r="L476" s="687"/>
      <c r="M476" s="687"/>
      <c r="N476" s="687"/>
      <c r="O476" s="687"/>
      <c r="P476" s="711"/>
      <c r="Q476" s="677"/>
    </row>
    <row r="477" spans="1:17">
      <c r="A477" s="677"/>
      <c r="B477" s="711"/>
      <c r="C477" s="677"/>
      <c r="D477" s="677"/>
      <c r="E477" s="677"/>
      <c r="F477" s="677"/>
      <c r="G477" s="677"/>
      <c r="H477" s="677"/>
      <c r="I477" s="677"/>
      <c r="J477" s="687"/>
      <c r="K477" s="687"/>
      <c r="L477" s="687"/>
      <c r="M477" s="687"/>
      <c r="N477" s="687"/>
      <c r="O477" s="687"/>
      <c r="P477" s="711"/>
      <c r="Q477" s="677"/>
    </row>
    <row r="478" spans="1:17">
      <c r="A478" s="677"/>
      <c r="B478" s="711"/>
      <c r="C478" s="677"/>
      <c r="D478" s="677"/>
      <c r="E478" s="677"/>
      <c r="F478" s="677"/>
      <c r="G478" s="677"/>
      <c r="H478" s="677"/>
      <c r="I478" s="677"/>
      <c r="J478" s="687"/>
      <c r="K478" s="687"/>
      <c r="L478" s="687"/>
      <c r="M478" s="687"/>
      <c r="N478" s="687"/>
      <c r="O478" s="687"/>
      <c r="P478" s="711"/>
      <c r="Q478" s="677"/>
    </row>
    <row r="479" spans="1:17">
      <c r="A479" s="677"/>
      <c r="B479" s="711"/>
      <c r="C479" s="677"/>
      <c r="D479" s="677"/>
      <c r="E479" s="677"/>
      <c r="F479" s="677"/>
      <c r="G479" s="677"/>
      <c r="H479" s="677"/>
      <c r="I479" s="677"/>
      <c r="J479" s="687"/>
      <c r="K479" s="687"/>
      <c r="L479" s="687"/>
      <c r="M479" s="687"/>
      <c r="N479" s="687"/>
      <c r="O479" s="687"/>
      <c r="P479" s="711"/>
      <c r="Q479" s="677"/>
    </row>
    <row r="480" spans="1:17">
      <c r="A480" s="677"/>
      <c r="B480" s="711"/>
      <c r="C480" s="677"/>
      <c r="D480" s="677"/>
      <c r="E480" s="677"/>
      <c r="F480" s="677"/>
      <c r="G480" s="677"/>
      <c r="H480" s="677"/>
      <c r="I480" s="677"/>
      <c r="J480" s="687"/>
      <c r="K480" s="687"/>
      <c r="L480" s="687"/>
      <c r="M480" s="687"/>
      <c r="N480" s="687"/>
      <c r="O480" s="687"/>
      <c r="P480" s="711"/>
      <c r="Q480" s="677"/>
    </row>
    <row r="481" spans="1:17">
      <c r="A481" s="677"/>
      <c r="B481" s="711"/>
      <c r="C481" s="677"/>
      <c r="D481" s="677"/>
      <c r="E481" s="677"/>
      <c r="F481" s="677"/>
      <c r="G481" s="677"/>
      <c r="H481" s="677"/>
      <c r="I481" s="677"/>
      <c r="J481" s="687"/>
      <c r="K481" s="687"/>
      <c r="L481" s="687"/>
      <c r="M481" s="687"/>
      <c r="N481" s="687"/>
      <c r="O481" s="687"/>
      <c r="P481" s="711"/>
      <c r="Q481" s="677"/>
    </row>
    <row r="482" spans="1:17">
      <c r="A482" s="677"/>
      <c r="B482" s="711"/>
      <c r="C482" s="677"/>
      <c r="D482" s="677"/>
      <c r="E482" s="677"/>
      <c r="F482" s="677"/>
      <c r="G482" s="677"/>
      <c r="H482" s="677"/>
      <c r="I482" s="677"/>
      <c r="J482" s="687"/>
      <c r="K482" s="687"/>
      <c r="L482" s="687"/>
      <c r="M482" s="687"/>
      <c r="N482" s="687"/>
      <c r="O482" s="687"/>
      <c r="P482" s="711"/>
      <c r="Q482" s="677"/>
    </row>
    <row r="483" spans="1:17">
      <c r="A483" s="677"/>
      <c r="B483" s="711"/>
      <c r="C483" s="677"/>
      <c r="D483" s="677"/>
      <c r="E483" s="677"/>
      <c r="F483" s="677"/>
      <c r="G483" s="677"/>
      <c r="H483" s="677"/>
      <c r="I483" s="677"/>
      <c r="J483" s="687"/>
      <c r="K483" s="687"/>
      <c r="L483" s="687"/>
      <c r="M483" s="687"/>
      <c r="N483" s="687"/>
      <c r="O483" s="687"/>
      <c r="P483" s="711"/>
      <c r="Q483" s="677"/>
    </row>
    <row r="484" spans="1:17">
      <c r="A484" s="677"/>
      <c r="B484" s="711"/>
      <c r="C484" s="677"/>
      <c r="D484" s="677"/>
      <c r="E484" s="677"/>
      <c r="F484" s="677"/>
      <c r="G484" s="677"/>
      <c r="H484" s="677"/>
      <c r="I484" s="677"/>
      <c r="J484" s="687"/>
      <c r="K484" s="687"/>
      <c r="L484" s="687"/>
      <c r="M484" s="687"/>
      <c r="N484" s="687"/>
      <c r="O484" s="687"/>
      <c r="P484" s="711"/>
      <c r="Q484" s="677"/>
    </row>
    <row r="485" spans="1:17">
      <c r="A485" s="677"/>
      <c r="B485" s="711"/>
      <c r="C485" s="677"/>
      <c r="D485" s="677"/>
      <c r="E485" s="677"/>
      <c r="F485" s="677"/>
      <c r="G485" s="677"/>
      <c r="H485" s="677"/>
      <c r="I485" s="677"/>
      <c r="J485" s="687"/>
      <c r="K485" s="687"/>
      <c r="L485" s="687"/>
      <c r="M485" s="687"/>
      <c r="N485" s="687"/>
      <c r="O485" s="687"/>
      <c r="P485" s="711"/>
      <c r="Q485" s="677"/>
    </row>
    <row r="486" spans="1:17">
      <c r="A486" s="677"/>
      <c r="B486" s="711"/>
      <c r="C486" s="677"/>
      <c r="D486" s="677"/>
      <c r="E486" s="677"/>
      <c r="F486" s="677"/>
      <c r="G486" s="677"/>
      <c r="H486" s="677"/>
      <c r="I486" s="677"/>
      <c r="J486" s="687"/>
      <c r="K486" s="687"/>
      <c r="L486" s="687"/>
      <c r="M486" s="687"/>
      <c r="N486" s="687"/>
      <c r="O486" s="687"/>
      <c r="P486" s="711"/>
      <c r="Q486" s="677"/>
    </row>
    <row r="487" spans="1:17">
      <c r="A487" s="677"/>
      <c r="B487" s="711"/>
      <c r="C487" s="677"/>
      <c r="D487" s="677"/>
      <c r="E487" s="677"/>
      <c r="F487" s="677"/>
      <c r="G487" s="677"/>
      <c r="H487" s="677"/>
      <c r="I487" s="677"/>
      <c r="J487" s="687"/>
      <c r="K487" s="687"/>
      <c r="L487" s="687"/>
      <c r="M487" s="687"/>
      <c r="N487" s="687"/>
      <c r="O487" s="687"/>
      <c r="P487" s="711"/>
      <c r="Q487" s="677"/>
    </row>
    <row r="488" spans="1:17">
      <c r="A488" s="677"/>
      <c r="B488" s="711"/>
      <c r="C488" s="677"/>
      <c r="D488" s="677"/>
      <c r="E488" s="677"/>
      <c r="F488" s="677"/>
      <c r="G488" s="677"/>
      <c r="H488" s="677"/>
      <c r="I488" s="677"/>
      <c r="J488" s="687"/>
      <c r="K488" s="687"/>
      <c r="L488" s="687"/>
      <c r="M488" s="687"/>
      <c r="N488" s="687"/>
      <c r="O488" s="687"/>
      <c r="P488" s="711"/>
      <c r="Q488" s="677"/>
    </row>
    <row r="489" spans="1:17">
      <c r="A489" s="677"/>
      <c r="B489" s="711"/>
      <c r="C489" s="677"/>
      <c r="D489" s="677"/>
      <c r="E489" s="677"/>
      <c r="F489" s="677"/>
      <c r="G489" s="677"/>
      <c r="H489" s="677"/>
      <c r="I489" s="677"/>
      <c r="J489" s="687"/>
      <c r="K489" s="687"/>
      <c r="L489" s="687"/>
      <c r="M489" s="687"/>
      <c r="N489" s="687"/>
      <c r="O489" s="687"/>
      <c r="P489" s="711"/>
      <c r="Q489" s="677"/>
    </row>
    <row r="490" spans="1:17">
      <c r="A490" s="677"/>
      <c r="B490" s="711"/>
      <c r="C490" s="677"/>
      <c r="D490" s="677"/>
      <c r="E490" s="677"/>
      <c r="F490" s="677"/>
      <c r="G490" s="677"/>
      <c r="H490" s="677"/>
      <c r="I490" s="677"/>
      <c r="J490" s="687"/>
      <c r="K490" s="687"/>
      <c r="L490" s="687"/>
      <c r="M490" s="687"/>
      <c r="N490" s="687"/>
      <c r="O490" s="687"/>
      <c r="P490" s="711"/>
      <c r="Q490" s="677"/>
    </row>
    <row r="491" spans="1:17">
      <c r="A491" s="677"/>
      <c r="B491" s="711"/>
      <c r="C491" s="677"/>
      <c r="D491" s="677"/>
      <c r="E491" s="677"/>
      <c r="F491" s="677"/>
      <c r="G491" s="677"/>
      <c r="H491" s="677"/>
      <c r="I491" s="677"/>
      <c r="J491" s="687"/>
      <c r="K491" s="687"/>
      <c r="L491" s="687"/>
      <c r="M491" s="687"/>
      <c r="N491" s="687"/>
      <c r="O491" s="687"/>
      <c r="P491" s="711"/>
      <c r="Q491" s="677"/>
    </row>
    <row r="492" spans="1:17">
      <c r="A492" s="677"/>
      <c r="B492" s="711"/>
      <c r="C492" s="677"/>
      <c r="D492" s="677"/>
      <c r="E492" s="677"/>
      <c r="F492" s="677"/>
      <c r="G492" s="677"/>
      <c r="H492" s="677"/>
      <c r="I492" s="677"/>
      <c r="J492" s="687"/>
      <c r="K492" s="687"/>
      <c r="L492" s="687"/>
      <c r="M492" s="687"/>
      <c r="N492" s="687"/>
      <c r="O492" s="687"/>
      <c r="P492" s="711"/>
      <c r="Q492" s="677"/>
    </row>
    <row r="493" spans="1:17">
      <c r="A493" s="677"/>
      <c r="B493" s="711"/>
      <c r="C493" s="677"/>
      <c r="D493" s="677"/>
      <c r="E493" s="677"/>
      <c r="F493" s="677"/>
      <c r="G493" s="677"/>
      <c r="H493" s="677"/>
      <c r="I493" s="677"/>
      <c r="J493" s="687"/>
      <c r="K493" s="687"/>
      <c r="L493" s="687"/>
      <c r="M493" s="687"/>
      <c r="N493" s="687"/>
      <c r="O493" s="687"/>
      <c r="P493" s="711"/>
      <c r="Q493" s="677"/>
    </row>
    <row r="494" spans="1:17">
      <c r="A494" s="677"/>
      <c r="B494" s="711"/>
      <c r="C494" s="677"/>
      <c r="D494" s="677"/>
      <c r="E494" s="677"/>
      <c r="F494" s="677"/>
      <c r="G494" s="677"/>
      <c r="H494" s="677"/>
      <c r="I494" s="677"/>
      <c r="J494" s="687"/>
      <c r="K494" s="687"/>
      <c r="L494" s="687"/>
      <c r="M494" s="687"/>
      <c r="N494" s="687"/>
      <c r="O494" s="687"/>
      <c r="P494" s="711"/>
      <c r="Q494" s="677"/>
    </row>
    <row r="495" spans="1:17">
      <c r="A495" s="677"/>
      <c r="B495" s="711"/>
      <c r="C495" s="677"/>
      <c r="D495" s="677"/>
      <c r="E495" s="677"/>
      <c r="F495" s="677"/>
      <c r="G495" s="677"/>
      <c r="H495" s="677"/>
      <c r="I495" s="677"/>
      <c r="J495" s="687"/>
      <c r="K495" s="687"/>
      <c r="L495" s="687"/>
      <c r="M495" s="687"/>
      <c r="N495" s="687"/>
      <c r="O495" s="687"/>
      <c r="P495" s="711"/>
      <c r="Q495" s="677"/>
    </row>
    <row r="496" spans="1:17">
      <c r="A496" s="677"/>
      <c r="B496" s="711"/>
      <c r="C496" s="677"/>
      <c r="D496" s="677"/>
      <c r="E496" s="677"/>
      <c r="F496" s="677"/>
      <c r="G496" s="677"/>
      <c r="H496" s="677"/>
      <c r="I496" s="677"/>
      <c r="J496" s="687"/>
      <c r="K496" s="687"/>
      <c r="L496" s="687"/>
      <c r="M496" s="687"/>
      <c r="N496" s="687"/>
      <c r="O496" s="687"/>
      <c r="P496" s="711"/>
      <c r="Q496" s="677"/>
    </row>
    <row r="497" spans="1:17">
      <c r="A497" s="677"/>
      <c r="B497" s="711"/>
      <c r="C497" s="677"/>
      <c r="D497" s="677"/>
      <c r="E497" s="677"/>
      <c r="F497" s="677"/>
      <c r="G497" s="677"/>
      <c r="H497" s="677"/>
      <c r="I497" s="677"/>
      <c r="J497" s="687"/>
      <c r="K497" s="687"/>
      <c r="L497" s="687"/>
      <c r="M497" s="687"/>
      <c r="N497" s="687"/>
      <c r="O497" s="687"/>
      <c r="P497" s="711"/>
      <c r="Q497" s="677"/>
    </row>
    <row r="498" spans="1:17">
      <c r="A498" s="677"/>
      <c r="B498" s="711"/>
      <c r="C498" s="677"/>
      <c r="D498" s="677"/>
      <c r="E498" s="677"/>
      <c r="F498" s="677"/>
      <c r="G498" s="677"/>
      <c r="H498" s="677"/>
      <c r="I498" s="677"/>
      <c r="J498" s="687"/>
      <c r="K498" s="687"/>
      <c r="L498" s="687"/>
      <c r="M498" s="687"/>
      <c r="N498" s="687"/>
      <c r="O498" s="687"/>
      <c r="P498" s="711"/>
      <c r="Q498" s="677"/>
    </row>
    <row r="499" spans="1:17">
      <c r="A499" s="677"/>
      <c r="B499" s="711"/>
      <c r="C499" s="677"/>
      <c r="D499" s="677"/>
      <c r="E499" s="677"/>
      <c r="F499" s="677"/>
      <c r="G499" s="677"/>
      <c r="H499" s="677"/>
      <c r="I499" s="677"/>
      <c r="J499" s="687"/>
      <c r="K499" s="687"/>
      <c r="L499" s="687"/>
      <c r="M499" s="687"/>
      <c r="N499" s="687"/>
      <c r="O499" s="687"/>
      <c r="P499" s="711"/>
      <c r="Q499" s="677"/>
    </row>
    <row r="500" spans="1:17">
      <c r="A500" s="677"/>
      <c r="B500" s="711"/>
      <c r="C500" s="677"/>
      <c r="D500" s="677"/>
      <c r="E500" s="677"/>
      <c r="F500" s="677"/>
      <c r="G500" s="677"/>
      <c r="H500" s="677"/>
      <c r="I500" s="677"/>
      <c r="J500" s="687"/>
      <c r="K500" s="687"/>
      <c r="L500" s="687"/>
      <c r="M500" s="687"/>
      <c r="N500" s="687"/>
      <c r="O500" s="687"/>
      <c r="P500" s="711"/>
      <c r="Q500" s="677"/>
    </row>
    <row r="501" spans="1:17">
      <c r="A501" s="677"/>
      <c r="B501" s="711"/>
      <c r="C501" s="677"/>
      <c r="D501" s="677"/>
      <c r="E501" s="677"/>
      <c r="F501" s="677"/>
      <c r="G501" s="677"/>
      <c r="H501" s="677"/>
      <c r="I501" s="677"/>
      <c r="J501" s="687"/>
      <c r="K501" s="687"/>
      <c r="L501" s="687"/>
      <c r="M501" s="687"/>
      <c r="N501" s="687"/>
      <c r="O501" s="687"/>
      <c r="P501" s="711"/>
      <c r="Q501" s="677"/>
    </row>
    <row r="502" spans="1:17">
      <c r="A502" s="677"/>
      <c r="B502" s="711"/>
      <c r="C502" s="677"/>
      <c r="D502" s="677"/>
      <c r="E502" s="677"/>
      <c r="F502" s="677"/>
      <c r="G502" s="677"/>
      <c r="H502" s="677"/>
      <c r="I502" s="677"/>
      <c r="J502" s="687"/>
      <c r="K502" s="687"/>
      <c r="L502" s="687"/>
      <c r="M502" s="687"/>
      <c r="N502" s="687"/>
      <c r="O502" s="687"/>
      <c r="P502" s="711"/>
      <c r="Q502" s="677"/>
    </row>
    <row r="503" spans="1:17">
      <c r="A503" s="677"/>
      <c r="B503" s="711"/>
      <c r="C503" s="677"/>
      <c r="D503" s="677"/>
      <c r="E503" s="677"/>
      <c r="F503" s="677"/>
      <c r="G503" s="677"/>
      <c r="H503" s="677"/>
      <c r="I503" s="677"/>
      <c r="J503" s="687"/>
      <c r="K503" s="687"/>
      <c r="L503" s="687"/>
      <c r="M503" s="687"/>
      <c r="N503" s="687"/>
      <c r="O503" s="687"/>
      <c r="P503" s="711"/>
      <c r="Q503" s="677"/>
    </row>
    <row r="504" spans="1:17">
      <c r="A504" s="677"/>
      <c r="B504" s="711"/>
      <c r="C504" s="677"/>
      <c r="D504" s="677"/>
      <c r="E504" s="677"/>
      <c r="F504" s="677"/>
      <c r="G504" s="677"/>
      <c r="H504" s="677"/>
      <c r="I504" s="677"/>
      <c r="J504" s="687"/>
      <c r="K504" s="687"/>
      <c r="L504" s="687"/>
      <c r="M504" s="687"/>
      <c r="N504" s="687"/>
      <c r="O504" s="687"/>
      <c r="P504" s="711"/>
      <c r="Q504" s="677"/>
    </row>
    <row r="505" spans="1:17">
      <c r="A505" s="677"/>
      <c r="B505" s="711"/>
      <c r="C505" s="677"/>
      <c r="D505" s="677"/>
      <c r="E505" s="677"/>
      <c r="F505" s="677"/>
      <c r="G505" s="677"/>
      <c r="H505" s="677"/>
      <c r="I505" s="677"/>
      <c r="J505" s="687"/>
      <c r="K505" s="687"/>
      <c r="L505" s="687"/>
      <c r="M505" s="687"/>
      <c r="N505" s="687"/>
      <c r="O505" s="687"/>
      <c r="P505" s="711"/>
      <c r="Q505" s="677"/>
    </row>
    <row r="506" spans="1:17">
      <c r="A506" s="677"/>
      <c r="B506" s="711"/>
      <c r="C506" s="677"/>
      <c r="D506" s="677"/>
      <c r="E506" s="677"/>
      <c r="F506" s="677"/>
      <c r="G506" s="677"/>
      <c r="H506" s="677"/>
      <c r="I506" s="677"/>
      <c r="J506" s="687"/>
      <c r="K506" s="687"/>
      <c r="L506" s="687"/>
      <c r="M506" s="687"/>
      <c r="N506" s="687"/>
      <c r="O506" s="687"/>
      <c r="P506" s="711"/>
      <c r="Q506" s="677"/>
    </row>
    <row r="507" spans="1:17">
      <c r="A507" s="677"/>
      <c r="B507" s="711"/>
      <c r="C507" s="677"/>
      <c r="D507" s="677"/>
      <c r="E507" s="677"/>
      <c r="F507" s="677"/>
      <c r="G507" s="677"/>
      <c r="H507" s="677"/>
      <c r="I507" s="677"/>
      <c r="J507" s="687"/>
      <c r="K507" s="687"/>
      <c r="L507" s="687"/>
      <c r="M507" s="687"/>
      <c r="N507" s="687"/>
      <c r="O507" s="687"/>
      <c r="P507" s="711"/>
      <c r="Q507" s="677"/>
    </row>
    <row r="508" spans="1:17">
      <c r="A508" s="677"/>
      <c r="B508" s="711"/>
      <c r="C508" s="677"/>
      <c r="D508" s="677"/>
      <c r="E508" s="677"/>
      <c r="F508" s="677"/>
      <c r="G508" s="677"/>
      <c r="H508" s="677"/>
      <c r="I508" s="677"/>
      <c r="J508" s="687"/>
      <c r="K508" s="687"/>
      <c r="L508" s="687"/>
      <c r="M508" s="687"/>
      <c r="N508" s="687"/>
      <c r="O508" s="687"/>
      <c r="P508" s="711"/>
      <c r="Q508" s="677"/>
    </row>
    <row r="509" spans="1:17">
      <c r="A509" s="677"/>
      <c r="B509" s="711"/>
      <c r="C509" s="677"/>
      <c r="D509" s="677"/>
      <c r="E509" s="677"/>
      <c r="F509" s="677"/>
      <c r="G509" s="677"/>
      <c r="H509" s="677"/>
      <c r="I509" s="677"/>
      <c r="J509" s="687"/>
      <c r="K509" s="687"/>
      <c r="L509" s="687"/>
      <c r="M509" s="687"/>
      <c r="N509" s="687"/>
      <c r="O509" s="687"/>
      <c r="P509" s="711"/>
      <c r="Q509" s="677"/>
    </row>
    <row r="510" spans="1:17">
      <c r="A510" s="677"/>
      <c r="B510" s="711"/>
      <c r="C510" s="677"/>
      <c r="D510" s="677"/>
      <c r="E510" s="677"/>
      <c r="F510" s="677"/>
      <c r="G510" s="677"/>
      <c r="H510" s="677"/>
      <c r="I510" s="677"/>
      <c r="J510" s="687"/>
      <c r="K510" s="687"/>
      <c r="L510" s="687"/>
      <c r="M510" s="687"/>
      <c r="N510" s="687"/>
      <c r="O510" s="687"/>
      <c r="P510" s="711"/>
      <c r="Q510" s="677"/>
    </row>
    <row r="511" spans="1:17">
      <c r="A511" s="677"/>
      <c r="B511" s="711"/>
      <c r="C511" s="677"/>
      <c r="D511" s="677"/>
      <c r="E511" s="677"/>
      <c r="F511" s="677"/>
      <c r="G511" s="677"/>
      <c r="H511" s="677"/>
      <c r="I511" s="677"/>
      <c r="J511" s="687"/>
      <c r="K511" s="687"/>
      <c r="L511" s="687"/>
      <c r="M511" s="687"/>
      <c r="N511" s="687"/>
      <c r="O511" s="687"/>
      <c r="P511" s="711"/>
      <c r="Q511" s="677"/>
    </row>
    <row r="512" spans="1:17">
      <c r="A512" s="677"/>
      <c r="B512" s="711"/>
      <c r="C512" s="677"/>
      <c r="D512" s="677"/>
      <c r="E512" s="677"/>
      <c r="F512" s="677"/>
      <c r="G512" s="677"/>
      <c r="H512" s="677"/>
      <c r="I512" s="677"/>
      <c r="J512" s="687"/>
      <c r="K512" s="687"/>
      <c r="L512" s="687"/>
      <c r="M512" s="687"/>
      <c r="N512" s="687"/>
      <c r="O512" s="687"/>
      <c r="P512" s="711"/>
      <c r="Q512" s="677"/>
    </row>
    <row r="513" spans="1:17">
      <c r="A513" s="677"/>
      <c r="B513" s="711"/>
      <c r="C513" s="677"/>
      <c r="D513" s="677"/>
      <c r="E513" s="677"/>
      <c r="F513" s="677"/>
      <c r="G513" s="677"/>
      <c r="H513" s="677"/>
      <c r="I513" s="677"/>
      <c r="J513" s="687"/>
      <c r="K513" s="687"/>
      <c r="L513" s="687"/>
      <c r="M513" s="687"/>
      <c r="N513" s="687"/>
      <c r="O513" s="687"/>
      <c r="P513" s="711"/>
      <c r="Q513" s="677"/>
    </row>
    <row r="514" spans="1:17">
      <c r="A514" s="677"/>
      <c r="B514" s="711"/>
      <c r="C514" s="677"/>
      <c r="D514" s="677"/>
      <c r="E514" s="677"/>
      <c r="F514" s="677"/>
      <c r="G514" s="677"/>
      <c r="H514" s="677"/>
      <c r="I514" s="677"/>
      <c r="J514" s="687"/>
      <c r="K514" s="687"/>
      <c r="L514" s="687"/>
      <c r="M514" s="687"/>
      <c r="N514" s="687"/>
      <c r="O514" s="687"/>
      <c r="P514" s="711"/>
      <c r="Q514" s="677"/>
    </row>
    <row r="515" spans="1:17">
      <c r="A515" s="677"/>
      <c r="B515" s="711"/>
      <c r="C515" s="677"/>
      <c r="D515" s="677"/>
      <c r="E515" s="677"/>
      <c r="F515" s="677"/>
      <c r="G515" s="677"/>
      <c r="H515" s="677"/>
      <c r="I515" s="677"/>
      <c r="J515" s="687"/>
      <c r="K515" s="687"/>
      <c r="L515" s="687"/>
      <c r="M515" s="687"/>
      <c r="N515" s="687"/>
      <c r="O515" s="687"/>
      <c r="P515" s="711"/>
      <c r="Q515" s="677"/>
    </row>
    <row r="516" spans="1:17">
      <c r="A516" s="677"/>
      <c r="B516" s="711"/>
      <c r="C516" s="677"/>
      <c r="D516" s="677"/>
      <c r="E516" s="677"/>
      <c r="F516" s="677"/>
      <c r="G516" s="677"/>
      <c r="H516" s="677"/>
      <c r="I516" s="677"/>
      <c r="J516" s="687"/>
      <c r="K516" s="687"/>
      <c r="L516" s="687"/>
      <c r="M516" s="687"/>
      <c r="N516" s="687"/>
      <c r="O516" s="687"/>
      <c r="P516" s="711"/>
      <c r="Q516" s="677"/>
    </row>
    <row r="517" spans="1:17">
      <c r="A517" s="677"/>
      <c r="B517" s="711"/>
      <c r="C517" s="677"/>
      <c r="D517" s="677"/>
      <c r="E517" s="677"/>
      <c r="F517" s="677"/>
      <c r="G517" s="677"/>
      <c r="H517" s="677"/>
      <c r="I517" s="677"/>
      <c r="J517" s="687"/>
      <c r="K517" s="687"/>
      <c r="L517" s="687"/>
      <c r="M517" s="687"/>
      <c r="N517" s="687"/>
      <c r="O517" s="687"/>
      <c r="P517" s="711"/>
      <c r="Q517" s="677"/>
    </row>
    <row r="518" spans="1:17">
      <c r="A518" s="677"/>
      <c r="B518" s="711"/>
      <c r="C518" s="677"/>
      <c r="D518" s="677"/>
      <c r="E518" s="677"/>
      <c r="F518" s="677"/>
      <c r="G518" s="677"/>
      <c r="H518" s="677"/>
      <c r="I518" s="677"/>
      <c r="J518" s="687"/>
      <c r="K518" s="687"/>
      <c r="L518" s="687"/>
      <c r="M518" s="687"/>
      <c r="N518" s="687"/>
      <c r="O518" s="687"/>
      <c r="P518" s="711"/>
      <c r="Q518" s="677"/>
    </row>
    <row r="519" spans="1:17">
      <c r="A519" s="677"/>
      <c r="B519" s="711"/>
      <c r="C519" s="677"/>
      <c r="D519" s="677"/>
      <c r="E519" s="677"/>
      <c r="F519" s="677"/>
      <c r="G519" s="677"/>
      <c r="H519" s="677"/>
      <c r="I519" s="677"/>
      <c r="J519" s="687"/>
      <c r="K519" s="687"/>
      <c r="L519" s="687"/>
      <c r="M519" s="687"/>
      <c r="N519" s="687"/>
      <c r="O519" s="687"/>
      <c r="P519" s="711"/>
      <c r="Q519" s="677"/>
    </row>
    <row r="520" spans="1:17">
      <c r="A520" s="677"/>
      <c r="B520" s="711"/>
      <c r="C520" s="677"/>
      <c r="D520" s="677"/>
      <c r="E520" s="677"/>
      <c r="F520" s="677"/>
      <c r="G520" s="677"/>
      <c r="H520" s="677"/>
      <c r="I520" s="677"/>
      <c r="J520" s="687"/>
      <c r="K520" s="687"/>
      <c r="L520" s="687"/>
      <c r="M520" s="687"/>
      <c r="N520" s="687"/>
      <c r="O520" s="687"/>
      <c r="P520" s="711"/>
      <c r="Q520" s="677"/>
    </row>
    <row r="521" spans="1:17">
      <c r="A521" s="677"/>
      <c r="B521" s="711"/>
      <c r="C521" s="677"/>
      <c r="D521" s="677"/>
      <c r="E521" s="677"/>
      <c r="F521" s="677"/>
      <c r="G521" s="677"/>
      <c r="H521" s="677"/>
      <c r="I521" s="677"/>
      <c r="J521" s="687"/>
      <c r="K521" s="687"/>
      <c r="L521" s="687"/>
      <c r="M521" s="687"/>
      <c r="N521" s="687"/>
      <c r="O521" s="687"/>
      <c r="P521" s="711"/>
      <c r="Q521" s="677"/>
    </row>
    <row r="522" spans="1:17">
      <c r="A522" s="677"/>
      <c r="B522" s="711"/>
      <c r="C522" s="677"/>
      <c r="D522" s="677"/>
      <c r="E522" s="677"/>
      <c r="F522" s="677"/>
      <c r="G522" s="677"/>
      <c r="H522" s="677"/>
      <c r="I522" s="677"/>
      <c r="J522" s="687"/>
      <c r="K522" s="687"/>
      <c r="L522" s="687"/>
      <c r="M522" s="687"/>
      <c r="N522" s="687"/>
      <c r="O522" s="687"/>
      <c r="P522" s="711"/>
      <c r="Q522" s="677"/>
    </row>
    <row r="523" spans="1:17">
      <c r="A523" s="677"/>
      <c r="B523" s="711"/>
      <c r="C523" s="677"/>
      <c r="D523" s="677"/>
      <c r="E523" s="677"/>
      <c r="F523" s="677"/>
      <c r="G523" s="677"/>
      <c r="H523" s="677"/>
      <c r="I523" s="677"/>
      <c r="J523" s="687"/>
      <c r="K523" s="687"/>
      <c r="L523" s="687"/>
      <c r="M523" s="687"/>
      <c r="N523" s="687"/>
      <c r="O523" s="687"/>
      <c r="P523" s="711"/>
      <c r="Q523" s="677"/>
    </row>
    <row r="524" spans="1:17">
      <c r="A524" s="677"/>
      <c r="B524" s="711"/>
      <c r="C524" s="677"/>
      <c r="D524" s="677"/>
      <c r="E524" s="677"/>
      <c r="F524" s="677"/>
      <c r="G524" s="677"/>
      <c r="H524" s="677"/>
      <c r="I524" s="677"/>
      <c r="J524" s="687"/>
      <c r="K524" s="687"/>
      <c r="L524" s="687"/>
      <c r="M524" s="687"/>
      <c r="N524" s="687"/>
      <c r="O524" s="687"/>
      <c r="P524" s="711"/>
      <c r="Q524" s="677"/>
    </row>
    <row r="525" spans="1:17">
      <c r="A525" s="677"/>
      <c r="B525" s="711"/>
      <c r="C525" s="677"/>
      <c r="D525" s="677"/>
      <c r="E525" s="677"/>
      <c r="F525" s="677"/>
      <c r="G525" s="677"/>
      <c r="H525" s="677"/>
      <c r="I525" s="677"/>
      <c r="J525" s="687"/>
      <c r="K525" s="687"/>
      <c r="L525" s="687"/>
      <c r="M525" s="687"/>
      <c r="N525" s="687"/>
      <c r="O525" s="687"/>
      <c r="P525" s="711"/>
      <c r="Q525" s="677"/>
    </row>
    <row r="526" spans="1:17">
      <c r="A526" s="677"/>
      <c r="B526" s="711"/>
      <c r="C526" s="677"/>
      <c r="D526" s="677"/>
      <c r="E526" s="677"/>
      <c r="F526" s="677"/>
      <c r="G526" s="677"/>
      <c r="H526" s="677"/>
      <c r="I526" s="677"/>
      <c r="J526" s="687"/>
      <c r="K526" s="687"/>
      <c r="L526" s="687"/>
      <c r="M526" s="687"/>
      <c r="N526" s="687"/>
      <c r="O526" s="687"/>
      <c r="P526" s="711"/>
      <c r="Q526" s="677"/>
    </row>
    <row r="527" spans="1:17">
      <c r="A527" s="677"/>
      <c r="B527" s="711"/>
      <c r="C527" s="677"/>
      <c r="D527" s="677"/>
      <c r="E527" s="677"/>
      <c r="F527" s="677"/>
      <c r="G527" s="677"/>
      <c r="H527" s="677"/>
      <c r="I527" s="677"/>
      <c r="J527" s="687"/>
      <c r="K527" s="687"/>
      <c r="L527" s="687"/>
      <c r="M527" s="687"/>
      <c r="N527" s="687"/>
      <c r="O527" s="687"/>
      <c r="P527" s="711"/>
      <c r="Q527" s="677"/>
    </row>
    <row r="528" spans="1:17">
      <c r="A528" s="677"/>
      <c r="B528" s="711"/>
      <c r="C528" s="677"/>
      <c r="D528" s="677"/>
      <c r="E528" s="677"/>
      <c r="F528" s="677"/>
      <c r="G528" s="677"/>
      <c r="H528" s="677"/>
      <c r="I528" s="677"/>
      <c r="J528" s="687"/>
      <c r="K528" s="687"/>
      <c r="L528" s="687"/>
      <c r="M528" s="687"/>
      <c r="N528" s="687"/>
      <c r="O528" s="687"/>
      <c r="P528" s="711"/>
      <c r="Q528" s="677"/>
    </row>
    <row r="529" spans="1:17">
      <c r="A529" s="677"/>
      <c r="B529" s="711"/>
      <c r="C529" s="677"/>
      <c r="D529" s="677"/>
      <c r="E529" s="677"/>
      <c r="F529" s="677"/>
      <c r="G529" s="677"/>
      <c r="H529" s="677"/>
      <c r="I529" s="677"/>
      <c r="J529" s="687"/>
      <c r="K529" s="687"/>
      <c r="L529" s="687"/>
      <c r="M529" s="687"/>
      <c r="N529" s="687"/>
      <c r="O529" s="687"/>
      <c r="P529" s="711"/>
      <c r="Q529" s="677"/>
    </row>
    <row r="530" spans="1:17">
      <c r="A530" s="677"/>
      <c r="B530" s="711"/>
      <c r="C530" s="677"/>
      <c r="D530" s="677"/>
      <c r="E530" s="677"/>
      <c r="F530" s="677"/>
      <c r="G530" s="677"/>
      <c r="H530" s="677"/>
      <c r="I530" s="677"/>
      <c r="J530" s="687"/>
      <c r="K530" s="687"/>
      <c r="L530" s="687"/>
      <c r="M530" s="687"/>
      <c r="N530" s="687"/>
      <c r="O530" s="687"/>
      <c r="P530" s="711"/>
      <c r="Q530" s="677"/>
    </row>
    <row r="531" spans="1:17">
      <c r="A531" s="677"/>
      <c r="B531" s="711"/>
      <c r="C531" s="677"/>
      <c r="D531" s="677"/>
      <c r="E531" s="677"/>
      <c r="F531" s="677"/>
      <c r="G531" s="677"/>
      <c r="H531" s="677"/>
      <c r="I531" s="677"/>
      <c r="J531" s="687"/>
      <c r="K531" s="687"/>
      <c r="L531" s="687"/>
      <c r="M531" s="687"/>
      <c r="N531" s="687"/>
      <c r="O531" s="687"/>
      <c r="P531" s="711"/>
      <c r="Q531" s="677"/>
    </row>
    <row r="532" spans="1:17">
      <c r="A532" s="677"/>
      <c r="B532" s="711"/>
      <c r="C532" s="677"/>
      <c r="D532" s="677"/>
      <c r="E532" s="677"/>
      <c r="F532" s="677"/>
      <c r="G532" s="677"/>
      <c r="H532" s="677"/>
      <c r="I532" s="677"/>
      <c r="J532" s="687"/>
      <c r="K532" s="687"/>
      <c r="L532" s="687"/>
      <c r="M532" s="687"/>
      <c r="N532" s="687"/>
      <c r="O532" s="687"/>
      <c r="P532" s="711"/>
      <c r="Q532" s="677"/>
    </row>
    <row r="533" spans="1:17">
      <c r="A533" s="677"/>
      <c r="B533" s="711"/>
      <c r="C533" s="677"/>
      <c r="D533" s="677"/>
      <c r="E533" s="677"/>
      <c r="F533" s="677"/>
      <c r="G533" s="677"/>
      <c r="H533" s="677"/>
      <c r="I533" s="677"/>
      <c r="J533" s="687"/>
      <c r="K533" s="687"/>
      <c r="L533" s="687"/>
      <c r="M533" s="687"/>
      <c r="N533" s="687"/>
      <c r="O533" s="687"/>
      <c r="P533" s="711"/>
      <c r="Q533" s="677"/>
    </row>
    <row r="534" spans="1:17">
      <c r="A534" s="677"/>
      <c r="B534" s="711"/>
      <c r="C534" s="677"/>
      <c r="D534" s="677"/>
      <c r="E534" s="677"/>
      <c r="F534" s="677"/>
      <c r="G534" s="677"/>
      <c r="H534" s="677"/>
      <c r="I534" s="677"/>
      <c r="J534" s="687"/>
      <c r="K534" s="687"/>
      <c r="L534" s="687"/>
      <c r="M534" s="687"/>
      <c r="N534" s="687"/>
      <c r="O534" s="687"/>
      <c r="P534" s="711"/>
      <c r="Q534" s="677"/>
    </row>
    <row r="535" spans="1:17">
      <c r="A535" s="677"/>
      <c r="B535" s="711"/>
      <c r="C535" s="677"/>
      <c r="D535" s="677"/>
      <c r="E535" s="677"/>
      <c r="F535" s="677"/>
      <c r="G535" s="677"/>
      <c r="H535" s="677"/>
      <c r="I535" s="677"/>
      <c r="J535" s="687"/>
      <c r="K535" s="687"/>
      <c r="L535" s="687"/>
      <c r="M535" s="687"/>
      <c r="N535" s="687"/>
      <c r="O535" s="687"/>
      <c r="P535" s="711"/>
      <c r="Q535" s="677"/>
    </row>
    <row r="536" spans="1:17">
      <c r="A536" s="677"/>
      <c r="B536" s="711"/>
      <c r="C536" s="677"/>
      <c r="D536" s="677"/>
      <c r="E536" s="677"/>
      <c r="F536" s="677"/>
      <c r="G536" s="677"/>
      <c r="H536" s="677"/>
      <c r="I536" s="677"/>
      <c r="J536" s="687"/>
      <c r="K536" s="687"/>
      <c r="L536" s="687"/>
      <c r="M536" s="687"/>
      <c r="N536" s="687"/>
      <c r="O536" s="687"/>
      <c r="P536" s="711"/>
      <c r="Q536" s="677"/>
    </row>
    <row r="537" spans="1:17">
      <c r="A537" s="677"/>
      <c r="B537" s="711"/>
      <c r="C537" s="677"/>
      <c r="D537" s="677"/>
      <c r="E537" s="677"/>
      <c r="F537" s="677"/>
      <c r="G537" s="677"/>
      <c r="H537" s="677"/>
      <c r="I537" s="677"/>
      <c r="J537" s="687"/>
      <c r="K537" s="687"/>
      <c r="L537" s="687"/>
      <c r="M537" s="687"/>
      <c r="N537" s="687"/>
      <c r="O537" s="687"/>
      <c r="P537" s="711"/>
      <c r="Q537" s="677"/>
    </row>
    <row r="538" spans="1:17">
      <c r="A538" s="677"/>
      <c r="B538" s="711"/>
      <c r="C538" s="677"/>
      <c r="D538" s="677"/>
      <c r="E538" s="677"/>
      <c r="F538" s="677"/>
      <c r="G538" s="677"/>
      <c r="H538" s="677"/>
      <c r="I538" s="677"/>
      <c r="J538" s="687"/>
      <c r="K538" s="687"/>
      <c r="L538" s="687"/>
      <c r="M538" s="687"/>
      <c r="N538" s="687"/>
      <c r="O538" s="687"/>
      <c r="P538" s="711"/>
      <c r="Q538" s="677"/>
    </row>
    <row r="539" spans="1:17">
      <c r="A539" s="677"/>
      <c r="B539" s="711"/>
      <c r="C539" s="677"/>
      <c r="D539" s="677"/>
      <c r="E539" s="677"/>
      <c r="F539" s="677"/>
      <c r="G539" s="677"/>
      <c r="H539" s="677"/>
      <c r="I539" s="677"/>
      <c r="J539" s="687"/>
      <c r="K539" s="687"/>
      <c r="L539" s="687"/>
      <c r="M539" s="687"/>
      <c r="N539" s="687"/>
      <c r="O539" s="687"/>
      <c r="P539" s="711"/>
      <c r="Q539" s="677"/>
    </row>
    <row r="540" spans="1:17">
      <c r="A540" s="677"/>
      <c r="B540" s="711"/>
      <c r="C540" s="677"/>
      <c r="D540" s="677"/>
      <c r="E540" s="677"/>
      <c r="F540" s="677"/>
      <c r="G540" s="677"/>
      <c r="H540" s="677"/>
      <c r="I540" s="677"/>
      <c r="J540" s="687"/>
      <c r="K540" s="687"/>
      <c r="L540" s="687"/>
      <c r="M540" s="687"/>
      <c r="N540" s="687"/>
      <c r="O540" s="687"/>
      <c r="P540" s="711"/>
      <c r="Q540" s="677"/>
    </row>
    <row r="541" spans="1:17">
      <c r="A541" s="677"/>
      <c r="B541" s="711"/>
      <c r="C541" s="677"/>
      <c r="D541" s="677"/>
      <c r="E541" s="677"/>
      <c r="F541" s="677"/>
      <c r="G541" s="677"/>
      <c r="H541" s="677"/>
      <c r="I541" s="677"/>
      <c r="J541" s="687"/>
      <c r="K541" s="687"/>
      <c r="L541" s="687"/>
      <c r="M541" s="687"/>
      <c r="N541" s="687"/>
      <c r="O541" s="687"/>
      <c r="P541" s="711"/>
      <c r="Q541" s="677"/>
    </row>
    <row r="542" spans="1:17">
      <c r="A542" s="677"/>
      <c r="B542" s="711"/>
      <c r="C542" s="677"/>
      <c r="D542" s="677"/>
      <c r="E542" s="677"/>
      <c r="F542" s="677"/>
      <c r="G542" s="677"/>
      <c r="H542" s="677"/>
      <c r="I542" s="677"/>
      <c r="J542" s="687"/>
      <c r="K542" s="687"/>
      <c r="L542" s="687"/>
      <c r="M542" s="687"/>
      <c r="N542" s="687"/>
      <c r="O542" s="687"/>
      <c r="P542" s="711"/>
      <c r="Q542" s="677"/>
    </row>
    <row r="543" spans="1:17">
      <c r="A543" s="677"/>
      <c r="B543" s="711"/>
      <c r="C543" s="677"/>
      <c r="D543" s="677"/>
      <c r="E543" s="677"/>
      <c r="F543" s="677"/>
      <c r="G543" s="677"/>
      <c r="H543" s="677"/>
      <c r="I543" s="677"/>
      <c r="J543" s="687"/>
      <c r="K543" s="687"/>
      <c r="L543" s="687"/>
      <c r="M543" s="687"/>
      <c r="N543" s="687"/>
      <c r="O543" s="687"/>
      <c r="P543" s="711"/>
      <c r="Q543" s="677"/>
    </row>
    <row r="544" spans="1:17">
      <c r="A544" s="677"/>
      <c r="B544" s="711"/>
      <c r="C544" s="677"/>
      <c r="D544" s="677"/>
      <c r="E544" s="677"/>
      <c r="F544" s="677"/>
      <c r="G544" s="677"/>
      <c r="H544" s="677"/>
      <c r="I544" s="677"/>
      <c r="J544" s="687"/>
      <c r="K544" s="687"/>
      <c r="L544" s="687"/>
      <c r="M544" s="687"/>
      <c r="N544" s="687"/>
      <c r="O544" s="687"/>
      <c r="P544" s="711"/>
      <c r="Q544" s="677"/>
    </row>
    <row r="545" spans="1:17">
      <c r="A545" s="677"/>
      <c r="B545" s="711"/>
      <c r="C545" s="677"/>
      <c r="D545" s="677"/>
      <c r="E545" s="677"/>
      <c r="F545" s="677"/>
      <c r="G545" s="677"/>
      <c r="H545" s="677"/>
      <c r="I545" s="677"/>
      <c r="J545" s="687"/>
      <c r="K545" s="687"/>
      <c r="L545" s="687"/>
      <c r="M545" s="687"/>
      <c r="N545" s="687"/>
      <c r="O545" s="687"/>
      <c r="P545" s="711"/>
      <c r="Q545" s="677"/>
    </row>
    <row r="546" spans="1:17">
      <c r="A546" s="677"/>
      <c r="B546" s="711"/>
      <c r="C546" s="677"/>
      <c r="D546" s="677"/>
      <c r="E546" s="677"/>
      <c r="F546" s="677"/>
      <c r="G546" s="677"/>
      <c r="H546" s="677"/>
      <c r="I546" s="677"/>
      <c r="J546" s="687"/>
      <c r="K546" s="687"/>
      <c r="L546" s="687"/>
      <c r="M546" s="687"/>
      <c r="N546" s="687"/>
      <c r="O546" s="687"/>
      <c r="P546" s="711"/>
      <c r="Q546" s="677"/>
    </row>
    <row r="547" spans="1:17">
      <c r="A547" s="677"/>
      <c r="B547" s="711"/>
      <c r="C547" s="677"/>
      <c r="D547" s="677"/>
      <c r="E547" s="677"/>
      <c r="F547" s="677"/>
      <c r="G547" s="677"/>
      <c r="H547" s="677"/>
      <c r="I547" s="677"/>
      <c r="J547" s="687"/>
      <c r="K547" s="687"/>
      <c r="L547" s="687"/>
      <c r="M547" s="687"/>
      <c r="N547" s="687"/>
      <c r="O547" s="687"/>
      <c r="P547" s="711"/>
      <c r="Q547" s="677"/>
    </row>
    <row r="548" spans="1:17">
      <c r="A548" s="677"/>
      <c r="B548" s="711"/>
      <c r="C548" s="677"/>
      <c r="D548" s="677"/>
      <c r="E548" s="677"/>
      <c r="F548" s="677"/>
      <c r="G548" s="677"/>
      <c r="H548" s="677"/>
      <c r="I548" s="677"/>
      <c r="J548" s="687"/>
      <c r="K548" s="687"/>
      <c r="L548" s="687"/>
      <c r="M548" s="687"/>
      <c r="N548" s="687"/>
      <c r="O548" s="687"/>
      <c r="P548" s="711"/>
      <c r="Q548" s="677"/>
    </row>
    <row r="549" spans="1:17">
      <c r="A549" s="677"/>
      <c r="B549" s="711"/>
      <c r="C549" s="677"/>
      <c r="D549" s="677"/>
      <c r="E549" s="677"/>
      <c r="F549" s="677"/>
      <c r="G549" s="677"/>
      <c r="H549" s="677"/>
      <c r="I549" s="677"/>
      <c r="J549" s="687"/>
      <c r="K549" s="687"/>
      <c r="L549" s="687"/>
      <c r="M549" s="687"/>
      <c r="N549" s="687"/>
      <c r="O549" s="687"/>
      <c r="P549" s="711"/>
      <c r="Q549" s="677"/>
    </row>
    <row r="550" spans="1:17">
      <c r="A550" s="677"/>
      <c r="B550" s="711"/>
      <c r="C550" s="677"/>
      <c r="D550" s="677"/>
      <c r="E550" s="677"/>
      <c r="F550" s="677"/>
      <c r="G550" s="677"/>
      <c r="H550" s="677"/>
      <c r="I550" s="677"/>
      <c r="J550" s="687"/>
      <c r="K550" s="687"/>
      <c r="L550" s="687"/>
      <c r="M550" s="687"/>
      <c r="N550" s="687"/>
      <c r="O550" s="687"/>
      <c r="P550" s="711"/>
      <c r="Q550" s="677"/>
    </row>
    <row r="551" spans="1:17">
      <c r="A551" s="677"/>
      <c r="B551" s="711"/>
      <c r="C551" s="677"/>
      <c r="D551" s="677"/>
      <c r="E551" s="677"/>
      <c r="F551" s="677"/>
      <c r="G551" s="677"/>
      <c r="H551" s="677"/>
      <c r="I551" s="677"/>
      <c r="J551" s="687"/>
      <c r="K551" s="687"/>
      <c r="L551" s="687"/>
      <c r="M551" s="687"/>
      <c r="N551" s="687"/>
      <c r="O551" s="687"/>
      <c r="P551" s="711"/>
      <c r="Q551" s="677"/>
    </row>
    <row r="552" spans="1:17">
      <c r="A552" s="677"/>
      <c r="B552" s="711"/>
      <c r="C552" s="677"/>
      <c r="D552" s="677"/>
      <c r="E552" s="677"/>
      <c r="F552" s="677"/>
      <c r="G552" s="677"/>
      <c r="H552" s="677"/>
      <c r="I552" s="677"/>
      <c r="J552" s="687"/>
      <c r="K552" s="687"/>
      <c r="L552" s="687"/>
      <c r="M552" s="687"/>
      <c r="N552" s="687"/>
      <c r="O552" s="687"/>
      <c r="P552" s="711"/>
      <c r="Q552" s="677"/>
    </row>
    <row r="553" spans="1:17">
      <c r="A553" s="677"/>
      <c r="B553" s="711"/>
      <c r="C553" s="677"/>
      <c r="D553" s="677"/>
      <c r="E553" s="677"/>
      <c r="F553" s="677"/>
      <c r="G553" s="677"/>
      <c r="H553" s="677"/>
      <c r="I553" s="677"/>
      <c r="J553" s="687"/>
      <c r="K553" s="687"/>
      <c r="L553" s="687"/>
      <c r="M553" s="687"/>
      <c r="N553" s="687"/>
      <c r="O553" s="687"/>
      <c r="P553" s="711"/>
      <c r="Q553" s="677"/>
    </row>
    <row r="554" spans="1:17">
      <c r="A554" s="677"/>
      <c r="B554" s="711"/>
      <c r="C554" s="677"/>
      <c r="D554" s="677"/>
      <c r="E554" s="677"/>
      <c r="F554" s="677"/>
      <c r="G554" s="677"/>
      <c r="H554" s="677"/>
      <c r="I554" s="677"/>
      <c r="J554" s="687"/>
      <c r="K554" s="687"/>
      <c r="L554" s="687"/>
      <c r="M554" s="687"/>
      <c r="N554" s="687"/>
      <c r="O554" s="687"/>
      <c r="P554" s="711"/>
      <c r="Q554" s="677"/>
    </row>
    <row r="555" spans="1:17">
      <c r="A555" s="677"/>
      <c r="B555" s="711"/>
      <c r="C555" s="677"/>
      <c r="D555" s="677"/>
      <c r="E555" s="677"/>
      <c r="F555" s="677"/>
      <c r="G555" s="677"/>
      <c r="H555" s="677"/>
      <c r="I555" s="677"/>
      <c r="J555" s="687"/>
      <c r="K555" s="687"/>
      <c r="L555" s="687"/>
      <c r="M555" s="687"/>
      <c r="N555" s="687"/>
      <c r="O555" s="687"/>
      <c r="P555" s="711"/>
      <c r="Q555" s="677"/>
    </row>
    <row r="556" spans="1:17">
      <c r="A556" s="677"/>
      <c r="B556" s="711"/>
      <c r="C556" s="677"/>
      <c r="D556" s="677"/>
      <c r="E556" s="677"/>
      <c r="F556" s="677"/>
      <c r="G556" s="677"/>
      <c r="H556" s="677"/>
      <c r="I556" s="677"/>
      <c r="J556" s="687"/>
      <c r="K556" s="687"/>
      <c r="L556" s="687"/>
      <c r="M556" s="687"/>
      <c r="N556" s="687"/>
      <c r="O556" s="687"/>
      <c r="P556" s="711"/>
      <c r="Q556" s="677"/>
    </row>
    <row r="557" spans="1:17">
      <c r="A557" s="677"/>
      <c r="B557" s="711"/>
      <c r="C557" s="677"/>
      <c r="D557" s="677"/>
      <c r="E557" s="677"/>
      <c r="F557" s="677"/>
      <c r="G557" s="677"/>
      <c r="H557" s="677"/>
      <c r="I557" s="677"/>
      <c r="J557" s="687"/>
      <c r="K557" s="687"/>
      <c r="L557" s="687"/>
      <c r="M557" s="687"/>
      <c r="N557" s="687"/>
      <c r="O557" s="687"/>
      <c r="P557" s="711"/>
      <c r="Q557" s="677"/>
    </row>
    <row r="558" spans="1:17">
      <c r="A558" s="677"/>
      <c r="B558" s="711"/>
      <c r="C558" s="677"/>
      <c r="D558" s="677"/>
      <c r="E558" s="677"/>
      <c r="F558" s="677"/>
      <c r="G558" s="677"/>
      <c r="H558" s="677"/>
      <c r="I558" s="677"/>
      <c r="J558" s="687"/>
      <c r="K558" s="687"/>
      <c r="L558" s="687"/>
      <c r="M558" s="687"/>
      <c r="N558" s="687"/>
      <c r="O558" s="687"/>
      <c r="P558" s="711"/>
      <c r="Q558" s="677"/>
    </row>
    <row r="559" spans="1:17">
      <c r="A559" s="677"/>
      <c r="B559" s="711"/>
      <c r="C559" s="677"/>
      <c r="D559" s="677"/>
      <c r="E559" s="677"/>
      <c r="F559" s="677"/>
      <c r="G559" s="677"/>
      <c r="H559" s="677"/>
      <c r="I559" s="677"/>
      <c r="J559" s="687"/>
      <c r="K559" s="687"/>
      <c r="L559" s="687"/>
      <c r="M559" s="687"/>
      <c r="N559" s="687"/>
      <c r="O559" s="687"/>
      <c r="P559" s="711"/>
      <c r="Q559" s="677"/>
    </row>
    <row r="560" spans="1:17">
      <c r="A560" s="677"/>
      <c r="B560" s="711"/>
      <c r="C560" s="677"/>
      <c r="D560" s="677"/>
      <c r="E560" s="677"/>
      <c r="F560" s="677"/>
      <c r="G560" s="677"/>
      <c r="H560" s="677"/>
      <c r="I560" s="677"/>
      <c r="J560" s="687"/>
      <c r="K560" s="687"/>
      <c r="L560" s="687"/>
      <c r="M560" s="687"/>
      <c r="N560" s="687"/>
      <c r="O560" s="687"/>
      <c r="P560" s="711"/>
      <c r="Q560" s="677"/>
    </row>
    <row r="561" spans="1:17">
      <c r="A561" s="677"/>
      <c r="B561" s="711"/>
      <c r="C561" s="677"/>
      <c r="D561" s="677"/>
      <c r="E561" s="677"/>
      <c r="F561" s="677"/>
      <c r="G561" s="677"/>
      <c r="H561" s="677"/>
      <c r="I561" s="677"/>
      <c r="J561" s="687"/>
      <c r="K561" s="687"/>
      <c r="L561" s="687"/>
      <c r="M561" s="687"/>
      <c r="N561" s="687"/>
      <c r="O561" s="687"/>
      <c r="P561" s="711"/>
      <c r="Q561" s="677"/>
    </row>
    <row r="562" spans="1:17">
      <c r="A562" s="677"/>
      <c r="B562" s="711"/>
      <c r="C562" s="677"/>
      <c r="D562" s="677"/>
      <c r="E562" s="677"/>
      <c r="F562" s="677"/>
      <c r="G562" s="677"/>
      <c r="H562" s="677"/>
      <c r="I562" s="677"/>
      <c r="J562" s="687"/>
      <c r="K562" s="687"/>
      <c r="L562" s="687"/>
      <c r="M562" s="687"/>
      <c r="N562" s="687"/>
      <c r="O562" s="687"/>
      <c r="P562" s="711"/>
      <c r="Q562" s="677"/>
    </row>
    <row r="563" spans="1:17">
      <c r="A563" s="677"/>
      <c r="B563" s="711"/>
      <c r="C563" s="677"/>
      <c r="D563" s="677"/>
      <c r="E563" s="677"/>
      <c r="F563" s="677"/>
      <c r="G563" s="677"/>
      <c r="H563" s="677"/>
      <c r="I563" s="677"/>
      <c r="J563" s="687"/>
      <c r="K563" s="687"/>
      <c r="L563" s="687"/>
      <c r="M563" s="687"/>
      <c r="N563" s="687"/>
      <c r="O563" s="687"/>
      <c r="P563" s="711"/>
      <c r="Q563" s="677"/>
    </row>
    <row r="564" spans="1:17">
      <c r="A564" s="677"/>
      <c r="B564" s="711"/>
      <c r="C564" s="677"/>
      <c r="D564" s="677"/>
      <c r="E564" s="677"/>
      <c r="F564" s="677"/>
      <c r="G564" s="677"/>
      <c r="H564" s="677"/>
      <c r="I564" s="677"/>
      <c r="J564" s="687"/>
      <c r="K564" s="687"/>
      <c r="L564" s="687"/>
      <c r="M564" s="687"/>
      <c r="N564" s="687"/>
      <c r="O564" s="687"/>
      <c r="P564" s="711"/>
      <c r="Q564" s="677"/>
    </row>
    <row r="565" spans="1:17">
      <c r="A565" s="677"/>
      <c r="B565" s="711"/>
      <c r="C565" s="677"/>
      <c r="D565" s="677"/>
      <c r="E565" s="677"/>
      <c r="F565" s="677"/>
      <c r="G565" s="677"/>
      <c r="H565" s="677"/>
      <c r="I565" s="677"/>
      <c r="J565" s="687"/>
      <c r="K565" s="687"/>
      <c r="L565" s="687"/>
      <c r="M565" s="687"/>
      <c r="N565" s="687"/>
      <c r="O565" s="687"/>
      <c r="P565" s="711"/>
      <c r="Q565" s="677"/>
    </row>
    <row r="566" spans="1:17">
      <c r="A566" s="677"/>
      <c r="B566" s="711"/>
      <c r="C566" s="677"/>
      <c r="D566" s="677"/>
      <c r="E566" s="677"/>
      <c r="F566" s="677"/>
      <c r="G566" s="677"/>
      <c r="H566" s="677"/>
      <c r="I566" s="677"/>
      <c r="J566" s="687"/>
      <c r="K566" s="687"/>
      <c r="L566" s="687"/>
      <c r="M566" s="687"/>
      <c r="N566" s="687"/>
      <c r="O566" s="687"/>
      <c r="P566" s="711"/>
      <c r="Q566" s="677"/>
    </row>
    <row r="567" spans="1:17">
      <c r="A567" s="677"/>
      <c r="B567" s="711"/>
      <c r="C567" s="677"/>
      <c r="D567" s="677"/>
      <c r="E567" s="677"/>
      <c r="F567" s="677"/>
      <c r="G567" s="677"/>
      <c r="H567" s="677"/>
      <c r="I567" s="677"/>
      <c r="J567" s="687"/>
      <c r="K567" s="687"/>
      <c r="L567" s="687"/>
      <c r="M567" s="687"/>
      <c r="N567" s="687"/>
      <c r="O567" s="687"/>
      <c r="P567" s="711"/>
      <c r="Q567" s="677"/>
    </row>
    <row r="568" spans="1:17">
      <c r="A568" s="677"/>
      <c r="B568" s="711"/>
      <c r="C568" s="677"/>
      <c r="D568" s="677"/>
      <c r="E568" s="677"/>
      <c r="F568" s="677"/>
      <c r="G568" s="677"/>
      <c r="H568" s="677"/>
      <c r="I568" s="677"/>
      <c r="J568" s="687"/>
      <c r="K568" s="687"/>
      <c r="L568" s="687"/>
      <c r="M568" s="687"/>
      <c r="N568" s="687"/>
      <c r="O568" s="687"/>
      <c r="P568" s="711"/>
      <c r="Q568" s="677"/>
    </row>
    <row r="569" spans="1:17">
      <c r="A569" s="677"/>
      <c r="B569" s="711"/>
      <c r="C569" s="677"/>
      <c r="D569" s="677"/>
      <c r="E569" s="677"/>
      <c r="F569" s="677"/>
      <c r="G569" s="677"/>
      <c r="H569" s="677"/>
      <c r="I569" s="677"/>
      <c r="J569" s="687"/>
      <c r="K569" s="687"/>
      <c r="L569" s="687"/>
      <c r="M569" s="687"/>
      <c r="N569" s="687"/>
      <c r="O569" s="687"/>
      <c r="P569" s="711"/>
      <c r="Q569" s="677"/>
    </row>
    <row r="570" spans="1:17">
      <c r="A570" s="677"/>
      <c r="B570" s="711"/>
      <c r="C570" s="677"/>
      <c r="D570" s="677"/>
      <c r="E570" s="677"/>
      <c r="F570" s="677"/>
      <c r="G570" s="677"/>
      <c r="H570" s="677"/>
      <c r="I570" s="677"/>
      <c r="J570" s="687"/>
      <c r="K570" s="687"/>
      <c r="L570" s="687"/>
      <c r="M570" s="687"/>
      <c r="N570" s="687"/>
      <c r="O570" s="687"/>
      <c r="P570" s="711"/>
      <c r="Q570" s="677"/>
    </row>
    <row r="571" spans="1:17">
      <c r="A571" s="677"/>
      <c r="B571" s="711"/>
      <c r="C571" s="677"/>
      <c r="D571" s="677"/>
      <c r="E571" s="677"/>
      <c r="F571" s="677"/>
      <c r="G571" s="677"/>
      <c r="H571" s="677"/>
      <c r="I571" s="677"/>
      <c r="J571" s="687"/>
      <c r="K571" s="687"/>
      <c r="L571" s="687"/>
      <c r="M571" s="687"/>
      <c r="N571" s="687"/>
      <c r="O571" s="687"/>
      <c r="P571" s="711"/>
      <c r="Q571" s="677"/>
    </row>
    <row r="572" spans="1:17">
      <c r="A572" s="677"/>
      <c r="B572" s="711"/>
      <c r="C572" s="677"/>
      <c r="D572" s="677"/>
      <c r="E572" s="677"/>
      <c r="F572" s="677"/>
      <c r="G572" s="677"/>
      <c r="H572" s="677"/>
      <c r="I572" s="677"/>
      <c r="J572" s="687"/>
      <c r="K572" s="687"/>
      <c r="L572" s="687"/>
      <c r="M572" s="687"/>
      <c r="N572" s="687"/>
      <c r="O572" s="687"/>
      <c r="P572" s="711"/>
      <c r="Q572" s="677"/>
    </row>
    <row r="573" spans="1:17">
      <c r="A573" s="677"/>
      <c r="B573" s="711"/>
      <c r="C573" s="677"/>
      <c r="D573" s="677"/>
      <c r="E573" s="677"/>
      <c r="F573" s="677"/>
      <c r="G573" s="677"/>
      <c r="H573" s="677"/>
      <c r="I573" s="677"/>
      <c r="J573" s="687"/>
      <c r="K573" s="687"/>
      <c r="L573" s="687"/>
      <c r="M573" s="687"/>
      <c r="N573" s="687"/>
      <c r="O573" s="687"/>
      <c r="P573" s="711"/>
      <c r="Q573" s="677"/>
    </row>
    <row r="574" spans="1:17">
      <c r="A574" s="677"/>
      <c r="B574" s="711"/>
      <c r="C574" s="677"/>
      <c r="D574" s="677"/>
      <c r="E574" s="677"/>
      <c r="F574" s="677"/>
      <c r="G574" s="677"/>
      <c r="H574" s="677"/>
      <c r="I574" s="677"/>
      <c r="J574" s="687"/>
      <c r="K574" s="687"/>
      <c r="L574" s="687"/>
      <c r="M574" s="687"/>
      <c r="N574" s="687"/>
      <c r="O574" s="687"/>
      <c r="P574" s="711"/>
      <c r="Q574" s="677"/>
    </row>
    <row r="575" spans="1:17">
      <c r="A575" s="677"/>
      <c r="B575" s="711"/>
      <c r="C575" s="677"/>
      <c r="D575" s="677"/>
      <c r="E575" s="677"/>
      <c r="F575" s="677"/>
      <c r="G575" s="677"/>
      <c r="H575" s="677"/>
      <c r="I575" s="677"/>
      <c r="J575" s="687"/>
      <c r="K575" s="687"/>
      <c r="L575" s="687"/>
      <c r="M575" s="687"/>
      <c r="N575" s="687"/>
      <c r="O575" s="687"/>
      <c r="P575" s="711"/>
      <c r="Q575" s="677"/>
    </row>
    <row r="576" spans="1:17">
      <c r="A576" s="677"/>
      <c r="B576" s="711"/>
      <c r="C576" s="677"/>
      <c r="D576" s="677"/>
      <c r="E576" s="677"/>
      <c r="F576" s="677"/>
      <c r="G576" s="677"/>
      <c r="H576" s="677"/>
      <c r="I576" s="677"/>
      <c r="J576" s="687"/>
      <c r="K576" s="687"/>
      <c r="L576" s="687"/>
      <c r="M576" s="687"/>
      <c r="N576" s="687"/>
      <c r="O576" s="687"/>
      <c r="P576" s="711"/>
      <c r="Q576" s="677"/>
    </row>
    <row r="577" spans="1:17">
      <c r="A577" s="677"/>
      <c r="B577" s="711"/>
      <c r="C577" s="677"/>
      <c r="D577" s="677"/>
      <c r="E577" s="677"/>
      <c r="F577" s="677"/>
      <c r="G577" s="677"/>
      <c r="H577" s="677"/>
      <c r="I577" s="677"/>
      <c r="J577" s="687"/>
      <c r="K577" s="687"/>
      <c r="L577" s="687"/>
      <c r="M577" s="687"/>
      <c r="N577" s="687"/>
      <c r="O577" s="687"/>
      <c r="P577" s="711"/>
      <c r="Q577" s="677"/>
    </row>
    <row r="578" spans="1:17">
      <c r="A578" s="677"/>
      <c r="B578" s="711"/>
      <c r="C578" s="677"/>
      <c r="D578" s="677"/>
      <c r="E578" s="677"/>
      <c r="F578" s="677"/>
      <c r="G578" s="677"/>
      <c r="H578" s="677"/>
      <c r="I578" s="677"/>
      <c r="J578" s="687"/>
      <c r="K578" s="687"/>
      <c r="L578" s="687"/>
      <c r="M578" s="687"/>
      <c r="N578" s="687"/>
      <c r="O578" s="687"/>
      <c r="P578" s="711"/>
      <c r="Q578" s="677"/>
    </row>
    <row r="579" spans="1:17">
      <c r="A579" s="677"/>
      <c r="B579" s="711"/>
      <c r="C579" s="677"/>
      <c r="D579" s="677"/>
      <c r="E579" s="677"/>
      <c r="F579" s="677"/>
      <c r="G579" s="677"/>
      <c r="H579" s="677"/>
      <c r="I579" s="677"/>
      <c r="J579" s="687"/>
      <c r="K579" s="687"/>
      <c r="L579" s="687"/>
      <c r="M579" s="687"/>
      <c r="N579" s="687"/>
      <c r="O579" s="687"/>
      <c r="P579" s="711"/>
      <c r="Q579" s="677"/>
    </row>
    <row r="580" spans="1:17">
      <c r="A580" s="677"/>
      <c r="B580" s="711"/>
      <c r="C580" s="677"/>
      <c r="D580" s="677"/>
      <c r="E580" s="677"/>
      <c r="F580" s="677"/>
      <c r="G580" s="677"/>
      <c r="H580" s="677"/>
      <c r="I580" s="677"/>
      <c r="J580" s="687"/>
      <c r="K580" s="687"/>
      <c r="L580" s="687"/>
      <c r="M580" s="687"/>
      <c r="N580" s="687"/>
      <c r="O580" s="687"/>
      <c r="P580" s="711"/>
      <c r="Q580" s="677"/>
    </row>
    <row r="581" spans="1:17">
      <c r="A581" s="677"/>
      <c r="B581" s="711"/>
      <c r="C581" s="677"/>
      <c r="D581" s="677"/>
      <c r="E581" s="677"/>
      <c r="F581" s="677"/>
      <c r="G581" s="677"/>
      <c r="H581" s="677"/>
      <c r="I581" s="677"/>
      <c r="J581" s="687"/>
      <c r="K581" s="687"/>
      <c r="L581" s="687"/>
      <c r="M581" s="687"/>
      <c r="N581" s="687"/>
      <c r="O581" s="687"/>
      <c r="P581" s="711"/>
      <c r="Q581" s="677"/>
    </row>
    <row r="582" spans="1:17">
      <c r="A582" s="677"/>
      <c r="B582" s="711"/>
      <c r="C582" s="677"/>
      <c r="D582" s="677"/>
      <c r="E582" s="677"/>
      <c r="F582" s="677"/>
      <c r="G582" s="677"/>
      <c r="H582" s="677"/>
      <c r="I582" s="677"/>
      <c r="J582" s="687"/>
      <c r="K582" s="687"/>
      <c r="L582" s="687"/>
      <c r="M582" s="687"/>
      <c r="N582" s="687"/>
      <c r="O582" s="687"/>
      <c r="P582" s="711"/>
      <c r="Q582" s="677"/>
    </row>
    <row r="583" spans="1:17">
      <c r="A583" s="677"/>
      <c r="B583" s="711"/>
      <c r="C583" s="677"/>
      <c r="D583" s="677"/>
      <c r="E583" s="677"/>
      <c r="F583" s="677"/>
      <c r="G583" s="677"/>
      <c r="H583" s="677"/>
      <c r="I583" s="677"/>
      <c r="J583" s="687"/>
      <c r="K583" s="687"/>
      <c r="L583" s="687"/>
      <c r="M583" s="687"/>
      <c r="N583" s="687"/>
      <c r="O583" s="687"/>
      <c r="P583" s="711"/>
      <c r="Q583" s="677"/>
    </row>
    <row r="584" spans="1:17">
      <c r="A584" s="677"/>
      <c r="B584" s="711"/>
      <c r="C584" s="677"/>
      <c r="D584" s="677"/>
      <c r="E584" s="677"/>
      <c r="F584" s="677"/>
      <c r="G584" s="677"/>
      <c r="H584" s="677"/>
      <c r="I584" s="677"/>
      <c r="J584" s="687"/>
      <c r="K584" s="687"/>
      <c r="L584" s="687"/>
      <c r="M584" s="687"/>
      <c r="N584" s="687"/>
      <c r="O584" s="687"/>
      <c r="P584" s="711"/>
      <c r="Q584" s="677"/>
    </row>
    <row r="585" spans="1:17">
      <c r="A585" s="677"/>
      <c r="B585" s="711"/>
      <c r="C585" s="677"/>
      <c r="D585" s="677"/>
      <c r="E585" s="677"/>
      <c r="F585" s="677"/>
      <c r="G585" s="677"/>
      <c r="H585" s="677"/>
      <c r="I585" s="677"/>
      <c r="J585" s="687"/>
      <c r="K585" s="687"/>
      <c r="L585" s="687"/>
      <c r="M585" s="687"/>
      <c r="N585" s="687"/>
      <c r="O585" s="687"/>
      <c r="P585" s="711"/>
      <c r="Q585" s="677"/>
    </row>
    <row r="586" spans="1:17">
      <c r="A586" s="677"/>
      <c r="B586" s="711"/>
      <c r="C586" s="677"/>
      <c r="D586" s="677"/>
      <c r="E586" s="677"/>
      <c r="F586" s="677"/>
      <c r="G586" s="677"/>
      <c r="H586" s="677"/>
      <c r="I586" s="677"/>
      <c r="J586" s="687"/>
      <c r="K586" s="687"/>
      <c r="L586" s="687"/>
      <c r="M586" s="687"/>
      <c r="N586" s="687"/>
      <c r="O586" s="687"/>
      <c r="P586" s="711"/>
      <c r="Q586" s="677"/>
    </row>
    <row r="587" spans="1:17">
      <c r="A587" s="677"/>
      <c r="B587" s="711"/>
      <c r="C587" s="677"/>
      <c r="D587" s="677"/>
      <c r="E587" s="677"/>
      <c r="F587" s="677"/>
      <c r="G587" s="677"/>
      <c r="H587" s="677"/>
      <c r="I587" s="677"/>
      <c r="J587" s="687"/>
      <c r="K587" s="687"/>
      <c r="L587" s="687"/>
      <c r="M587" s="687"/>
      <c r="N587" s="687"/>
      <c r="O587" s="687"/>
      <c r="P587" s="711"/>
      <c r="Q587" s="677"/>
    </row>
    <row r="588" spans="1:17">
      <c r="A588" s="677"/>
      <c r="B588" s="711"/>
      <c r="C588" s="677"/>
      <c r="D588" s="677"/>
      <c r="E588" s="677"/>
      <c r="F588" s="677"/>
      <c r="G588" s="677"/>
      <c r="H588" s="677"/>
      <c r="I588" s="677"/>
      <c r="J588" s="687"/>
      <c r="K588" s="687"/>
      <c r="L588" s="687"/>
      <c r="M588" s="687"/>
      <c r="N588" s="687"/>
      <c r="O588" s="687"/>
      <c r="P588" s="711"/>
      <c r="Q588" s="677"/>
    </row>
    <row r="589" spans="1:17">
      <c r="A589" s="677"/>
      <c r="B589" s="711"/>
      <c r="C589" s="677"/>
      <c r="D589" s="677"/>
      <c r="E589" s="677"/>
      <c r="F589" s="677"/>
      <c r="G589" s="677"/>
      <c r="H589" s="677"/>
      <c r="I589" s="677"/>
      <c r="J589" s="687"/>
      <c r="K589" s="687"/>
      <c r="L589" s="687"/>
      <c r="M589" s="687"/>
      <c r="N589" s="687"/>
      <c r="O589" s="687"/>
      <c r="P589" s="711"/>
      <c r="Q589" s="677"/>
    </row>
    <row r="590" spans="1:17">
      <c r="A590" s="677"/>
      <c r="B590" s="711"/>
      <c r="C590" s="677"/>
      <c r="D590" s="677"/>
      <c r="E590" s="677"/>
      <c r="F590" s="677"/>
      <c r="G590" s="677"/>
      <c r="H590" s="677"/>
      <c r="I590" s="677"/>
      <c r="J590" s="687"/>
      <c r="K590" s="687"/>
      <c r="L590" s="687"/>
      <c r="M590" s="687"/>
      <c r="N590" s="687"/>
      <c r="O590" s="687"/>
      <c r="P590" s="711"/>
      <c r="Q590" s="677"/>
    </row>
    <row r="591" spans="1:17">
      <c r="A591" s="677"/>
      <c r="B591" s="711"/>
      <c r="C591" s="677"/>
      <c r="D591" s="677"/>
      <c r="E591" s="677"/>
      <c r="F591" s="677"/>
      <c r="G591" s="677"/>
      <c r="H591" s="677"/>
      <c r="I591" s="677"/>
      <c r="J591" s="687"/>
      <c r="K591" s="687"/>
      <c r="L591" s="687"/>
      <c r="M591" s="687"/>
      <c r="N591" s="687"/>
      <c r="O591" s="687"/>
      <c r="P591" s="711"/>
      <c r="Q591" s="677"/>
    </row>
    <row r="592" spans="1:17">
      <c r="A592" s="677"/>
      <c r="B592" s="711"/>
      <c r="C592" s="677"/>
      <c r="D592" s="677"/>
      <c r="E592" s="677"/>
      <c r="F592" s="677"/>
      <c r="G592" s="677"/>
      <c r="H592" s="677"/>
      <c r="I592" s="677"/>
      <c r="J592" s="687"/>
      <c r="K592" s="687"/>
      <c r="L592" s="687"/>
      <c r="M592" s="687"/>
      <c r="N592" s="687"/>
      <c r="O592" s="687"/>
      <c r="P592" s="711"/>
      <c r="Q592" s="677"/>
    </row>
    <row r="593" spans="1:17">
      <c r="A593" s="677"/>
      <c r="B593" s="711"/>
      <c r="C593" s="677"/>
      <c r="D593" s="677"/>
      <c r="E593" s="677"/>
      <c r="F593" s="677"/>
      <c r="G593" s="677"/>
      <c r="H593" s="677"/>
      <c r="I593" s="677"/>
      <c r="J593" s="687"/>
      <c r="K593" s="687"/>
      <c r="L593" s="687"/>
      <c r="M593" s="687"/>
      <c r="N593" s="687"/>
      <c r="O593" s="687"/>
      <c r="P593" s="711"/>
      <c r="Q593" s="677"/>
    </row>
    <row r="594" spans="1:17">
      <c r="A594" s="677"/>
      <c r="B594" s="711"/>
      <c r="C594" s="677"/>
      <c r="D594" s="677"/>
      <c r="E594" s="677"/>
      <c r="F594" s="677"/>
      <c r="G594" s="677"/>
      <c r="H594" s="677"/>
      <c r="I594" s="677"/>
      <c r="J594" s="687"/>
      <c r="K594" s="687"/>
      <c r="L594" s="687"/>
      <c r="M594" s="687"/>
      <c r="N594" s="687"/>
      <c r="O594" s="687"/>
      <c r="P594" s="711"/>
      <c r="Q594" s="677"/>
    </row>
    <row r="595" spans="1:17">
      <c r="A595" s="677"/>
      <c r="B595" s="711"/>
      <c r="C595" s="677"/>
      <c r="D595" s="677"/>
      <c r="E595" s="677"/>
      <c r="F595" s="677"/>
      <c r="G595" s="677"/>
      <c r="H595" s="677"/>
      <c r="I595" s="677"/>
      <c r="J595" s="687"/>
      <c r="K595" s="687"/>
      <c r="L595" s="687"/>
      <c r="M595" s="687"/>
      <c r="N595" s="687"/>
      <c r="O595" s="687"/>
      <c r="P595" s="711"/>
      <c r="Q595" s="677"/>
    </row>
    <row r="596" spans="1:17">
      <c r="A596" s="677"/>
      <c r="B596" s="711"/>
      <c r="C596" s="677"/>
      <c r="D596" s="677"/>
      <c r="E596" s="677"/>
      <c r="F596" s="677"/>
      <c r="G596" s="677"/>
      <c r="H596" s="677"/>
      <c r="I596" s="677"/>
      <c r="J596" s="687"/>
      <c r="K596" s="687"/>
      <c r="L596" s="687"/>
      <c r="M596" s="687"/>
      <c r="N596" s="687"/>
      <c r="O596" s="687"/>
      <c r="P596" s="711"/>
      <c r="Q596" s="677"/>
    </row>
    <row r="597" spans="1:17">
      <c r="A597" s="677"/>
      <c r="B597" s="711"/>
      <c r="C597" s="677"/>
      <c r="D597" s="677"/>
      <c r="E597" s="677"/>
      <c r="F597" s="677"/>
      <c r="G597" s="677"/>
      <c r="H597" s="677"/>
      <c r="I597" s="677"/>
      <c r="J597" s="687"/>
      <c r="K597" s="687"/>
      <c r="L597" s="687"/>
      <c r="M597" s="687"/>
      <c r="N597" s="687"/>
      <c r="O597" s="687"/>
      <c r="P597" s="711"/>
      <c r="Q597" s="677"/>
    </row>
    <row r="598" spans="1:17">
      <c r="A598" s="677"/>
      <c r="B598" s="711"/>
      <c r="C598" s="677"/>
      <c r="D598" s="677"/>
      <c r="E598" s="677"/>
      <c r="F598" s="677"/>
      <c r="G598" s="677"/>
      <c r="H598" s="677"/>
      <c r="I598" s="677"/>
      <c r="J598" s="687"/>
      <c r="K598" s="687"/>
      <c r="L598" s="687"/>
      <c r="M598" s="687"/>
      <c r="N598" s="687"/>
      <c r="O598" s="687"/>
      <c r="P598" s="711"/>
      <c r="Q598" s="677"/>
    </row>
    <row r="599" spans="1:17">
      <c r="A599" s="677"/>
      <c r="B599" s="711"/>
      <c r="C599" s="677"/>
      <c r="D599" s="677"/>
      <c r="E599" s="677"/>
      <c r="F599" s="677"/>
      <c r="G599" s="677"/>
      <c r="H599" s="677"/>
      <c r="I599" s="677"/>
      <c r="J599" s="687"/>
      <c r="K599" s="687"/>
      <c r="L599" s="687"/>
      <c r="M599" s="687"/>
      <c r="N599" s="687"/>
      <c r="O599" s="687"/>
      <c r="P599" s="711"/>
      <c r="Q599" s="677"/>
    </row>
    <row r="600" spans="1:17">
      <c r="A600" s="677"/>
      <c r="B600" s="711"/>
      <c r="C600" s="677"/>
      <c r="D600" s="677"/>
      <c r="E600" s="677"/>
      <c r="F600" s="677"/>
      <c r="G600" s="677"/>
      <c r="H600" s="677"/>
      <c r="I600" s="677"/>
      <c r="J600" s="687"/>
      <c r="K600" s="687"/>
      <c r="L600" s="687"/>
      <c r="M600" s="687"/>
      <c r="N600" s="687"/>
      <c r="O600" s="687"/>
      <c r="P600" s="711"/>
      <c r="Q600" s="677"/>
    </row>
    <row r="601" spans="1:17">
      <c r="A601" s="677"/>
      <c r="B601" s="711"/>
      <c r="C601" s="677"/>
      <c r="D601" s="677"/>
      <c r="E601" s="677"/>
      <c r="F601" s="677"/>
      <c r="G601" s="677"/>
      <c r="H601" s="677"/>
      <c r="I601" s="677"/>
      <c r="J601" s="687"/>
      <c r="K601" s="687"/>
      <c r="L601" s="687"/>
      <c r="M601" s="687"/>
      <c r="N601" s="687"/>
      <c r="O601" s="687"/>
      <c r="P601" s="711"/>
      <c r="Q601" s="677"/>
    </row>
    <row r="602" spans="1:17">
      <c r="A602" s="677"/>
      <c r="B602" s="711"/>
      <c r="C602" s="677"/>
      <c r="D602" s="677"/>
      <c r="E602" s="677"/>
      <c r="F602" s="677"/>
      <c r="G602" s="677"/>
      <c r="H602" s="677"/>
      <c r="I602" s="677"/>
      <c r="J602" s="687"/>
      <c r="K602" s="687"/>
      <c r="L602" s="687"/>
      <c r="M602" s="687"/>
      <c r="N602" s="687"/>
      <c r="O602" s="687"/>
      <c r="P602" s="711"/>
      <c r="Q602" s="677"/>
    </row>
    <row r="603" spans="1:17">
      <c r="A603" s="677"/>
      <c r="B603" s="711"/>
      <c r="C603" s="677"/>
      <c r="D603" s="677"/>
      <c r="E603" s="677"/>
      <c r="F603" s="677"/>
      <c r="G603" s="677"/>
      <c r="H603" s="677"/>
      <c r="I603" s="677"/>
      <c r="J603" s="687"/>
      <c r="K603" s="687"/>
      <c r="L603" s="687"/>
      <c r="M603" s="687"/>
      <c r="N603" s="687"/>
      <c r="O603" s="687"/>
      <c r="P603" s="711"/>
      <c r="Q603" s="677"/>
    </row>
    <row r="604" spans="1:17">
      <c r="A604" s="677"/>
      <c r="B604" s="711"/>
      <c r="C604" s="677"/>
      <c r="D604" s="677"/>
      <c r="E604" s="677"/>
      <c r="F604" s="677"/>
      <c r="G604" s="677"/>
      <c r="H604" s="677"/>
      <c r="I604" s="677"/>
      <c r="J604" s="687"/>
      <c r="K604" s="687"/>
      <c r="L604" s="687"/>
      <c r="M604" s="687"/>
      <c r="N604" s="687"/>
      <c r="O604" s="687"/>
      <c r="P604" s="711"/>
      <c r="Q604" s="677"/>
    </row>
    <row r="605" spans="1:17">
      <c r="A605" s="677"/>
      <c r="B605" s="711"/>
      <c r="C605" s="677"/>
      <c r="D605" s="677"/>
      <c r="E605" s="677"/>
      <c r="F605" s="677"/>
      <c r="G605" s="677"/>
      <c r="H605" s="677"/>
      <c r="I605" s="677"/>
      <c r="J605" s="687"/>
      <c r="K605" s="687"/>
      <c r="L605" s="687"/>
      <c r="M605" s="687"/>
      <c r="N605" s="687"/>
      <c r="O605" s="687"/>
      <c r="P605" s="711"/>
      <c r="Q605" s="677"/>
    </row>
    <row r="606" spans="1:17">
      <c r="A606" s="677"/>
      <c r="B606" s="711"/>
      <c r="C606" s="677"/>
      <c r="D606" s="677"/>
      <c r="E606" s="677"/>
      <c r="F606" s="677"/>
      <c r="G606" s="677"/>
      <c r="H606" s="677"/>
      <c r="I606" s="677"/>
      <c r="J606" s="687"/>
      <c r="K606" s="687"/>
      <c r="L606" s="687"/>
      <c r="M606" s="687"/>
      <c r="N606" s="687"/>
      <c r="O606" s="687"/>
      <c r="P606" s="711"/>
      <c r="Q606" s="677"/>
    </row>
    <row r="607" spans="1:17">
      <c r="A607" s="677"/>
      <c r="B607" s="711"/>
      <c r="C607" s="677"/>
      <c r="D607" s="677"/>
      <c r="E607" s="677"/>
      <c r="F607" s="677"/>
      <c r="G607" s="677"/>
      <c r="H607" s="677"/>
      <c r="I607" s="677"/>
      <c r="J607" s="687"/>
      <c r="K607" s="687"/>
      <c r="L607" s="687"/>
      <c r="M607" s="687"/>
      <c r="N607" s="687"/>
      <c r="O607" s="687"/>
      <c r="P607" s="711"/>
      <c r="Q607" s="677"/>
    </row>
    <row r="608" spans="1:17">
      <c r="A608" s="677"/>
      <c r="B608" s="711"/>
      <c r="C608" s="677"/>
      <c r="D608" s="677"/>
      <c r="E608" s="677"/>
      <c r="F608" s="677"/>
      <c r="G608" s="677"/>
      <c r="H608" s="677"/>
      <c r="I608" s="677"/>
      <c r="J608" s="687"/>
      <c r="K608" s="687"/>
      <c r="L608" s="687"/>
      <c r="M608" s="687"/>
      <c r="N608" s="687"/>
      <c r="O608" s="687"/>
      <c r="P608" s="711"/>
      <c r="Q608" s="677"/>
    </row>
    <row r="609" spans="1:17">
      <c r="A609" s="677"/>
      <c r="B609" s="711"/>
      <c r="C609" s="677"/>
      <c r="D609" s="677"/>
      <c r="E609" s="677"/>
      <c r="F609" s="677"/>
      <c r="G609" s="677"/>
      <c r="H609" s="677"/>
      <c r="I609" s="677"/>
      <c r="J609" s="687"/>
      <c r="K609" s="687"/>
      <c r="L609" s="687"/>
      <c r="M609" s="687"/>
      <c r="N609" s="687"/>
      <c r="O609" s="687"/>
      <c r="P609" s="711"/>
      <c r="Q609" s="677"/>
    </row>
    <row r="610" spans="1:17">
      <c r="A610" s="677"/>
      <c r="B610" s="711"/>
      <c r="C610" s="677"/>
      <c r="D610" s="677"/>
      <c r="E610" s="677"/>
      <c r="F610" s="677"/>
      <c r="G610" s="677"/>
      <c r="H610" s="677"/>
      <c r="I610" s="677"/>
      <c r="J610" s="687"/>
      <c r="K610" s="687"/>
      <c r="L610" s="687"/>
      <c r="M610" s="687"/>
      <c r="N610" s="687"/>
      <c r="O610" s="687"/>
      <c r="P610" s="711"/>
      <c r="Q610" s="677"/>
    </row>
    <row r="611" spans="1:17">
      <c r="A611" s="677"/>
      <c r="B611" s="711"/>
      <c r="C611" s="677"/>
      <c r="D611" s="677"/>
      <c r="E611" s="677"/>
      <c r="F611" s="677"/>
      <c r="G611" s="677"/>
      <c r="H611" s="677"/>
      <c r="I611" s="677"/>
      <c r="J611" s="687"/>
      <c r="K611" s="687"/>
      <c r="L611" s="687"/>
      <c r="M611" s="687"/>
      <c r="N611" s="687"/>
      <c r="O611" s="687"/>
      <c r="P611" s="711"/>
      <c r="Q611" s="677"/>
    </row>
    <row r="612" spans="1:17">
      <c r="A612" s="677"/>
      <c r="B612" s="711"/>
      <c r="C612" s="677"/>
      <c r="D612" s="677"/>
      <c r="E612" s="677"/>
      <c r="F612" s="677"/>
      <c r="G612" s="677"/>
      <c r="H612" s="677"/>
      <c r="I612" s="677"/>
      <c r="J612" s="687"/>
      <c r="K612" s="687"/>
      <c r="L612" s="687"/>
      <c r="M612" s="687"/>
      <c r="N612" s="687"/>
      <c r="O612" s="687"/>
      <c r="P612" s="711"/>
      <c r="Q612" s="677"/>
    </row>
    <row r="613" spans="1:17">
      <c r="A613" s="677"/>
      <c r="B613" s="711"/>
      <c r="C613" s="677"/>
      <c r="D613" s="677"/>
      <c r="E613" s="677"/>
      <c r="F613" s="677"/>
      <c r="G613" s="677"/>
      <c r="H613" s="677"/>
      <c r="I613" s="677"/>
      <c r="J613" s="687"/>
      <c r="K613" s="687"/>
      <c r="L613" s="687"/>
      <c r="M613" s="687"/>
      <c r="N613" s="687"/>
      <c r="O613" s="687"/>
      <c r="P613" s="711"/>
      <c r="Q613" s="677"/>
    </row>
    <row r="614" spans="1:17">
      <c r="A614" s="677"/>
      <c r="B614" s="711"/>
      <c r="C614" s="677"/>
      <c r="D614" s="677"/>
      <c r="E614" s="677"/>
      <c r="F614" s="677"/>
      <c r="G614" s="677"/>
      <c r="H614" s="677"/>
      <c r="I614" s="677"/>
      <c r="J614" s="687"/>
      <c r="K614" s="687"/>
      <c r="L614" s="687"/>
      <c r="M614" s="687"/>
      <c r="N614" s="687"/>
      <c r="O614" s="687"/>
      <c r="P614" s="711"/>
      <c r="Q614" s="677"/>
    </row>
    <row r="615" spans="1:17">
      <c r="A615" s="677"/>
      <c r="B615" s="711"/>
      <c r="C615" s="677"/>
      <c r="D615" s="677"/>
      <c r="E615" s="677"/>
      <c r="F615" s="677"/>
      <c r="G615" s="677"/>
      <c r="H615" s="677"/>
      <c r="I615" s="677"/>
      <c r="J615" s="687"/>
      <c r="K615" s="687"/>
      <c r="L615" s="687"/>
      <c r="M615" s="687"/>
      <c r="N615" s="687"/>
      <c r="O615" s="687"/>
      <c r="P615" s="711"/>
      <c r="Q615" s="677"/>
    </row>
    <row r="616" spans="1:17">
      <c r="A616" s="677"/>
      <c r="B616" s="711"/>
      <c r="C616" s="677"/>
      <c r="D616" s="677"/>
      <c r="E616" s="677"/>
      <c r="F616" s="677"/>
      <c r="G616" s="677"/>
      <c r="H616" s="677"/>
      <c r="I616" s="677"/>
      <c r="J616" s="687"/>
      <c r="K616" s="687"/>
      <c r="L616" s="687"/>
      <c r="M616" s="687"/>
      <c r="N616" s="687"/>
      <c r="O616" s="687"/>
      <c r="P616" s="711"/>
      <c r="Q616" s="677"/>
    </row>
    <row r="617" spans="1:17">
      <c r="A617" s="677"/>
      <c r="B617" s="711"/>
      <c r="C617" s="677"/>
      <c r="D617" s="677"/>
      <c r="E617" s="677"/>
      <c r="F617" s="677"/>
      <c r="G617" s="677"/>
      <c r="H617" s="677"/>
      <c r="I617" s="677"/>
      <c r="J617" s="687"/>
      <c r="K617" s="687"/>
      <c r="L617" s="687"/>
      <c r="M617" s="687"/>
      <c r="N617" s="687"/>
      <c r="O617" s="687"/>
      <c r="P617" s="711"/>
      <c r="Q617" s="677"/>
    </row>
    <row r="618" spans="1:17">
      <c r="A618" s="677"/>
      <c r="B618" s="711"/>
      <c r="C618" s="677"/>
      <c r="D618" s="677"/>
      <c r="E618" s="677"/>
      <c r="F618" s="677"/>
      <c r="G618" s="677"/>
      <c r="H618" s="677"/>
      <c r="I618" s="677"/>
      <c r="J618" s="687"/>
      <c r="K618" s="687"/>
      <c r="L618" s="687"/>
      <c r="M618" s="687"/>
      <c r="N618" s="687"/>
      <c r="O618" s="687"/>
      <c r="P618" s="711"/>
      <c r="Q618" s="677"/>
    </row>
    <row r="619" spans="1:17">
      <c r="A619" s="677"/>
      <c r="B619" s="711"/>
      <c r="C619" s="677"/>
      <c r="D619" s="677"/>
      <c r="E619" s="677"/>
      <c r="F619" s="677"/>
      <c r="G619" s="677"/>
      <c r="H619" s="677"/>
      <c r="I619" s="677"/>
      <c r="J619" s="687"/>
      <c r="K619" s="687"/>
      <c r="L619" s="687"/>
      <c r="M619" s="687"/>
      <c r="N619" s="687"/>
      <c r="O619" s="687"/>
      <c r="P619" s="711"/>
      <c r="Q619" s="677"/>
    </row>
    <row r="620" spans="1:17">
      <c r="A620" s="677"/>
      <c r="B620" s="711"/>
      <c r="C620" s="677"/>
      <c r="D620" s="677"/>
      <c r="E620" s="677"/>
      <c r="F620" s="677"/>
      <c r="G620" s="677"/>
      <c r="H620" s="677"/>
      <c r="I620" s="677"/>
      <c r="J620" s="687"/>
      <c r="K620" s="687"/>
      <c r="L620" s="687"/>
      <c r="M620" s="687"/>
      <c r="N620" s="687"/>
      <c r="O620" s="687"/>
      <c r="P620" s="711"/>
      <c r="Q620" s="677"/>
    </row>
    <row r="621" spans="1:17">
      <c r="A621" s="677"/>
      <c r="B621" s="711"/>
      <c r="C621" s="677"/>
      <c r="D621" s="677"/>
      <c r="E621" s="677"/>
      <c r="F621" s="677"/>
      <c r="G621" s="677"/>
      <c r="H621" s="677"/>
      <c r="I621" s="677"/>
      <c r="J621" s="687"/>
      <c r="K621" s="687"/>
      <c r="L621" s="687"/>
      <c r="M621" s="687"/>
      <c r="N621" s="687"/>
      <c r="O621" s="687"/>
      <c r="P621" s="711"/>
      <c r="Q621" s="677"/>
    </row>
    <row r="622" spans="1:17">
      <c r="A622" s="677"/>
      <c r="B622" s="711"/>
      <c r="C622" s="677"/>
      <c r="D622" s="677"/>
      <c r="E622" s="677"/>
      <c r="F622" s="677"/>
      <c r="G622" s="677"/>
      <c r="H622" s="677"/>
      <c r="I622" s="677"/>
      <c r="J622" s="687"/>
      <c r="K622" s="687"/>
      <c r="L622" s="687"/>
      <c r="M622" s="687"/>
      <c r="N622" s="687"/>
      <c r="O622" s="687"/>
      <c r="P622" s="711"/>
      <c r="Q622" s="677"/>
    </row>
    <row r="623" spans="1:17">
      <c r="A623" s="677"/>
      <c r="B623" s="711"/>
      <c r="C623" s="677"/>
      <c r="D623" s="677"/>
      <c r="E623" s="677"/>
      <c r="F623" s="677"/>
      <c r="G623" s="677"/>
      <c r="H623" s="677"/>
      <c r="I623" s="677"/>
      <c r="J623" s="687"/>
      <c r="K623" s="687"/>
      <c r="L623" s="687"/>
      <c r="M623" s="687"/>
      <c r="N623" s="687"/>
      <c r="O623" s="687"/>
      <c r="P623" s="711"/>
      <c r="Q623" s="677"/>
    </row>
    <row r="624" spans="1:17">
      <c r="A624" s="677"/>
      <c r="B624" s="711"/>
      <c r="C624" s="677"/>
      <c r="D624" s="677"/>
      <c r="E624" s="677"/>
      <c r="F624" s="677"/>
      <c r="G624" s="677"/>
      <c r="H624" s="677"/>
      <c r="I624" s="677"/>
      <c r="J624" s="687"/>
      <c r="K624" s="687"/>
      <c r="L624" s="687"/>
      <c r="M624" s="687"/>
      <c r="N624" s="687"/>
      <c r="O624" s="687"/>
      <c r="P624" s="711"/>
      <c r="Q624" s="677"/>
    </row>
    <row r="625" spans="1:17">
      <c r="A625" s="677"/>
      <c r="B625" s="711"/>
      <c r="C625" s="677"/>
      <c r="D625" s="677"/>
      <c r="E625" s="677"/>
      <c r="F625" s="677"/>
      <c r="G625" s="677"/>
      <c r="H625" s="677"/>
      <c r="I625" s="677"/>
      <c r="J625" s="687"/>
      <c r="K625" s="687"/>
      <c r="L625" s="687"/>
      <c r="M625" s="687"/>
      <c r="N625" s="687"/>
      <c r="O625" s="687"/>
      <c r="P625" s="711"/>
      <c r="Q625" s="677"/>
    </row>
    <row r="626" spans="1:17">
      <c r="A626" s="677"/>
      <c r="B626" s="711"/>
      <c r="C626" s="677"/>
      <c r="D626" s="677"/>
      <c r="E626" s="677"/>
      <c r="F626" s="677"/>
      <c r="G626" s="677"/>
      <c r="H626" s="677"/>
      <c r="I626" s="677"/>
      <c r="J626" s="687"/>
      <c r="K626" s="687"/>
      <c r="L626" s="687"/>
      <c r="M626" s="687"/>
      <c r="N626" s="687"/>
      <c r="O626" s="687"/>
      <c r="P626" s="711"/>
      <c r="Q626" s="677"/>
    </row>
    <row r="627" spans="1:17">
      <c r="A627" s="677"/>
      <c r="B627" s="711"/>
      <c r="C627" s="677"/>
      <c r="D627" s="677"/>
      <c r="E627" s="677"/>
      <c r="F627" s="677"/>
      <c r="G627" s="677"/>
      <c r="H627" s="677"/>
      <c r="I627" s="677"/>
      <c r="J627" s="687"/>
      <c r="K627" s="687"/>
      <c r="L627" s="687"/>
      <c r="M627" s="687"/>
      <c r="N627" s="687"/>
      <c r="O627" s="687"/>
      <c r="P627" s="711"/>
      <c r="Q627" s="677"/>
    </row>
    <row r="628" spans="1:17">
      <c r="A628" s="677"/>
      <c r="B628" s="711"/>
      <c r="C628" s="677"/>
      <c r="D628" s="677"/>
      <c r="E628" s="677"/>
      <c r="F628" s="677"/>
      <c r="G628" s="677"/>
      <c r="H628" s="677"/>
      <c r="I628" s="677"/>
      <c r="J628" s="687"/>
      <c r="K628" s="687"/>
      <c r="L628" s="687"/>
      <c r="M628" s="687"/>
      <c r="N628" s="687"/>
      <c r="O628" s="687"/>
      <c r="P628" s="711"/>
      <c r="Q628" s="677"/>
    </row>
    <row r="629" spans="1:17">
      <c r="A629" s="677"/>
      <c r="B629" s="711"/>
      <c r="C629" s="677"/>
      <c r="D629" s="677"/>
      <c r="E629" s="677"/>
      <c r="F629" s="677"/>
      <c r="G629" s="677"/>
      <c r="H629" s="677"/>
      <c r="I629" s="677"/>
      <c r="J629" s="687"/>
      <c r="K629" s="687"/>
      <c r="L629" s="687"/>
      <c r="M629" s="687"/>
      <c r="N629" s="687"/>
      <c r="O629" s="687"/>
      <c r="P629" s="711"/>
      <c r="Q629" s="677"/>
    </row>
    <row r="630" spans="1:17">
      <c r="A630" s="677"/>
      <c r="B630" s="711"/>
      <c r="C630" s="677"/>
      <c r="D630" s="677"/>
      <c r="E630" s="677"/>
      <c r="F630" s="677"/>
      <c r="G630" s="677"/>
      <c r="H630" s="677"/>
      <c r="I630" s="677"/>
      <c r="J630" s="687"/>
      <c r="K630" s="687"/>
      <c r="L630" s="687"/>
      <c r="M630" s="687"/>
      <c r="N630" s="687"/>
      <c r="O630" s="687"/>
      <c r="P630" s="711"/>
      <c r="Q630" s="677"/>
    </row>
    <row r="631" spans="1:17">
      <c r="A631" s="677"/>
      <c r="B631" s="711"/>
      <c r="C631" s="677"/>
      <c r="D631" s="677"/>
      <c r="E631" s="677"/>
      <c r="F631" s="677"/>
      <c r="G631" s="677"/>
      <c r="H631" s="677"/>
      <c r="I631" s="677"/>
      <c r="J631" s="687"/>
      <c r="K631" s="687"/>
      <c r="L631" s="687"/>
      <c r="M631" s="687"/>
      <c r="N631" s="687"/>
      <c r="O631" s="687"/>
      <c r="P631" s="711"/>
      <c r="Q631" s="677"/>
    </row>
    <row r="632" spans="1:17">
      <c r="A632" s="677"/>
      <c r="B632" s="711"/>
      <c r="C632" s="677"/>
      <c r="D632" s="677"/>
      <c r="E632" s="677"/>
      <c r="F632" s="677"/>
      <c r="G632" s="677"/>
      <c r="H632" s="677"/>
      <c r="I632" s="677"/>
      <c r="J632" s="687"/>
      <c r="K632" s="687"/>
      <c r="L632" s="687"/>
      <c r="M632" s="687"/>
      <c r="N632" s="687"/>
      <c r="O632" s="687"/>
      <c r="P632" s="711"/>
      <c r="Q632" s="677"/>
    </row>
    <row r="633" spans="1:17">
      <c r="A633" s="677"/>
      <c r="B633" s="711"/>
      <c r="C633" s="677"/>
      <c r="D633" s="677"/>
      <c r="E633" s="677"/>
      <c r="F633" s="677"/>
      <c r="G633" s="677"/>
      <c r="H633" s="677"/>
      <c r="I633" s="677"/>
      <c r="J633" s="687"/>
      <c r="K633" s="687"/>
      <c r="L633" s="687"/>
      <c r="M633" s="687"/>
      <c r="N633" s="687"/>
      <c r="O633" s="687"/>
      <c r="P633" s="711"/>
      <c r="Q633" s="677"/>
    </row>
    <row r="634" spans="1:17">
      <c r="A634" s="677"/>
      <c r="B634" s="711"/>
      <c r="C634" s="677"/>
      <c r="D634" s="677"/>
      <c r="E634" s="677"/>
      <c r="F634" s="677"/>
      <c r="G634" s="677"/>
      <c r="H634" s="677"/>
      <c r="I634" s="677"/>
      <c r="J634" s="687"/>
      <c r="K634" s="687"/>
      <c r="L634" s="687"/>
      <c r="M634" s="687"/>
      <c r="N634" s="687"/>
      <c r="O634" s="687"/>
      <c r="P634" s="711"/>
      <c r="Q634" s="677"/>
    </row>
    <row r="635" spans="1:17">
      <c r="A635" s="677"/>
      <c r="B635" s="711"/>
      <c r="C635" s="677"/>
      <c r="D635" s="677"/>
      <c r="E635" s="677"/>
      <c r="F635" s="677"/>
      <c r="G635" s="677"/>
      <c r="H635" s="677"/>
      <c r="I635" s="677"/>
      <c r="J635" s="687"/>
      <c r="K635" s="687"/>
      <c r="L635" s="687"/>
      <c r="M635" s="687"/>
      <c r="N635" s="687"/>
      <c r="O635" s="687"/>
      <c r="P635" s="711"/>
      <c r="Q635" s="677"/>
    </row>
    <row r="636" spans="1:17">
      <c r="A636" s="677"/>
      <c r="B636" s="711"/>
      <c r="C636" s="677"/>
      <c r="D636" s="677"/>
      <c r="E636" s="677"/>
      <c r="F636" s="677"/>
      <c r="G636" s="677"/>
      <c r="H636" s="677"/>
      <c r="I636" s="677"/>
      <c r="J636" s="687"/>
      <c r="K636" s="687"/>
      <c r="L636" s="687"/>
      <c r="M636" s="687"/>
      <c r="N636" s="687"/>
      <c r="O636" s="687"/>
      <c r="P636" s="711"/>
      <c r="Q636" s="677"/>
    </row>
    <row r="637" spans="1:17">
      <c r="A637" s="677"/>
      <c r="B637" s="711"/>
      <c r="C637" s="677"/>
      <c r="D637" s="677"/>
      <c r="E637" s="677"/>
      <c r="F637" s="677"/>
      <c r="G637" s="677"/>
      <c r="H637" s="677"/>
      <c r="I637" s="677"/>
      <c r="J637" s="687"/>
      <c r="K637" s="687"/>
      <c r="L637" s="687"/>
      <c r="M637" s="687"/>
      <c r="N637" s="687"/>
      <c r="O637" s="687"/>
      <c r="P637" s="711"/>
      <c r="Q637" s="677"/>
    </row>
    <row r="638" spans="1:17">
      <c r="A638" s="677"/>
      <c r="B638" s="711"/>
      <c r="C638" s="677"/>
      <c r="D638" s="677"/>
      <c r="E638" s="677"/>
      <c r="F638" s="677"/>
      <c r="G638" s="677"/>
      <c r="H638" s="677"/>
      <c r="I638" s="677"/>
      <c r="J638" s="687"/>
      <c r="K638" s="687"/>
      <c r="L638" s="687"/>
      <c r="M638" s="687"/>
      <c r="N638" s="687"/>
      <c r="O638" s="687"/>
      <c r="P638" s="711"/>
      <c r="Q638" s="677"/>
    </row>
    <row r="639" spans="1:17">
      <c r="A639" s="677"/>
      <c r="B639" s="711"/>
      <c r="C639" s="677"/>
      <c r="D639" s="677"/>
      <c r="E639" s="677"/>
      <c r="F639" s="677"/>
      <c r="G639" s="677"/>
      <c r="H639" s="677"/>
      <c r="I639" s="677"/>
      <c r="J639" s="687"/>
      <c r="K639" s="687"/>
      <c r="L639" s="687"/>
      <c r="M639" s="687"/>
      <c r="N639" s="687"/>
      <c r="O639" s="687"/>
      <c r="P639" s="711"/>
      <c r="Q639" s="677"/>
    </row>
    <row r="640" spans="1:17">
      <c r="A640" s="677"/>
      <c r="B640" s="711"/>
      <c r="C640" s="677"/>
      <c r="D640" s="677"/>
      <c r="E640" s="677"/>
      <c r="F640" s="677"/>
      <c r="G640" s="677"/>
      <c r="H640" s="677"/>
      <c r="I640" s="677"/>
      <c r="J640" s="687"/>
      <c r="K640" s="687"/>
      <c r="L640" s="687"/>
      <c r="M640" s="687"/>
      <c r="N640" s="687"/>
      <c r="O640" s="687"/>
      <c r="P640" s="711"/>
      <c r="Q640" s="677"/>
    </row>
    <row r="641" spans="1:17">
      <c r="A641" s="677"/>
      <c r="B641" s="711"/>
      <c r="C641" s="677"/>
      <c r="D641" s="677"/>
      <c r="E641" s="677"/>
      <c r="F641" s="677"/>
      <c r="G641" s="677"/>
      <c r="H641" s="677"/>
      <c r="I641" s="677"/>
      <c r="J641" s="687"/>
      <c r="K641" s="687"/>
      <c r="L641" s="687"/>
      <c r="M641" s="687"/>
      <c r="N641" s="687"/>
      <c r="O641" s="687"/>
      <c r="P641" s="711"/>
      <c r="Q641" s="677"/>
    </row>
    <row r="642" spans="1:17">
      <c r="A642" s="677"/>
      <c r="B642" s="711"/>
      <c r="C642" s="677"/>
      <c r="D642" s="677"/>
      <c r="E642" s="677"/>
      <c r="F642" s="677"/>
      <c r="G642" s="677"/>
      <c r="H642" s="677"/>
      <c r="I642" s="677"/>
      <c r="J642" s="687"/>
      <c r="K642" s="687"/>
      <c r="L642" s="687"/>
      <c r="M642" s="687"/>
      <c r="N642" s="687"/>
      <c r="O642" s="687"/>
      <c r="P642" s="711"/>
      <c r="Q642" s="677"/>
    </row>
    <row r="643" spans="1:17">
      <c r="A643" s="677"/>
      <c r="B643" s="711"/>
      <c r="C643" s="677"/>
      <c r="D643" s="677"/>
      <c r="E643" s="677"/>
      <c r="F643" s="677"/>
      <c r="G643" s="677"/>
      <c r="H643" s="677"/>
      <c r="I643" s="677"/>
      <c r="J643" s="687"/>
      <c r="K643" s="687"/>
      <c r="L643" s="687"/>
      <c r="M643" s="687"/>
      <c r="N643" s="687"/>
      <c r="O643" s="687"/>
      <c r="P643" s="711"/>
      <c r="Q643" s="677"/>
    </row>
    <row r="644" spans="1:17">
      <c r="A644" s="677"/>
      <c r="B644" s="711"/>
      <c r="C644" s="677"/>
      <c r="D644" s="677"/>
      <c r="E644" s="677"/>
      <c r="F644" s="677"/>
      <c r="G644" s="677"/>
      <c r="H644" s="677"/>
      <c r="I644" s="677"/>
      <c r="J644" s="687"/>
      <c r="K644" s="687"/>
      <c r="L644" s="687"/>
      <c r="M644" s="687"/>
      <c r="N644" s="687"/>
      <c r="O644" s="687"/>
      <c r="P644" s="711"/>
      <c r="Q644" s="677"/>
    </row>
    <row r="645" spans="1:17">
      <c r="A645" s="677"/>
      <c r="B645" s="711"/>
      <c r="C645" s="677"/>
      <c r="D645" s="677"/>
      <c r="E645" s="677"/>
      <c r="F645" s="677"/>
      <c r="G645" s="677"/>
      <c r="H645" s="677"/>
      <c r="I645" s="677"/>
      <c r="J645" s="687"/>
      <c r="K645" s="687"/>
      <c r="L645" s="687"/>
      <c r="M645" s="687"/>
      <c r="N645" s="687"/>
      <c r="O645" s="687"/>
      <c r="P645" s="711"/>
      <c r="Q645" s="677"/>
    </row>
    <row r="646" spans="1:17">
      <c r="A646" s="677"/>
      <c r="B646" s="711"/>
      <c r="C646" s="677"/>
      <c r="D646" s="677"/>
      <c r="E646" s="677"/>
      <c r="F646" s="677"/>
      <c r="G646" s="677"/>
      <c r="H646" s="677"/>
      <c r="I646" s="677"/>
      <c r="J646" s="687"/>
      <c r="K646" s="687"/>
      <c r="L646" s="687"/>
      <c r="M646" s="687"/>
      <c r="N646" s="687"/>
      <c r="O646" s="687"/>
      <c r="P646" s="711"/>
      <c r="Q646" s="677"/>
    </row>
    <row r="647" spans="1:17">
      <c r="A647" s="677"/>
      <c r="B647" s="711"/>
      <c r="C647" s="677"/>
      <c r="D647" s="677"/>
      <c r="E647" s="677"/>
      <c r="F647" s="677"/>
      <c r="G647" s="677"/>
      <c r="H647" s="677"/>
      <c r="I647" s="677"/>
      <c r="J647" s="687"/>
      <c r="K647" s="687"/>
      <c r="L647" s="687"/>
      <c r="M647" s="687"/>
      <c r="N647" s="687"/>
      <c r="O647" s="687"/>
      <c r="P647" s="711"/>
      <c r="Q647" s="677"/>
    </row>
    <row r="648" spans="1:17">
      <c r="A648" s="677"/>
      <c r="B648" s="711"/>
      <c r="C648" s="677"/>
      <c r="D648" s="677"/>
      <c r="E648" s="677"/>
      <c r="F648" s="677"/>
      <c r="G648" s="677"/>
      <c r="H648" s="677"/>
      <c r="I648" s="677"/>
      <c r="J648" s="687"/>
      <c r="K648" s="687"/>
      <c r="L648" s="687"/>
      <c r="M648" s="687"/>
      <c r="N648" s="687"/>
      <c r="O648" s="687"/>
      <c r="P648" s="711"/>
      <c r="Q648" s="677"/>
    </row>
    <row r="649" spans="1:17">
      <c r="A649" s="677"/>
      <c r="B649" s="711"/>
      <c r="C649" s="677"/>
      <c r="D649" s="677"/>
      <c r="E649" s="677"/>
      <c r="F649" s="677"/>
      <c r="G649" s="677"/>
      <c r="H649" s="677"/>
      <c r="I649" s="677"/>
      <c r="J649" s="687"/>
      <c r="K649" s="687"/>
      <c r="L649" s="687"/>
      <c r="M649" s="687"/>
      <c r="N649" s="687"/>
      <c r="O649" s="687"/>
      <c r="P649" s="711"/>
      <c r="Q649" s="677"/>
    </row>
    <row r="650" spans="1:17">
      <c r="A650" s="677"/>
      <c r="B650" s="711"/>
      <c r="C650" s="677"/>
      <c r="D650" s="677"/>
      <c r="E650" s="677"/>
      <c r="F650" s="677"/>
      <c r="G650" s="677"/>
      <c r="H650" s="677"/>
      <c r="I650" s="677"/>
      <c r="J650" s="687"/>
      <c r="K650" s="687"/>
      <c r="L650" s="687"/>
      <c r="M650" s="687"/>
      <c r="N650" s="687"/>
      <c r="O650" s="687"/>
      <c r="P650" s="711"/>
      <c r="Q650" s="677"/>
    </row>
    <row r="651" spans="1:17">
      <c r="A651" s="677"/>
      <c r="B651" s="711"/>
      <c r="C651" s="677"/>
      <c r="D651" s="677"/>
      <c r="E651" s="677"/>
      <c r="F651" s="677"/>
      <c r="G651" s="677"/>
      <c r="H651" s="677"/>
      <c r="I651" s="677"/>
      <c r="J651" s="687"/>
      <c r="K651" s="687"/>
      <c r="L651" s="687"/>
      <c r="M651" s="687"/>
      <c r="N651" s="687"/>
      <c r="O651" s="687"/>
      <c r="P651" s="711"/>
      <c r="Q651" s="677"/>
    </row>
    <row r="652" spans="1:17">
      <c r="A652" s="677"/>
      <c r="B652" s="711"/>
      <c r="C652" s="677"/>
      <c r="D652" s="677"/>
      <c r="E652" s="677"/>
      <c r="F652" s="677"/>
      <c r="G652" s="677"/>
      <c r="H652" s="677"/>
      <c r="I652" s="677"/>
      <c r="J652" s="687"/>
      <c r="K652" s="687"/>
      <c r="L652" s="687"/>
      <c r="M652" s="687"/>
      <c r="N652" s="687"/>
      <c r="O652" s="687"/>
      <c r="P652" s="711"/>
      <c r="Q652" s="677"/>
    </row>
    <row r="653" spans="1:17">
      <c r="A653" s="677"/>
      <c r="B653" s="711"/>
      <c r="C653" s="677"/>
      <c r="D653" s="677"/>
      <c r="E653" s="677"/>
      <c r="F653" s="677"/>
      <c r="G653" s="677"/>
      <c r="H653" s="677"/>
      <c r="I653" s="677"/>
      <c r="J653" s="687"/>
      <c r="K653" s="687"/>
      <c r="L653" s="687"/>
      <c r="M653" s="687"/>
      <c r="N653" s="687"/>
      <c r="O653" s="687"/>
      <c r="P653" s="711"/>
      <c r="Q653" s="677"/>
    </row>
    <row r="654" spans="1:17">
      <c r="A654" s="677"/>
      <c r="B654" s="711"/>
      <c r="C654" s="677"/>
      <c r="D654" s="677"/>
      <c r="E654" s="677"/>
      <c r="F654" s="677"/>
      <c r="G654" s="677"/>
      <c r="H654" s="677"/>
      <c r="I654" s="677"/>
      <c r="J654" s="687"/>
      <c r="K654" s="687"/>
      <c r="L654" s="687"/>
      <c r="M654" s="687"/>
      <c r="N654" s="687"/>
      <c r="O654" s="687"/>
      <c r="P654" s="711"/>
      <c r="Q654" s="677"/>
    </row>
    <row r="655" spans="1:17">
      <c r="A655" s="677"/>
      <c r="B655" s="711"/>
      <c r="C655" s="677"/>
      <c r="D655" s="677"/>
      <c r="E655" s="677"/>
      <c r="F655" s="677"/>
      <c r="G655" s="677"/>
      <c r="H655" s="677"/>
      <c r="I655" s="677"/>
      <c r="J655" s="687"/>
      <c r="K655" s="687"/>
      <c r="L655" s="687"/>
      <c r="M655" s="687"/>
      <c r="N655" s="687"/>
      <c r="O655" s="687"/>
      <c r="P655" s="711"/>
      <c r="Q655" s="677"/>
    </row>
    <row r="656" spans="1:17">
      <c r="A656" s="677"/>
      <c r="B656" s="711"/>
      <c r="C656" s="677"/>
      <c r="D656" s="677"/>
      <c r="E656" s="677"/>
      <c r="F656" s="677"/>
      <c r="G656" s="677"/>
      <c r="H656" s="677"/>
      <c r="I656" s="677"/>
      <c r="J656" s="687"/>
      <c r="K656" s="687"/>
      <c r="L656" s="687"/>
      <c r="M656" s="687"/>
      <c r="N656" s="687"/>
      <c r="O656" s="687"/>
      <c r="P656" s="711"/>
      <c r="Q656" s="677"/>
    </row>
    <row r="657" spans="1:17">
      <c r="A657" s="677"/>
      <c r="B657" s="711"/>
      <c r="C657" s="677"/>
      <c r="D657" s="677"/>
      <c r="E657" s="677"/>
      <c r="F657" s="677"/>
      <c r="G657" s="677"/>
      <c r="H657" s="677"/>
      <c r="I657" s="677"/>
      <c r="J657" s="687"/>
      <c r="K657" s="687"/>
      <c r="L657" s="687"/>
      <c r="M657" s="687"/>
      <c r="N657" s="687"/>
      <c r="O657" s="687"/>
      <c r="P657" s="711"/>
      <c r="Q657" s="677"/>
    </row>
    <row r="658" spans="1:17">
      <c r="A658" s="677"/>
      <c r="B658" s="711"/>
      <c r="C658" s="677"/>
      <c r="D658" s="677"/>
      <c r="E658" s="677"/>
      <c r="F658" s="677"/>
      <c r="G658" s="677"/>
      <c r="H658" s="677"/>
      <c r="I658" s="677"/>
      <c r="J658" s="687"/>
      <c r="K658" s="687"/>
      <c r="L658" s="687"/>
      <c r="M658" s="687"/>
      <c r="N658" s="687"/>
      <c r="O658" s="687"/>
      <c r="P658" s="711"/>
      <c r="Q658" s="677"/>
    </row>
    <row r="659" spans="1:17">
      <c r="A659" s="677"/>
      <c r="B659" s="711"/>
      <c r="C659" s="677"/>
      <c r="D659" s="677"/>
      <c r="E659" s="677"/>
      <c r="F659" s="677"/>
      <c r="G659" s="677"/>
      <c r="H659" s="677"/>
      <c r="I659" s="677"/>
      <c r="J659" s="687"/>
      <c r="K659" s="687"/>
      <c r="L659" s="687"/>
      <c r="M659" s="687"/>
      <c r="N659" s="687"/>
      <c r="O659" s="687"/>
      <c r="P659" s="711"/>
      <c r="Q659" s="677"/>
    </row>
    <row r="660" spans="1:17">
      <c r="A660" s="677"/>
      <c r="B660" s="711"/>
      <c r="C660" s="677"/>
      <c r="D660" s="677"/>
      <c r="E660" s="677"/>
      <c r="F660" s="677"/>
      <c r="G660" s="677"/>
      <c r="H660" s="677"/>
      <c r="I660" s="677"/>
      <c r="J660" s="687"/>
      <c r="K660" s="687"/>
      <c r="L660" s="687"/>
      <c r="M660" s="687"/>
      <c r="N660" s="687"/>
      <c r="O660" s="687"/>
      <c r="P660" s="711"/>
      <c r="Q660" s="677"/>
    </row>
    <row r="661" spans="1:17">
      <c r="A661" s="677"/>
      <c r="B661" s="711"/>
      <c r="C661" s="677"/>
      <c r="D661" s="677"/>
      <c r="E661" s="677"/>
      <c r="F661" s="677"/>
      <c r="G661" s="677"/>
      <c r="H661" s="677"/>
      <c r="I661" s="677"/>
      <c r="J661" s="687"/>
      <c r="K661" s="687"/>
      <c r="L661" s="687"/>
      <c r="M661" s="687"/>
      <c r="N661" s="687"/>
      <c r="O661" s="687"/>
      <c r="P661" s="711"/>
      <c r="Q661" s="677"/>
    </row>
    <row r="662" spans="1:17">
      <c r="A662" s="677"/>
      <c r="B662" s="711"/>
      <c r="C662" s="677"/>
      <c r="D662" s="677"/>
      <c r="E662" s="677"/>
      <c r="F662" s="677"/>
      <c r="G662" s="677"/>
      <c r="H662" s="677"/>
      <c r="I662" s="677"/>
      <c r="J662" s="687"/>
      <c r="K662" s="687"/>
      <c r="L662" s="687"/>
      <c r="M662" s="687"/>
      <c r="N662" s="687"/>
      <c r="O662" s="687"/>
      <c r="P662" s="711"/>
      <c r="Q662" s="677"/>
    </row>
    <row r="663" spans="1:17">
      <c r="A663" s="677"/>
      <c r="B663" s="711"/>
      <c r="C663" s="677"/>
      <c r="D663" s="677"/>
      <c r="E663" s="677"/>
      <c r="F663" s="677"/>
      <c r="G663" s="677"/>
      <c r="H663" s="677"/>
      <c r="I663" s="677"/>
      <c r="J663" s="687"/>
      <c r="K663" s="687"/>
      <c r="L663" s="687"/>
      <c r="M663" s="687"/>
      <c r="N663" s="687"/>
      <c r="O663" s="687"/>
      <c r="P663" s="711"/>
      <c r="Q663" s="677"/>
    </row>
    <row r="664" spans="1:17">
      <c r="A664" s="677"/>
      <c r="B664" s="711"/>
      <c r="C664" s="677"/>
      <c r="D664" s="677"/>
      <c r="E664" s="677"/>
      <c r="F664" s="677"/>
      <c r="G664" s="677"/>
      <c r="H664" s="677"/>
      <c r="I664" s="677"/>
      <c r="J664" s="687"/>
      <c r="K664" s="687"/>
      <c r="L664" s="687"/>
      <c r="M664" s="687"/>
      <c r="N664" s="687"/>
      <c r="O664" s="687"/>
      <c r="P664" s="711"/>
      <c r="Q664" s="677"/>
    </row>
    <row r="665" spans="1:17">
      <c r="A665" s="677"/>
      <c r="B665" s="711"/>
      <c r="C665" s="677"/>
      <c r="D665" s="677"/>
      <c r="E665" s="677"/>
      <c r="F665" s="677"/>
      <c r="G665" s="677"/>
      <c r="H665" s="677"/>
      <c r="I665" s="677"/>
      <c r="J665" s="687"/>
      <c r="K665" s="687"/>
      <c r="L665" s="687"/>
      <c r="M665" s="687"/>
      <c r="N665" s="687"/>
      <c r="O665" s="687"/>
      <c r="P665" s="711"/>
      <c r="Q665" s="677"/>
    </row>
    <row r="666" spans="1:17">
      <c r="A666" s="677"/>
      <c r="B666" s="711"/>
      <c r="C666" s="677"/>
      <c r="D666" s="677"/>
      <c r="E666" s="677"/>
      <c r="F666" s="677"/>
      <c r="G666" s="677"/>
      <c r="H666" s="677"/>
      <c r="I666" s="677"/>
      <c r="J666" s="687"/>
      <c r="K666" s="687"/>
      <c r="L666" s="687"/>
      <c r="M666" s="687"/>
      <c r="N666" s="687"/>
      <c r="O666" s="687"/>
      <c r="P666" s="711"/>
      <c r="Q666" s="677"/>
    </row>
    <row r="667" spans="1:17">
      <c r="A667" s="677"/>
      <c r="B667" s="711"/>
      <c r="C667" s="677"/>
      <c r="D667" s="677"/>
      <c r="E667" s="677"/>
      <c r="F667" s="677"/>
      <c r="G667" s="677"/>
      <c r="H667" s="677"/>
      <c r="I667" s="677"/>
      <c r="J667" s="687"/>
      <c r="K667" s="687"/>
      <c r="L667" s="687"/>
      <c r="M667" s="687"/>
      <c r="N667" s="687"/>
      <c r="O667" s="687"/>
      <c r="P667" s="711"/>
      <c r="Q667" s="677"/>
    </row>
    <row r="668" spans="1:17">
      <c r="A668" s="677"/>
      <c r="B668" s="711"/>
      <c r="C668" s="677"/>
      <c r="D668" s="677"/>
      <c r="E668" s="677"/>
      <c r="F668" s="677"/>
      <c r="G668" s="677"/>
      <c r="H668" s="677"/>
      <c r="I668" s="677"/>
      <c r="J668" s="687"/>
      <c r="K668" s="687"/>
      <c r="L668" s="687"/>
      <c r="M668" s="687"/>
      <c r="N668" s="687"/>
      <c r="O668" s="687"/>
      <c r="P668" s="711"/>
      <c r="Q668" s="677"/>
    </row>
    <row r="669" spans="1:17">
      <c r="A669" s="677"/>
      <c r="B669" s="711"/>
      <c r="C669" s="677"/>
      <c r="D669" s="677"/>
      <c r="E669" s="677"/>
      <c r="F669" s="677"/>
      <c r="G669" s="677"/>
      <c r="H669" s="677"/>
      <c r="I669" s="677"/>
      <c r="J669" s="687"/>
      <c r="K669" s="687"/>
      <c r="L669" s="687"/>
      <c r="M669" s="687"/>
      <c r="N669" s="687"/>
      <c r="O669" s="687"/>
      <c r="P669" s="711"/>
      <c r="Q669" s="677"/>
    </row>
    <row r="670" spans="1:17">
      <c r="A670" s="677"/>
      <c r="B670" s="711"/>
      <c r="C670" s="677"/>
      <c r="D670" s="677"/>
      <c r="E670" s="677"/>
      <c r="F670" s="677"/>
      <c r="G670" s="677"/>
      <c r="H670" s="677"/>
      <c r="I670" s="677"/>
      <c r="J670" s="687"/>
      <c r="K670" s="687"/>
      <c r="L670" s="687"/>
      <c r="M670" s="687"/>
      <c r="N670" s="687"/>
      <c r="O670" s="687"/>
      <c r="P670" s="711"/>
      <c r="Q670" s="677"/>
    </row>
    <row r="671" spans="1:17">
      <c r="A671" s="677"/>
      <c r="B671" s="711"/>
      <c r="C671" s="677"/>
      <c r="D671" s="677"/>
      <c r="E671" s="677"/>
      <c r="F671" s="677"/>
      <c r="G671" s="677"/>
      <c r="H671" s="677"/>
      <c r="I671" s="677"/>
      <c r="J671" s="687"/>
      <c r="K671" s="687"/>
      <c r="L671" s="687"/>
      <c r="M671" s="687"/>
      <c r="N671" s="687"/>
      <c r="O671" s="687"/>
      <c r="P671" s="711"/>
      <c r="Q671" s="677"/>
    </row>
    <row r="672" spans="1:17">
      <c r="A672" s="677"/>
      <c r="B672" s="711"/>
      <c r="C672" s="677"/>
      <c r="D672" s="677"/>
      <c r="E672" s="677"/>
      <c r="F672" s="677"/>
      <c r="G672" s="677"/>
      <c r="H672" s="677"/>
      <c r="I672" s="677"/>
      <c r="J672" s="687"/>
      <c r="K672" s="687"/>
      <c r="L672" s="687"/>
      <c r="M672" s="687"/>
      <c r="N672" s="687"/>
      <c r="O672" s="687"/>
      <c r="P672" s="711"/>
      <c r="Q672" s="677"/>
    </row>
    <row r="673" spans="1:17">
      <c r="A673" s="677"/>
      <c r="B673" s="711"/>
      <c r="C673" s="677"/>
      <c r="D673" s="677"/>
      <c r="E673" s="677"/>
      <c r="F673" s="677"/>
      <c r="G673" s="677"/>
      <c r="H673" s="677"/>
      <c r="I673" s="677"/>
      <c r="J673" s="687"/>
      <c r="K673" s="687"/>
      <c r="L673" s="687"/>
      <c r="M673" s="687"/>
      <c r="N673" s="687"/>
      <c r="O673" s="687"/>
      <c r="P673" s="711"/>
      <c r="Q673" s="677"/>
    </row>
    <row r="674" spans="1:17">
      <c r="A674" s="677"/>
      <c r="B674" s="711"/>
      <c r="C674" s="677"/>
      <c r="D674" s="677"/>
      <c r="E674" s="677"/>
      <c r="F674" s="677"/>
      <c r="G674" s="677"/>
      <c r="H674" s="677"/>
      <c r="I674" s="677"/>
      <c r="J674" s="687"/>
      <c r="K674" s="687"/>
      <c r="L674" s="687"/>
      <c r="M674" s="687"/>
      <c r="N674" s="687"/>
      <c r="O674" s="687"/>
      <c r="P674" s="711"/>
      <c r="Q674" s="677"/>
    </row>
    <row r="675" spans="1:17">
      <c r="A675" s="677"/>
      <c r="B675" s="711"/>
      <c r="C675" s="677"/>
      <c r="D675" s="677"/>
      <c r="E675" s="677"/>
      <c r="F675" s="677"/>
      <c r="G675" s="677"/>
      <c r="H675" s="677"/>
      <c r="I675" s="677"/>
      <c r="J675" s="687"/>
      <c r="K675" s="687"/>
      <c r="L675" s="687"/>
      <c r="M675" s="687"/>
      <c r="N675" s="687"/>
      <c r="O675" s="687"/>
      <c r="P675" s="711"/>
      <c r="Q675" s="677"/>
    </row>
    <row r="676" spans="1:17">
      <c r="A676" s="677"/>
      <c r="B676" s="711"/>
      <c r="C676" s="677"/>
      <c r="D676" s="677"/>
      <c r="E676" s="677"/>
      <c r="F676" s="677"/>
      <c r="G676" s="677"/>
      <c r="H676" s="677"/>
      <c r="I676" s="677"/>
      <c r="J676" s="687"/>
      <c r="K676" s="687"/>
      <c r="L676" s="687"/>
      <c r="M676" s="687"/>
      <c r="N676" s="687"/>
      <c r="O676" s="687"/>
      <c r="P676" s="711"/>
      <c r="Q676" s="677"/>
    </row>
    <row r="677" spans="1:17">
      <c r="A677" s="677"/>
      <c r="B677" s="711"/>
      <c r="C677" s="677"/>
      <c r="D677" s="677"/>
      <c r="E677" s="677"/>
      <c r="F677" s="677"/>
      <c r="G677" s="677"/>
      <c r="H677" s="677"/>
      <c r="I677" s="677"/>
      <c r="J677" s="687"/>
      <c r="K677" s="687"/>
      <c r="L677" s="687"/>
      <c r="M677" s="687"/>
      <c r="N677" s="687"/>
      <c r="O677" s="687"/>
      <c r="P677" s="711"/>
      <c r="Q677" s="677"/>
    </row>
    <row r="678" spans="1:17">
      <c r="A678" s="677"/>
      <c r="B678" s="711"/>
      <c r="C678" s="677"/>
      <c r="D678" s="677"/>
      <c r="E678" s="677"/>
      <c r="F678" s="677"/>
      <c r="G678" s="677"/>
      <c r="H678" s="677"/>
      <c r="I678" s="677"/>
      <c r="J678" s="687"/>
      <c r="K678" s="687"/>
      <c r="L678" s="687"/>
      <c r="M678" s="687"/>
      <c r="N678" s="687"/>
      <c r="O678" s="687"/>
      <c r="P678" s="711"/>
      <c r="Q678" s="677"/>
    </row>
    <row r="679" spans="1:17">
      <c r="A679" s="677"/>
      <c r="B679" s="711"/>
      <c r="C679" s="677"/>
      <c r="D679" s="677"/>
      <c r="E679" s="677"/>
      <c r="F679" s="677"/>
      <c r="G679" s="677"/>
      <c r="H679" s="677"/>
      <c r="I679" s="677"/>
      <c r="J679" s="687"/>
      <c r="K679" s="687"/>
      <c r="L679" s="687"/>
      <c r="M679" s="687"/>
      <c r="N679" s="687"/>
      <c r="O679" s="687"/>
      <c r="P679" s="711"/>
      <c r="Q679" s="677"/>
    </row>
    <row r="680" spans="1:17">
      <c r="A680" s="677"/>
      <c r="B680" s="711"/>
      <c r="C680" s="677"/>
      <c r="D680" s="677"/>
      <c r="E680" s="677"/>
      <c r="F680" s="677"/>
      <c r="G680" s="677"/>
      <c r="H680" s="677"/>
      <c r="I680" s="677"/>
      <c r="J680" s="687"/>
      <c r="K680" s="687"/>
      <c r="L680" s="687"/>
      <c r="M680" s="687"/>
      <c r="N680" s="687"/>
      <c r="O680" s="687"/>
      <c r="P680" s="711"/>
      <c r="Q680" s="677"/>
    </row>
    <row r="681" spans="1:17">
      <c r="A681" s="677"/>
      <c r="B681" s="711"/>
      <c r="C681" s="677"/>
      <c r="D681" s="677"/>
      <c r="E681" s="677"/>
      <c r="F681" s="677"/>
      <c r="G681" s="677"/>
      <c r="H681" s="677"/>
      <c r="I681" s="677"/>
      <c r="J681" s="687"/>
      <c r="K681" s="687"/>
      <c r="L681" s="687"/>
      <c r="M681" s="687"/>
      <c r="N681" s="687"/>
      <c r="O681" s="687"/>
      <c r="P681" s="711"/>
      <c r="Q681" s="677"/>
    </row>
    <row r="682" spans="1:17">
      <c r="A682" s="677"/>
      <c r="B682" s="711"/>
      <c r="C682" s="677"/>
      <c r="D682" s="677"/>
      <c r="E682" s="677"/>
      <c r="F682" s="677"/>
      <c r="G682" s="677"/>
      <c r="H682" s="677"/>
      <c r="I682" s="677"/>
      <c r="J682" s="687"/>
      <c r="K682" s="687"/>
      <c r="L682" s="687"/>
      <c r="M682" s="687"/>
      <c r="N682" s="687"/>
      <c r="O682" s="687"/>
      <c r="P682" s="711"/>
      <c r="Q682" s="677"/>
    </row>
    <row r="683" spans="1:17">
      <c r="A683" s="677"/>
      <c r="B683" s="711"/>
      <c r="C683" s="677"/>
      <c r="D683" s="677"/>
      <c r="E683" s="677"/>
      <c r="F683" s="677"/>
      <c r="G683" s="677"/>
      <c r="H683" s="677"/>
      <c r="I683" s="677"/>
      <c r="J683" s="687"/>
      <c r="K683" s="687"/>
      <c r="L683" s="687"/>
      <c r="M683" s="687"/>
      <c r="N683" s="687"/>
      <c r="O683" s="687"/>
      <c r="P683" s="711"/>
      <c r="Q683" s="677"/>
    </row>
    <row r="684" spans="1:17">
      <c r="A684" s="677"/>
      <c r="B684" s="711"/>
      <c r="C684" s="677"/>
      <c r="D684" s="677"/>
      <c r="E684" s="677"/>
      <c r="F684" s="677"/>
      <c r="G684" s="677"/>
      <c r="H684" s="677"/>
      <c r="I684" s="677"/>
      <c r="J684" s="687"/>
      <c r="K684" s="687"/>
      <c r="L684" s="687"/>
      <c r="M684" s="687"/>
      <c r="N684" s="687"/>
      <c r="O684" s="687"/>
      <c r="P684" s="711"/>
      <c r="Q684" s="677"/>
    </row>
    <row r="685" spans="1:17">
      <c r="A685" s="677"/>
      <c r="B685" s="711"/>
      <c r="C685" s="677"/>
      <c r="D685" s="677"/>
      <c r="E685" s="677"/>
      <c r="F685" s="677"/>
      <c r="G685" s="677"/>
      <c r="H685" s="677"/>
      <c r="I685" s="677"/>
      <c r="J685" s="687"/>
      <c r="K685" s="687"/>
      <c r="L685" s="687"/>
      <c r="M685" s="687"/>
      <c r="N685" s="687"/>
      <c r="O685" s="687"/>
      <c r="P685" s="711"/>
      <c r="Q685" s="677"/>
    </row>
    <row r="686" spans="1:17">
      <c r="A686" s="677"/>
      <c r="B686" s="711"/>
      <c r="C686" s="677"/>
      <c r="D686" s="677"/>
      <c r="E686" s="677"/>
      <c r="F686" s="677"/>
      <c r="G686" s="677"/>
      <c r="H686" s="677"/>
      <c r="I686" s="677"/>
      <c r="J686" s="687"/>
      <c r="K686" s="687"/>
      <c r="L686" s="687"/>
      <c r="M686" s="687"/>
      <c r="N686" s="687"/>
      <c r="O686" s="687"/>
      <c r="P686" s="711"/>
      <c r="Q686" s="677"/>
    </row>
    <row r="687" spans="1:17">
      <c r="A687" s="677"/>
      <c r="B687" s="711"/>
      <c r="C687" s="677"/>
      <c r="D687" s="677"/>
      <c r="E687" s="677"/>
      <c r="F687" s="677"/>
      <c r="G687" s="677"/>
      <c r="H687" s="677"/>
      <c r="I687" s="677"/>
      <c r="J687" s="687"/>
      <c r="K687" s="687"/>
      <c r="L687" s="687"/>
      <c r="M687" s="687"/>
      <c r="N687" s="687"/>
      <c r="O687" s="687"/>
      <c r="P687" s="711"/>
      <c r="Q687" s="677"/>
    </row>
    <row r="688" spans="1:17">
      <c r="A688" s="677"/>
      <c r="B688" s="711"/>
      <c r="C688" s="677"/>
      <c r="D688" s="677"/>
      <c r="E688" s="677"/>
      <c r="F688" s="677"/>
      <c r="G688" s="677"/>
      <c r="H688" s="677"/>
      <c r="I688" s="677"/>
      <c r="J688" s="687"/>
      <c r="K688" s="687"/>
      <c r="L688" s="687"/>
      <c r="M688" s="687"/>
      <c r="N688" s="687"/>
      <c r="O688" s="687"/>
      <c r="P688" s="711"/>
      <c r="Q688" s="677"/>
    </row>
    <row r="689" spans="1:17">
      <c r="A689" s="677"/>
      <c r="B689" s="711"/>
      <c r="C689" s="677"/>
      <c r="D689" s="677"/>
      <c r="E689" s="677"/>
      <c r="F689" s="677"/>
      <c r="G689" s="677"/>
      <c r="H689" s="677"/>
      <c r="I689" s="677"/>
      <c r="J689" s="687"/>
      <c r="K689" s="687"/>
      <c r="L689" s="687"/>
      <c r="M689" s="687"/>
      <c r="N689" s="687"/>
      <c r="O689" s="687"/>
      <c r="P689" s="711"/>
      <c r="Q689" s="677"/>
    </row>
    <row r="690" spans="1:17">
      <c r="A690" s="677"/>
      <c r="B690" s="711"/>
      <c r="C690" s="677"/>
      <c r="D690" s="677"/>
      <c r="E690" s="677"/>
      <c r="F690" s="677"/>
      <c r="G690" s="677"/>
      <c r="H690" s="677"/>
      <c r="I690" s="677"/>
      <c r="J690" s="687"/>
      <c r="K690" s="687"/>
      <c r="L690" s="687"/>
      <c r="M690" s="687"/>
      <c r="N690" s="687"/>
      <c r="O690" s="687"/>
      <c r="P690" s="711"/>
      <c r="Q690" s="677"/>
    </row>
    <row r="691" spans="1:17">
      <c r="A691" s="677"/>
      <c r="B691" s="711"/>
      <c r="C691" s="677"/>
      <c r="D691" s="677"/>
      <c r="E691" s="677"/>
      <c r="F691" s="677"/>
      <c r="G691" s="677"/>
      <c r="H691" s="677"/>
      <c r="I691" s="677"/>
      <c r="J691" s="687"/>
      <c r="K691" s="687"/>
      <c r="L691" s="687"/>
      <c r="M691" s="687"/>
      <c r="N691" s="687"/>
      <c r="O691" s="687"/>
      <c r="P691" s="711"/>
      <c r="Q691" s="677"/>
    </row>
    <row r="692" spans="1:17">
      <c r="A692" s="677"/>
      <c r="B692" s="711"/>
      <c r="C692" s="677"/>
      <c r="D692" s="677"/>
      <c r="E692" s="677"/>
      <c r="F692" s="677"/>
      <c r="G692" s="677"/>
      <c r="H692" s="677"/>
      <c r="I692" s="677"/>
      <c r="J692" s="687"/>
      <c r="K692" s="687"/>
      <c r="L692" s="687"/>
      <c r="M692" s="687"/>
      <c r="N692" s="687"/>
      <c r="O692" s="687"/>
      <c r="P692" s="711"/>
      <c r="Q692" s="677"/>
    </row>
    <row r="693" spans="1:17">
      <c r="A693" s="677"/>
      <c r="B693" s="711"/>
      <c r="C693" s="677"/>
      <c r="D693" s="677"/>
      <c r="E693" s="677"/>
      <c r="F693" s="677"/>
      <c r="G693" s="677"/>
      <c r="H693" s="677"/>
      <c r="I693" s="677"/>
      <c r="J693" s="687"/>
      <c r="K693" s="687"/>
      <c r="L693" s="687"/>
      <c r="M693" s="687"/>
      <c r="N693" s="687"/>
      <c r="O693" s="687"/>
      <c r="P693" s="711"/>
      <c r="Q693" s="677"/>
    </row>
    <row r="694" spans="1:17">
      <c r="A694" s="677"/>
      <c r="B694" s="711"/>
      <c r="C694" s="677"/>
      <c r="D694" s="677"/>
      <c r="E694" s="677"/>
      <c r="F694" s="677"/>
      <c r="G694" s="677"/>
      <c r="H694" s="677"/>
      <c r="I694" s="677"/>
      <c r="J694" s="687"/>
      <c r="K694" s="687"/>
      <c r="L694" s="687"/>
      <c r="M694" s="687"/>
      <c r="N694" s="687"/>
      <c r="O694" s="687"/>
      <c r="P694" s="711"/>
      <c r="Q694" s="677"/>
    </row>
    <row r="695" spans="1:17">
      <c r="A695" s="677"/>
      <c r="B695" s="711"/>
      <c r="C695" s="677"/>
      <c r="D695" s="677"/>
      <c r="E695" s="677"/>
      <c r="F695" s="677"/>
      <c r="G695" s="677"/>
      <c r="H695" s="677"/>
      <c r="I695" s="677"/>
      <c r="J695" s="687"/>
      <c r="K695" s="687"/>
      <c r="L695" s="687"/>
      <c r="M695" s="687"/>
      <c r="N695" s="687"/>
      <c r="O695" s="687"/>
      <c r="P695" s="711"/>
      <c r="Q695" s="677"/>
    </row>
    <row r="696" spans="1:17">
      <c r="A696" s="677"/>
      <c r="B696" s="711"/>
      <c r="C696" s="677"/>
      <c r="D696" s="677"/>
      <c r="E696" s="677"/>
      <c r="F696" s="677"/>
      <c r="G696" s="677"/>
      <c r="H696" s="677"/>
      <c r="I696" s="677"/>
      <c r="J696" s="687"/>
      <c r="K696" s="687"/>
      <c r="L696" s="687"/>
      <c r="M696" s="687"/>
      <c r="N696" s="687"/>
      <c r="O696" s="687"/>
      <c r="P696" s="711"/>
      <c r="Q696" s="677"/>
    </row>
    <row r="697" spans="1:17">
      <c r="A697" s="677"/>
      <c r="B697" s="711"/>
      <c r="C697" s="677"/>
      <c r="D697" s="677"/>
      <c r="E697" s="677"/>
      <c r="F697" s="677"/>
      <c r="G697" s="677"/>
      <c r="H697" s="677"/>
      <c r="I697" s="677"/>
      <c r="J697" s="687"/>
      <c r="K697" s="687"/>
      <c r="L697" s="687"/>
      <c r="M697" s="687"/>
      <c r="N697" s="687"/>
      <c r="O697" s="687"/>
      <c r="P697" s="711"/>
      <c r="Q697" s="677"/>
    </row>
    <row r="698" spans="1:17">
      <c r="A698" s="677"/>
      <c r="B698" s="711"/>
      <c r="C698" s="677"/>
      <c r="D698" s="677"/>
      <c r="E698" s="677"/>
      <c r="F698" s="677"/>
      <c r="G698" s="677"/>
      <c r="H698" s="677"/>
      <c r="I698" s="677"/>
      <c r="J698" s="687"/>
      <c r="K698" s="687"/>
      <c r="L698" s="687"/>
      <c r="M698" s="687"/>
      <c r="N698" s="687"/>
      <c r="O698" s="687"/>
      <c r="P698" s="711"/>
      <c r="Q698" s="677"/>
    </row>
    <row r="699" spans="1:17">
      <c r="A699" s="677"/>
      <c r="B699" s="711"/>
      <c r="C699" s="677"/>
      <c r="D699" s="677"/>
      <c r="E699" s="677"/>
      <c r="F699" s="677"/>
      <c r="G699" s="677"/>
      <c r="H699" s="677"/>
      <c r="I699" s="677"/>
      <c r="J699" s="687"/>
      <c r="K699" s="687"/>
      <c r="L699" s="687"/>
      <c r="M699" s="687"/>
      <c r="N699" s="687"/>
      <c r="O699" s="687"/>
      <c r="P699" s="711"/>
      <c r="Q699" s="677"/>
    </row>
    <row r="700" spans="1:17">
      <c r="A700" s="677"/>
      <c r="B700" s="711"/>
      <c r="C700" s="677"/>
      <c r="D700" s="677"/>
      <c r="E700" s="677"/>
      <c r="F700" s="677"/>
      <c r="G700" s="677"/>
      <c r="H700" s="677"/>
      <c r="I700" s="677"/>
      <c r="J700" s="687"/>
      <c r="K700" s="687"/>
      <c r="L700" s="687"/>
      <c r="M700" s="687"/>
      <c r="N700" s="687"/>
      <c r="O700" s="687"/>
      <c r="P700" s="711"/>
      <c r="Q700" s="677"/>
    </row>
    <row r="701" spans="1:17">
      <c r="A701" s="677"/>
      <c r="B701" s="711"/>
      <c r="C701" s="677"/>
      <c r="D701" s="677"/>
      <c r="E701" s="677"/>
      <c r="F701" s="677"/>
      <c r="G701" s="677"/>
      <c r="H701" s="677"/>
      <c r="I701" s="677"/>
      <c r="J701" s="687"/>
      <c r="K701" s="687"/>
      <c r="L701" s="687"/>
      <c r="M701" s="687"/>
      <c r="N701" s="687"/>
      <c r="O701" s="687"/>
      <c r="P701" s="711"/>
      <c r="Q701" s="677"/>
    </row>
    <row r="702" spans="1:17">
      <c r="A702" s="677"/>
      <c r="B702" s="711"/>
      <c r="C702" s="677"/>
      <c r="D702" s="677"/>
      <c r="E702" s="677"/>
      <c r="F702" s="677"/>
      <c r="G702" s="677"/>
      <c r="H702" s="677"/>
      <c r="I702" s="677"/>
      <c r="J702" s="687"/>
      <c r="K702" s="687"/>
      <c r="L702" s="687"/>
      <c r="M702" s="687"/>
      <c r="N702" s="687"/>
      <c r="O702" s="687"/>
      <c r="P702" s="711"/>
      <c r="Q702" s="677"/>
    </row>
    <row r="703" spans="1:17">
      <c r="A703" s="677"/>
      <c r="B703" s="711"/>
      <c r="C703" s="677"/>
      <c r="D703" s="677"/>
      <c r="E703" s="677"/>
      <c r="F703" s="677"/>
      <c r="G703" s="677"/>
      <c r="H703" s="677"/>
      <c r="I703" s="677"/>
      <c r="J703" s="687"/>
      <c r="K703" s="687"/>
      <c r="L703" s="687"/>
      <c r="M703" s="687"/>
      <c r="N703" s="687"/>
      <c r="O703" s="687"/>
      <c r="P703" s="711"/>
      <c r="Q703" s="677"/>
    </row>
    <row r="704" spans="1:17">
      <c r="A704" s="677"/>
      <c r="B704" s="711"/>
      <c r="C704" s="677"/>
      <c r="D704" s="677"/>
      <c r="E704" s="677"/>
      <c r="F704" s="677"/>
      <c r="G704" s="677"/>
      <c r="H704" s="677"/>
      <c r="I704" s="677"/>
      <c r="J704" s="687"/>
      <c r="K704" s="687"/>
      <c r="L704" s="687"/>
      <c r="M704" s="687"/>
      <c r="N704" s="687"/>
      <c r="O704" s="687"/>
      <c r="P704" s="711"/>
      <c r="Q704" s="677"/>
    </row>
    <row r="705" spans="1:17">
      <c r="A705" s="677"/>
      <c r="B705" s="711"/>
      <c r="C705" s="677"/>
      <c r="D705" s="677"/>
      <c r="E705" s="677"/>
      <c r="F705" s="677"/>
      <c r="G705" s="677"/>
      <c r="H705" s="677"/>
      <c r="I705" s="677"/>
      <c r="J705" s="687"/>
      <c r="K705" s="687"/>
      <c r="L705" s="687"/>
      <c r="M705" s="687"/>
      <c r="N705" s="687"/>
      <c r="O705" s="687"/>
      <c r="P705" s="711"/>
      <c r="Q705" s="677"/>
    </row>
    <row r="706" spans="1:17">
      <c r="A706" s="677"/>
      <c r="B706" s="711"/>
      <c r="C706" s="677"/>
      <c r="D706" s="677"/>
      <c r="E706" s="677"/>
      <c r="F706" s="677"/>
      <c r="G706" s="677"/>
      <c r="H706" s="677"/>
      <c r="I706" s="677"/>
      <c r="J706" s="687"/>
      <c r="K706" s="687"/>
      <c r="L706" s="687"/>
      <c r="M706" s="687"/>
      <c r="N706" s="687"/>
      <c r="O706" s="687"/>
      <c r="P706" s="711"/>
      <c r="Q706" s="677"/>
    </row>
    <row r="707" spans="1:17">
      <c r="A707" s="677"/>
      <c r="B707" s="711"/>
      <c r="C707" s="677"/>
      <c r="D707" s="677"/>
      <c r="E707" s="677"/>
      <c r="F707" s="677"/>
      <c r="G707" s="677"/>
      <c r="H707" s="677"/>
      <c r="I707" s="677"/>
      <c r="J707" s="687"/>
      <c r="K707" s="687"/>
      <c r="L707" s="687"/>
      <c r="M707" s="687"/>
      <c r="N707" s="687"/>
      <c r="O707" s="687"/>
      <c r="P707" s="711"/>
      <c r="Q707" s="677"/>
    </row>
    <row r="708" spans="1:17">
      <c r="A708" s="677"/>
      <c r="B708" s="711"/>
      <c r="C708" s="677"/>
      <c r="D708" s="677"/>
      <c r="E708" s="677"/>
      <c r="F708" s="677"/>
      <c r="G708" s="677"/>
      <c r="H708" s="677"/>
      <c r="I708" s="677"/>
      <c r="J708" s="687"/>
      <c r="K708" s="687"/>
      <c r="L708" s="687"/>
      <c r="M708" s="687"/>
      <c r="N708" s="687"/>
      <c r="O708" s="687"/>
      <c r="P708" s="711"/>
      <c r="Q708" s="677"/>
    </row>
    <row r="709" spans="1:17">
      <c r="A709" s="677"/>
      <c r="B709" s="711"/>
      <c r="C709" s="677"/>
      <c r="D709" s="677"/>
      <c r="E709" s="677"/>
      <c r="F709" s="677"/>
      <c r="G709" s="677"/>
      <c r="H709" s="677"/>
      <c r="I709" s="677"/>
      <c r="J709" s="687"/>
      <c r="K709" s="687"/>
      <c r="L709" s="687"/>
      <c r="M709" s="687"/>
      <c r="N709" s="687"/>
      <c r="O709" s="687"/>
      <c r="P709" s="711"/>
      <c r="Q709" s="677"/>
    </row>
    <row r="710" spans="1:17">
      <c r="A710" s="677"/>
      <c r="B710" s="711"/>
      <c r="C710" s="677"/>
      <c r="D710" s="677"/>
      <c r="E710" s="677"/>
      <c r="F710" s="677"/>
      <c r="G710" s="677"/>
      <c r="H710" s="677"/>
      <c r="I710" s="677"/>
      <c r="J710" s="687"/>
      <c r="K710" s="687"/>
      <c r="L710" s="687"/>
      <c r="M710" s="687"/>
      <c r="N710" s="687"/>
      <c r="O710" s="687"/>
      <c r="P710" s="711"/>
      <c r="Q710" s="677"/>
    </row>
    <row r="711" spans="1:17">
      <c r="A711" s="677"/>
      <c r="B711" s="711"/>
      <c r="C711" s="677"/>
      <c r="D711" s="677"/>
      <c r="E711" s="677"/>
      <c r="F711" s="677"/>
      <c r="G711" s="677"/>
      <c r="H711" s="677"/>
      <c r="I711" s="677"/>
      <c r="J711" s="687"/>
      <c r="K711" s="687"/>
      <c r="L711" s="687"/>
      <c r="M711" s="687"/>
      <c r="N711" s="687"/>
      <c r="O711" s="687"/>
      <c r="P711" s="711"/>
      <c r="Q711" s="677"/>
    </row>
    <row r="712" spans="1:17">
      <c r="A712" s="677"/>
      <c r="B712" s="711"/>
      <c r="C712" s="677"/>
      <c r="D712" s="677"/>
      <c r="E712" s="677"/>
      <c r="F712" s="677"/>
      <c r="G712" s="677"/>
      <c r="H712" s="677"/>
      <c r="I712" s="677"/>
      <c r="J712" s="687"/>
      <c r="K712" s="687"/>
      <c r="L712" s="687"/>
      <c r="M712" s="687"/>
      <c r="N712" s="687"/>
      <c r="O712" s="687"/>
      <c r="P712" s="711"/>
      <c r="Q712" s="677"/>
    </row>
    <row r="713" spans="1:17">
      <c r="A713" s="677"/>
      <c r="B713" s="711"/>
      <c r="C713" s="677"/>
      <c r="D713" s="677"/>
      <c r="E713" s="677"/>
      <c r="F713" s="677"/>
      <c r="G713" s="677"/>
      <c r="H713" s="677"/>
      <c r="I713" s="677"/>
      <c r="J713" s="687"/>
      <c r="K713" s="687"/>
      <c r="L713" s="687"/>
      <c r="M713" s="687"/>
      <c r="N713" s="687"/>
      <c r="O713" s="687"/>
      <c r="P713" s="711"/>
      <c r="Q713" s="677"/>
    </row>
    <row r="714" spans="1:17">
      <c r="A714" s="677"/>
      <c r="B714" s="711"/>
      <c r="C714" s="677"/>
      <c r="D714" s="677"/>
      <c r="E714" s="677"/>
      <c r="F714" s="677"/>
      <c r="G714" s="677"/>
      <c r="H714" s="677"/>
      <c r="I714" s="677"/>
      <c r="J714" s="687"/>
      <c r="K714" s="687"/>
      <c r="L714" s="687"/>
      <c r="M714" s="687"/>
      <c r="N714" s="687"/>
      <c r="O714" s="687"/>
      <c r="P714" s="711"/>
      <c r="Q714" s="677"/>
    </row>
    <row r="715" spans="1:17">
      <c r="A715" s="677"/>
      <c r="B715" s="711"/>
      <c r="C715" s="677"/>
      <c r="D715" s="677"/>
      <c r="E715" s="677"/>
      <c r="F715" s="677"/>
      <c r="G715" s="677"/>
      <c r="H715" s="677"/>
      <c r="I715" s="677"/>
      <c r="J715" s="687"/>
      <c r="K715" s="687"/>
      <c r="L715" s="687"/>
      <c r="M715" s="687"/>
      <c r="N715" s="687"/>
      <c r="O715" s="687"/>
      <c r="P715" s="711"/>
      <c r="Q715" s="677"/>
    </row>
    <row r="716" spans="1:17">
      <c r="A716" s="677"/>
      <c r="B716" s="711"/>
      <c r="C716" s="677"/>
      <c r="D716" s="677"/>
      <c r="E716" s="677"/>
      <c r="F716" s="677"/>
      <c r="G716" s="677"/>
      <c r="H716" s="677"/>
      <c r="I716" s="677"/>
      <c r="J716" s="687"/>
      <c r="K716" s="687"/>
      <c r="L716" s="687"/>
      <c r="M716" s="687"/>
      <c r="N716" s="687"/>
      <c r="O716" s="687"/>
      <c r="P716" s="711"/>
      <c r="Q716" s="677"/>
    </row>
    <row r="717" spans="1:17">
      <c r="A717" s="677"/>
      <c r="B717" s="711"/>
      <c r="C717" s="677"/>
      <c r="D717" s="677"/>
      <c r="E717" s="677"/>
      <c r="F717" s="677"/>
      <c r="G717" s="677"/>
      <c r="H717" s="677"/>
      <c r="I717" s="677"/>
      <c r="J717" s="687"/>
      <c r="K717" s="687"/>
      <c r="L717" s="687"/>
      <c r="M717" s="687"/>
      <c r="N717" s="687"/>
      <c r="O717" s="687"/>
      <c r="P717" s="711"/>
      <c r="Q717" s="677"/>
    </row>
    <row r="718" spans="1:17">
      <c r="A718" s="677"/>
      <c r="B718" s="711"/>
      <c r="C718" s="677"/>
      <c r="D718" s="677"/>
      <c r="E718" s="677"/>
      <c r="F718" s="677"/>
      <c r="G718" s="677"/>
      <c r="H718" s="677"/>
      <c r="I718" s="677"/>
      <c r="J718" s="687"/>
      <c r="K718" s="687"/>
      <c r="L718" s="687"/>
      <c r="M718" s="687"/>
      <c r="N718" s="687"/>
      <c r="O718" s="687"/>
      <c r="P718" s="711"/>
      <c r="Q718" s="677"/>
    </row>
    <row r="719" spans="1:17">
      <c r="A719" s="677"/>
      <c r="B719" s="711"/>
      <c r="C719" s="677"/>
      <c r="D719" s="677"/>
      <c r="E719" s="677"/>
      <c r="F719" s="677"/>
      <c r="G719" s="677"/>
      <c r="H719" s="677"/>
      <c r="I719" s="677"/>
      <c r="J719" s="687"/>
      <c r="K719" s="687"/>
      <c r="L719" s="687"/>
      <c r="M719" s="687"/>
      <c r="N719" s="687"/>
      <c r="O719" s="687"/>
      <c r="P719" s="711"/>
      <c r="Q719" s="677"/>
    </row>
    <row r="720" spans="1:17">
      <c r="A720" s="677"/>
      <c r="B720" s="711"/>
      <c r="C720" s="677"/>
      <c r="D720" s="677"/>
      <c r="E720" s="677"/>
      <c r="F720" s="677"/>
      <c r="G720" s="677"/>
      <c r="H720" s="677"/>
      <c r="I720" s="677"/>
      <c r="J720" s="687"/>
      <c r="K720" s="687"/>
      <c r="L720" s="687"/>
      <c r="M720" s="687"/>
      <c r="N720" s="687"/>
      <c r="O720" s="687"/>
      <c r="P720" s="711"/>
      <c r="Q720" s="677"/>
    </row>
    <row r="721" spans="1:17">
      <c r="A721" s="677"/>
      <c r="B721" s="711"/>
      <c r="C721" s="677"/>
      <c r="D721" s="677"/>
      <c r="E721" s="677"/>
      <c r="F721" s="677"/>
      <c r="G721" s="677"/>
      <c r="H721" s="677"/>
      <c r="I721" s="677"/>
      <c r="J721" s="687"/>
      <c r="K721" s="687"/>
      <c r="L721" s="687"/>
      <c r="M721" s="687"/>
      <c r="N721" s="687"/>
      <c r="O721" s="687"/>
      <c r="P721" s="711"/>
      <c r="Q721" s="677"/>
    </row>
    <row r="722" spans="1:17">
      <c r="A722" s="677"/>
      <c r="B722" s="711"/>
      <c r="C722" s="677"/>
      <c r="D722" s="677"/>
      <c r="E722" s="677"/>
      <c r="F722" s="677"/>
      <c r="G722" s="677"/>
      <c r="H722" s="677"/>
      <c r="I722" s="677"/>
      <c r="J722" s="687"/>
      <c r="K722" s="687"/>
      <c r="L722" s="687"/>
      <c r="M722" s="687"/>
      <c r="N722" s="687"/>
      <c r="O722" s="687"/>
      <c r="P722" s="711"/>
      <c r="Q722" s="677"/>
    </row>
    <row r="723" spans="1:17">
      <c r="A723" s="677"/>
      <c r="B723" s="711"/>
      <c r="C723" s="677"/>
      <c r="D723" s="677"/>
      <c r="E723" s="677"/>
      <c r="F723" s="677"/>
      <c r="G723" s="677"/>
      <c r="H723" s="677"/>
      <c r="I723" s="677"/>
      <c r="J723" s="687"/>
      <c r="K723" s="687"/>
      <c r="L723" s="687"/>
      <c r="M723" s="687"/>
      <c r="N723" s="687"/>
      <c r="O723" s="687"/>
      <c r="P723" s="711"/>
      <c r="Q723" s="677"/>
    </row>
    <row r="724" spans="1:17">
      <c r="A724" s="677"/>
      <c r="B724" s="711"/>
      <c r="C724" s="677"/>
      <c r="D724" s="677"/>
      <c r="E724" s="677"/>
      <c r="F724" s="677"/>
      <c r="G724" s="677"/>
      <c r="H724" s="677"/>
      <c r="I724" s="677"/>
      <c r="J724" s="687"/>
      <c r="K724" s="687"/>
      <c r="L724" s="687"/>
      <c r="M724" s="687"/>
      <c r="N724" s="687"/>
      <c r="O724" s="687"/>
      <c r="P724" s="711"/>
      <c r="Q724" s="677"/>
    </row>
    <row r="725" spans="1:17">
      <c r="A725" s="677"/>
      <c r="B725" s="711"/>
      <c r="C725" s="677"/>
      <c r="D725" s="677"/>
      <c r="E725" s="677"/>
      <c r="F725" s="677"/>
      <c r="G725" s="677"/>
      <c r="H725" s="677"/>
      <c r="I725" s="677"/>
      <c r="J725" s="687"/>
      <c r="K725" s="687"/>
      <c r="L725" s="687"/>
      <c r="M725" s="687"/>
      <c r="N725" s="687"/>
      <c r="O725" s="687"/>
      <c r="P725" s="711"/>
      <c r="Q725" s="677"/>
    </row>
    <row r="726" spans="1:17">
      <c r="A726" s="677"/>
      <c r="B726" s="711"/>
      <c r="C726" s="677"/>
      <c r="D726" s="677"/>
      <c r="E726" s="677"/>
      <c r="F726" s="677"/>
      <c r="G726" s="677"/>
      <c r="H726" s="677"/>
      <c r="I726" s="677"/>
      <c r="J726" s="687"/>
      <c r="K726" s="687"/>
      <c r="L726" s="687"/>
      <c r="M726" s="687"/>
      <c r="N726" s="687"/>
      <c r="O726" s="687"/>
      <c r="P726" s="711"/>
      <c r="Q726" s="677"/>
    </row>
    <row r="727" spans="1:17">
      <c r="A727" s="677"/>
      <c r="B727" s="711"/>
      <c r="C727" s="677"/>
      <c r="D727" s="677"/>
      <c r="E727" s="677"/>
      <c r="F727" s="677"/>
      <c r="G727" s="677"/>
      <c r="H727" s="677"/>
      <c r="I727" s="677"/>
      <c r="J727" s="687"/>
      <c r="K727" s="687"/>
      <c r="L727" s="687"/>
      <c r="M727" s="687"/>
      <c r="N727" s="687"/>
      <c r="O727" s="687"/>
      <c r="P727" s="711"/>
      <c r="Q727" s="677"/>
    </row>
    <row r="728" spans="1:17">
      <c r="A728" s="677"/>
      <c r="B728" s="711"/>
      <c r="C728" s="677"/>
      <c r="D728" s="677"/>
      <c r="E728" s="677"/>
      <c r="F728" s="677"/>
      <c r="G728" s="677"/>
      <c r="H728" s="677"/>
      <c r="I728" s="677"/>
      <c r="J728" s="687"/>
      <c r="K728" s="687"/>
      <c r="L728" s="687"/>
      <c r="M728" s="687"/>
      <c r="N728" s="687"/>
      <c r="O728" s="687"/>
      <c r="P728" s="711"/>
      <c r="Q728" s="677"/>
    </row>
    <row r="729" spans="1:17">
      <c r="A729" s="677"/>
      <c r="B729" s="711"/>
      <c r="C729" s="677"/>
      <c r="D729" s="677"/>
      <c r="E729" s="677"/>
      <c r="F729" s="677"/>
      <c r="G729" s="677"/>
      <c r="H729" s="677"/>
      <c r="I729" s="677"/>
      <c r="J729" s="687"/>
      <c r="K729" s="687"/>
      <c r="L729" s="687"/>
      <c r="M729" s="687"/>
      <c r="N729" s="687"/>
      <c r="O729" s="687"/>
      <c r="P729" s="711"/>
      <c r="Q729" s="677"/>
    </row>
    <row r="730" spans="1:17">
      <c r="A730" s="677"/>
      <c r="B730" s="711"/>
      <c r="C730" s="677"/>
      <c r="D730" s="677"/>
      <c r="E730" s="677"/>
      <c r="F730" s="677"/>
      <c r="G730" s="677"/>
      <c r="H730" s="677"/>
      <c r="I730" s="677"/>
      <c r="J730" s="687"/>
      <c r="K730" s="687"/>
      <c r="L730" s="687"/>
      <c r="M730" s="687"/>
      <c r="N730" s="687"/>
      <c r="O730" s="687"/>
      <c r="P730" s="711"/>
      <c r="Q730" s="677"/>
    </row>
    <row r="731" spans="1:17">
      <c r="A731" s="677"/>
      <c r="B731" s="711"/>
      <c r="C731" s="677"/>
      <c r="D731" s="677"/>
      <c r="E731" s="677"/>
      <c r="F731" s="677"/>
      <c r="G731" s="677"/>
      <c r="H731" s="677"/>
      <c r="I731" s="677"/>
      <c r="J731" s="687"/>
      <c r="K731" s="687"/>
      <c r="L731" s="687"/>
      <c r="M731" s="687"/>
      <c r="N731" s="687"/>
      <c r="O731" s="687"/>
      <c r="P731" s="711"/>
      <c r="Q731" s="677"/>
    </row>
    <row r="732" spans="1:17">
      <c r="A732" s="677"/>
      <c r="B732" s="711"/>
      <c r="C732" s="677"/>
      <c r="D732" s="677"/>
      <c r="E732" s="677"/>
      <c r="F732" s="677"/>
      <c r="G732" s="677"/>
      <c r="H732" s="677"/>
      <c r="I732" s="677"/>
      <c r="J732" s="687"/>
      <c r="K732" s="687"/>
      <c r="L732" s="687"/>
      <c r="M732" s="687"/>
      <c r="N732" s="687"/>
      <c r="O732" s="687"/>
      <c r="P732" s="711"/>
      <c r="Q732" s="677"/>
    </row>
    <row r="733" spans="1:17">
      <c r="A733" s="677"/>
      <c r="B733" s="711"/>
      <c r="C733" s="677"/>
      <c r="D733" s="677"/>
      <c r="E733" s="677"/>
      <c r="F733" s="677"/>
      <c r="G733" s="677"/>
      <c r="H733" s="677"/>
      <c r="I733" s="677"/>
      <c r="J733" s="687"/>
      <c r="K733" s="687"/>
      <c r="L733" s="687"/>
      <c r="M733" s="687"/>
      <c r="N733" s="687"/>
      <c r="O733" s="687"/>
      <c r="P733" s="711"/>
      <c r="Q733" s="677"/>
    </row>
    <row r="734" spans="1:17">
      <c r="A734" s="677"/>
      <c r="B734" s="711"/>
      <c r="C734" s="677"/>
      <c r="D734" s="677"/>
      <c r="E734" s="677"/>
      <c r="F734" s="677"/>
      <c r="G734" s="677"/>
      <c r="H734" s="677"/>
      <c r="I734" s="677"/>
      <c r="J734" s="687"/>
      <c r="K734" s="687"/>
      <c r="L734" s="687"/>
      <c r="M734" s="687"/>
      <c r="N734" s="687"/>
      <c r="O734" s="687"/>
      <c r="P734" s="711"/>
      <c r="Q734" s="677"/>
    </row>
    <row r="735" spans="1:17">
      <c r="A735" s="677"/>
      <c r="B735" s="711"/>
      <c r="C735" s="677"/>
      <c r="D735" s="677"/>
      <c r="E735" s="677"/>
      <c r="F735" s="677"/>
      <c r="G735" s="677"/>
      <c r="H735" s="677"/>
      <c r="I735" s="677"/>
      <c r="J735" s="687"/>
      <c r="K735" s="687"/>
      <c r="L735" s="687"/>
      <c r="M735" s="687"/>
      <c r="N735" s="687"/>
      <c r="O735" s="687"/>
      <c r="P735" s="711"/>
      <c r="Q735" s="677"/>
    </row>
    <row r="736" spans="1:17">
      <c r="A736" s="677"/>
      <c r="B736" s="711"/>
      <c r="C736" s="677"/>
      <c r="D736" s="677"/>
      <c r="E736" s="677"/>
      <c r="F736" s="677"/>
      <c r="G736" s="677"/>
      <c r="H736" s="677"/>
      <c r="I736" s="677"/>
      <c r="J736" s="687"/>
      <c r="K736" s="687"/>
      <c r="L736" s="687"/>
      <c r="M736" s="687"/>
      <c r="N736" s="687"/>
      <c r="O736" s="687"/>
      <c r="P736" s="711"/>
      <c r="Q736" s="677"/>
    </row>
    <row r="737" spans="1:17">
      <c r="A737" s="677"/>
      <c r="B737" s="711"/>
      <c r="C737" s="677"/>
      <c r="D737" s="677"/>
      <c r="E737" s="677"/>
      <c r="F737" s="677"/>
      <c r="G737" s="677"/>
      <c r="H737" s="677"/>
      <c r="I737" s="677"/>
      <c r="J737" s="687"/>
      <c r="K737" s="687"/>
      <c r="L737" s="687"/>
      <c r="M737" s="687"/>
      <c r="N737" s="687"/>
      <c r="O737" s="687"/>
      <c r="P737" s="711"/>
      <c r="Q737" s="677"/>
    </row>
    <row r="738" spans="1:17">
      <c r="A738" s="677"/>
      <c r="B738" s="711"/>
      <c r="C738" s="677"/>
      <c r="D738" s="677"/>
      <c r="E738" s="677"/>
      <c r="F738" s="677"/>
      <c r="G738" s="677"/>
      <c r="H738" s="677"/>
      <c r="I738" s="677"/>
      <c r="J738" s="687"/>
      <c r="K738" s="687"/>
      <c r="L738" s="687"/>
      <c r="M738" s="687"/>
      <c r="N738" s="687"/>
      <c r="O738" s="687"/>
      <c r="P738" s="711"/>
      <c r="Q738" s="677"/>
    </row>
    <row r="739" spans="1:17">
      <c r="A739" s="677"/>
      <c r="B739" s="711"/>
      <c r="C739" s="677"/>
      <c r="D739" s="677"/>
      <c r="E739" s="677"/>
      <c r="F739" s="677"/>
      <c r="G739" s="677"/>
      <c r="H739" s="677"/>
      <c r="I739" s="677"/>
      <c r="J739" s="687"/>
      <c r="K739" s="687"/>
      <c r="L739" s="687"/>
      <c r="M739" s="687"/>
      <c r="N739" s="687"/>
      <c r="O739" s="687"/>
      <c r="P739" s="711"/>
      <c r="Q739" s="677"/>
    </row>
    <row r="740" spans="1:17">
      <c r="A740" s="677"/>
      <c r="B740" s="711"/>
      <c r="C740" s="677"/>
      <c r="D740" s="677"/>
      <c r="E740" s="677"/>
      <c r="F740" s="677"/>
      <c r="G740" s="677"/>
      <c r="H740" s="677"/>
      <c r="I740" s="677"/>
      <c r="J740" s="687"/>
      <c r="K740" s="687"/>
      <c r="L740" s="687"/>
      <c r="M740" s="687"/>
      <c r="N740" s="687"/>
      <c r="O740" s="687"/>
      <c r="P740" s="711"/>
      <c r="Q740" s="677"/>
    </row>
    <row r="741" spans="1:17">
      <c r="A741" s="677"/>
      <c r="B741" s="711"/>
      <c r="C741" s="677"/>
      <c r="D741" s="677"/>
      <c r="E741" s="677"/>
      <c r="F741" s="677"/>
      <c r="G741" s="677"/>
      <c r="H741" s="677"/>
      <c r="I741" s="677"/>
      <c r="J741" s="687"/>
      <c r="K741" s="687"/>
      <c r="L741" s="687"/>
      <c r="M741" s="687"/>
      <c r="N741" s="687"/>
      <c r="O741" s="687"/>
      <c r="P741" s="711"/>
      <c r="Q741" s="677"/>
    </row>
    <row r="742" spans="1:17">
      <c r="A742" s="677"/>
      <c r="B742" s="711"/>
      <c r="C742" s="677"/>
      <c r="D742" s="677"/>
      <c r="E742" s="677"/>
      <c r="F742" s="677"/>
      <c r="G742" s="677"/>
      <c r="H742" s="677"/>
      <c r="I742" s="677"/>
      <c r="J742" s="687"/>
      <c r="K742" s="687"/>
      <c r="L742" s="687"/>
      <c r="M742" s="687"/>
      <c r="N742" s="687"/>
      <c r="O742" s="687"/>
      <c r="P742" s="711"/>
      <c r="Q742" s="677"/>
    </row>
    <row r="743" spans="1:17">
      <c r="A743" s="677"/>
      <c r="B743" s="711"/>
      <c r="C743" s="677"/>
      <c r="D743" s="677"/>
      <c r="E743" s="677"/>
      <c r="F743" s="677"/>
      <c r="G743" s="677"/>
      <c r="H743" s="677"/>
      <c r="I743" s="677"/>
      <c r="J743" s="687"/>
      <c r="K743" s="687"/>
      <c r="L743" s="687"/>
      <c r="M743" s="687"/>
      <c r="N743" s="687"/>
      <c r="O743" s="687"/>
      <c r="P743" s="711"/>
      <c r="Q743" s="677"/>
    </row>
    <row r="744" spans="1:17">
      <c r="A744" s="677"/>
      <c r="B744" s="711"/>
      <c r="C744" s="677"/>
      <c r="D744" s="677"/>
      <c r="E744" s="677"/>
      <c r="F744" s="677"/>
      <c r="G744" s="677"/>
      <c r="H744" s="677"/>
      <c r="I744" s="677"/>
      <c r="J744" s="687"/>
      <c r="K744" s="687"/>
      <c r="L744" s="687"/>
      <c r="M744" s="687"/>
      <c r="N744" s="687"/>
      <c r="O744" s="687"/>
      <c r="P744" s="711"/>
      <c r="Q744" s="677"/>
    </row>
    <row r="745" spans="1:17">
      <c r="A745" s="677"/>
      <c r="B745" s="711"/>
      <c r="C745" s="677"/>
      <c r="D745" s="677"/>
      <c r="E745" s="677"/>
      <c r="F745" s="677"/>
      <c r="G745" s="677"/>
      <c r="H745" s="677"/>
      <c r="I745" s="677"/>
      <c r="J745" s="687"/>
      <c r="K745" s="687"/>
      <c r="L745" s="687"/>
      <c r="M745" s="687"/>
      <c r="N745" s="687"/>
      <c r="O745" s="687"/>
      <c r="P745" s="711"/>
      <c r="Q745" s="677"/>
    </row>
    <row r="746" spans="1:17">
      <c r="A746" s="677"/>
      <c r="B746" s="711"/>
      <c r="C746" s="677"/>
      <c r="D746" s="677"/>
      <c r="E746" s="677"/>
      <c r="F746" s="677"/>
      <c r="G746" s="677"/>
      <c r="H746" s="677"/>
      <c r="I746" s="677"/>
      <c r="J746" s="687"/>
      <c r="K746" s="687"/>
      <c r="L746" s="687"/>
      <c r="M746" s="687"/>
      <c r="N746" s="687"/>
      <c r="O746" s="687"/>
      <c r="P746" s="711"/>
      <c r="Q746" s="677"/>
    </row>
    <row r="747" spans="1:17">
      <c r="A747" s="677"/>
      <c r="B747" s="711"/>
      <c r="C747" s="677"/>
      <c r="D747" s="677"/>
      <c r="E747" s="677"/>
      <c r="F747" s="677"/>
      <c r="G747" s="677"/>
      <c r="H747" s="677"/>
      <c r="I747" s="677"/>
      <c r="J747" s="687"/>
      <c r="K747" s="687"/>
      <c r="L747" s="687"/>
      <c r="M747" s="687"/>
      <c r="N747" s="687"/>
      <c r="O747" s="687"/>
      <c r="P747" s="711"/>
      <c r="Q747" s="677"/>
    </row>
    <row r="748" spans="1:17">
      <c r="A748" s="677"/>
      <c r="B748" s="711"/>
      <c r="C748" s="677"/>
      <c r="D748" s="677"/>
      <c r="E748" s="677"/>
      <c r="F748" s="677"/>
      <c r="G748" s="677"/>
      <c r="H748" s="677"/>
      <c r="I748" s="677"/>
      <c r="J748" s="687"/>
      <c r="K748" s="687"/>
      <c r="L748" s="687"/>
      <c r="M748" s="687"/>
      <c r="N748" s="687"/>
      <c r="O748" s="687"/>
      <c r="P748" s="711"/>
      <c r="Q748" s="677"/>
    </row>
    <row r="749" spans="1:17">
      <c r="A749" s="677"/>
      <c r="B749" s="711"/>
      <c r="C749" s="677"/>
      <c r="D749" s="677"/>
      <c r="E749" s="677"/>
      <c r="F749" s="677"/>
      <c r="G749" s="677"/>
      <c r="H749" s="677"/>
      <c r="I749" s="677"/>
      <c r="J749" s="687"/>
      <c r="K749" s="687"/>
      <c r="L749" s="687"/>
      <c r="M749" s="687"/>
      <c r="N749" s="687"/>
      <c r="O749" s="687"/>
      <c r="P749" s="711"/>
      <c r="Q749" s="677"/>
    </row>
    <row r="750" spans="1:17">
      <c r="A750" s="677"/>
      <c r="B750" s="711"/>
      <c r="C750" s="677"/>
      <c r="D750" s="677"/>
      <c r="E750" s="677"/>
      <c r="F750" s="677"/>
      <c r="G750" s="677"/>
      <c r="H750" s="677"/>
      <c r="I750" s="677"/>
      <c r="J750" s="687"/>
      <c r="K750" s="687"/>
      <c r="L750" s="687"/>
      <c r="M750" s="687"/>
      <c r="N750" s="687"/>
      <c r="O750" s="687"/>
      <c r="P750" s="711"/>
      <c r="Q750" s="677"/>
    </row>
    <row r="751" spans="1:17">
      <c r="A751" s="677"/>
      <c r="B751" s="711"/>
      <c r="C751" s="677"/>
      <c r="D751" s="677"/>
      <c r="E751" s="677"/>
      <c r="F751" s="677"/>
      <c r="G751" s="677"/>
      <c r="H751" s="677"/>
      <c r="I751" s="677"/>
      <c r="J751" s="687"/>
      <c r="K751" s="687"/>
      <c r="L751" s="687"/>
      <c r="M751" s="687"/>
      <c r="N751" s="687"/>
      <c r="O751" s="687"/>
      <c r="P751" s="711"/>
      <c r="Q751" s="677"/>
    </row>
    <row r="752" spans="1:17">
      <c r="A752" s="677"/>
      <c r="B752" s="711"/>
      <c r="C752" s="677"/>
      <c r="D752" s="677"/>
      <c r="E752" s="677"/>
      <c r="F752" s="677"/>
      <c r="G752" s="677"/>
      <c r="H752" s="677"/>
      <c r="I752" s="677"/>
      <c r="J752" s="687"/>
      <c r="K752" s="687"/>
      <c r="L752" s="687"/>
      <c r="M752" s="687"/>
      <c r="N752" s="687"/>
      <c r="O752" s="687"/>
      <c r="P752" s="711"/>
      <c r="Q752" s="677"/>
    </row>
    <row r="753" spans="1:17">
      <c r="A753" s="677"/>
      <c r="B753" s="711"/>
      <c r="C753" s="677"/>
      <c r="D753" s="677"/>
      <c r="E753" s="677"/>
      <c r="F753" s="677"/>
      <c r="G753" s="677"/>
      <c r="H753" s="677"/>
      <c r="I753" s="677"/>
      <c r="J753" s="687"/>
      <c r="K753" s="687"/>
      <c r="L753" s="687"/>
      <c r="M753" s="687"/>
      <c r="N753" s="687"/>
      <c r="O753" s="687"/>
      <c r="P753" s="711"/>
      <c r="Q753" s="677"/>
    </row>
  </sheetData>
  <customSheetViews>
    <customSheetView guid="{A617E113-81C5-40F4-A596-A12F4B219BD2}" showPageBreaks="1" fitToPage="1" printArea="1">
      <selection activeCell="D49" sqref="D49"/>
      <pageMargins left="0.125" right="0.125" top="0.75" bottom="0.2" header="0.5" footer="0.5"/>
      <printOptions horizontalCentered="1" verticalCentered="1"/>
      <pageSetup scale="81" orientation="landscape" r:id="rId1"/>
      <headerFooter alignWithMargins="0"/>
    </customSheetView>
    <customSheetView guid="{D099E5BD-69C3-4A36-A01A-AB9127CD02AF}" showPageBreaks="1" fitToPage="1" printArea="1" view="pageBreakPreview" topLeftCell="A5">
      <selection activeCell="O38" sqref="O38"/>
      <pageMargins left="0.5" right="0.5" top="0.75" bottom="0.45" header="0.5" footer="0.5"/>
      <printOptions horizontalCentered="1" verticalCentered="1"/>
      <pageSetup scale="74" orientation="landscape" r:id="rId2"/>
      <headerFooter alignWithMargins="0"/>
    </customSheetView>
    <customSheetView guid="{0E34144A-D82F-4DF0-B720-F9C800B122C6}" scale="60" showPageBreaks="1" fitToPage="1" printArea="1" view="pageBreakPreview">
      <selection activeCell="E3" sqref="E3"/>
      <pageMargins left="0.125" right="0.125" top="0.75" bottom="0.2" header="0.5" footer="0.5"/>
      <printOptions horizontalCentered="1" verticalCentered="1"/>
      <pageSetup scale="78" orientation="landscape" r:id="rId3"/>
      <headerFooter alignWithMargins="0"/>
    </customSheetView>
    <customSheetView guid="{97EB090E-DA8A-4035-9EB7-8F192FB9238E}" scale="80" showPageBreaks="1" fitToPage="1" printArea="1" view="pageBreakPreview" topLeftCell="C7">
      <selection activeCell="O39" sqref="O39"/>
      <pageMargins left="0.125" right="0.125" top="0.75" bottom="0.2" header="0.5" footer="0.5"/>
      <printOptions horizontalCentered="1" verticalCentered="1"/>
      <pageSetup scale="83" orientation="landscape" r:id="rId4"/>
      <headerFooter alignWithMargins="0"/>
    </customSheetView>
    <customSheetView guid="{73D6C540-FA77-496F-80D5-378BCDB5D7D3}" fitToPage="1">
      <selection sqref="A1:Q51"/>
      <pageMargins left="0.125" right="0.125" top="0.75" bottom="0.2" header="0.5" footer="0.5"/>
      <printOptions horizontalCentered="1" verticalCentered="1"/>
      <pageSetup scale="77" orientation="landscape" r:id="rId5"/>
      <headerFooter alignWithMargins="0"/>
    </customSheetView>
    <customSheetView guid="{697F93CE-5800-4A2B-B48E-6915F0D86AE1}" showPageBreaks="1" fitToPage="1" printArea="1">
      <selection sqref="A1:Q51"/>
      <pageMargins left="0.125" right="0.125" top="0.75" bottom="0.2" header="0.5" footer="0.5"/>
      <printOptions horizontalCentered="1" verticalCentered="1"/>
      <pageSetup scale="83" orientation="landscape" r:id="rId6"/>
      <headerFooter alignWithMargins="0"/>
    </customSheetView>
    <customSheetView guid="{997430AA-34EF-430A-83C0-572B50415120}" showPageBreaks="1" fitToPage="1" printArea="1">
      <selection activeCell="I26" sqref="I26"/>
      <pageMargins left="0.125" right="0.125" top="0.75" bottom="0.2" header="0.5" footer="0.5"/>
      <printOptions horizontalCentered="1" verticalCentered="1"/>
      <pageSetup scale="83" orientation="landscape" r:id="rId7"/>
      <headerFooter alignWithMargins="0"/>
    </customSheetView>
    <customSheetView guid="{FB280501-19AF-4ABE-91A9-026A574F2BAA}" showPageBreaks="1" fitToPage="1" printArea="1" topLeftCell="A19">
      <selection activeCell="D52" sqref="D52"/>
      <pageMargins left="0.125" right="0.125" top="0.75" bottom="0.2" header="0.5" footer="0.5"/>
      <printOptions horizontalCentered="1" verticalCentered="1"/>
      <pageSetup scale="83" orientation="landscape" r:id="rId8"/>
      <headerFooter alignWithMargins="0"/>
    </customSheetView>
    <customSheetView guid="{418B4607-7369-4E2A-893E-78E4A5AA0442}" fitToPage="1" topLeftCell="A19">
      <selection activeCell="D52" sqref="D52"/>
      <pageMargins left="0.125" right="0.125" top="0.75" bottom="0.2" header="0.5" footer="0.5"/>
      <printOptions horizontalCentered="1" verticalCentered="1"/>
      <pageSetup scale="83" orientation="landscape" r:id="rId9"/>
      <headerFooter alignWithMargins="0"/>
    </customSheetView>
    <customSheetView guid="{F56BCD39-3910-4701-BCCF-245589B07D98}" showPageBreaks="1" fitToPage="1" printArea="1">
      <selection activeCell="M36" sqref="M36"/>
      <pageMargins left="0.125" right="0.125" top="0.75" bottom="0.2" header="0.5" footer="0.5"/>
      <printOptions horizontalCentered="1" verticalCentered="1"/>
      <pageSetup scale="82" orientation="landscape" r:id="rId10"/>
      <headerFooter alignWithMargins="0"/>
    </customSheetView>
    <customSheetView guid="{FB19BFAA-60BA-4CC2-92E5-E4C141AE804E}" fitToPage="1">
      <selection activeCell="M36" sqref="M36"/>
      <pageMargins left="0.125" right="0.125" top="0.75" bottom="0.2" header="0.5" footer="0.5"/>
      <printOptions horizontalCentered="1" verticalCentered="1"/>
      <pageSetup scale="83" orientation="landscape" r:id="rId11"/>
      <headerFooter alignWithMargins="0"/>
    </customSheetView>
    <customSheetView guid="{74404EEC-CA6A-48B0-B168-B7933282EEB2}" showPageBreaks="1" fitToPage="1" printArea="1">
      <selection activeCell="M36" sqref="M36"/>
      <pageMargins left="0.125" right="0.125" top="0.75" bottom="0.2" header="0.5" footer="0.5"/>
      <printOptions horizontalCentered="1" verticalCentered="1"/>
      <pageSetup scale="77" orientation="landscape" r:id="rId12"/>
      <headerFooter alignWithMargins="0"/>
    </customSheetView>
    <customSheetView guid="{A2494C54-8D9D-4A05-9F27-C858173D9692}" fitToPage="1">
      <selection activeCell="M36" sqref="M36"/>
      <pageMargins left="0.125" right="0.125" top="0.75" bottom="0.2" header="0.5" footer="0.5"/>
      <printOptions horizontalCentered="1" verticalCentered="1"/>
      <pageSetup scale="83" orientation="landscape" r:id="rId13"/>
      <headerFooter alignWithMargins="0"/>
    </customSheetView>
    <customSheetView guid="{F228F194-B0FE-4A91-A927-06A4E89703F0}" fitToPage="1">
      <selection activeCell="M36" sqref="M36"/>
      <pageMargins left="0.125" right="0.125" top="0.75" bottom="0.2" header="0.5" footer="0.5"/>
      <printOptions horizontalCentered="1" verticalCentered="1"/>
      <pageSetup scale="83" orientation="landscape" r:id="rId14"/>
      <headerFooter alignWithMargins="0"/>
    </customSheetView>
    <customSheetView guid="{49D366EC-C851-4932-854D-8EA887B298C5}" fitToPage="1">
      <selection activeCell="M36" sqref="M36"/>
      <pageMargins left="0.125" right="0.125" top="0.75" bottom="0.2" header="0.5" footer="0.5"/>
      <printOptions horizontalCentered="1" verticalCentered="1"/>
      <pageSetup scale="77" orientation="landscape" r:id="rId15"/>
      <headerFooter alignWithMargins="0"/>
    </customSheetView>
    <customSheetView guid="{7390B031-6060-4327-BF01-8B9465EDB6D9}" fitToPage="1">
      <selection activeCell="M36" sqref="M36"/>
      <pageMargins left="0.125" right="0.125" top="0.75" bottom="0.2" header="0.5" footer="0.5"/>
      <printOptions horizontalCentered="1" verticalCentered="1"/>
      <pageSetup scale="77" orientation="landscape" r:id="rId16"/>
      <headerFooter alignWithMargins="0"/>
    </customSheetView>
    <customSheetView guid="{26429A53-B624-4AA6-8C8D-667186B058B8}" fitToPage="1">
      <selection activeCell="M36" sqref="M36"/>
      <pageMargins left="0.125" right="0.125" top="0.75" bottom="0.2" header="0.5" footer="0.5"/>
      <printOptions horizontalCentered="1" verticalCentered="1"/>
      <pageSetup scale="77" orientation="landscape" r:id="rId17"/>
      <headerFooter alignWithMargins="0"/>
    </customSheetView>
    <customSheetView guid="{9188604F-721B-4607-B5A7-F14601E34BB8}" showPageBreaks="1" fitToPage="1" printArea="1">
      <selection activeCell="M36" sqref="M36"/>
      <pageMargins left="0.125" right="0.125" top="0.75" bottom="0.2" header="0.5" footer="0.5"/>
      <printOptions horizontalCentered="1" verticalCentered="1"/>
      <pageSetup scale="82" orientation="landscape" r:id="rId18"/>
      <headerFooter alignWithMargins="0"/>
    </customSheetView>
    <customSheetView guid="{0DB5BAD5-393A-4F38-9E8B-709DEA7858B1}" showPageBreaks="1" fitToPage="1" printArea="1">
      <selection activeCell="O45" sqref="O45"/>
      <pageMargins left="0.125" right="0.125" top="0.75" bottom="0.2" header="0.5" footer="0.5"/>
      <printOptions horizontalCentered="1" verticalCentered="1"/>
      <pageSetup scale="83" orientation="landscape" r:id="rId19"/>
      <headerFooter alignWithMargins="0"/>
    </customSheetView>
    <customSheetView guid="{4E7A3D04-9F51-465C-A42B-3DF9B3E7D5B5}" showPageBreaks="1" fitToPage="1" printArea="1">
      <selection activeCell="T19" sqref="T19"/>
      <pageMargins left="0.125" right="0.125" top="0.75" bottom="0.2" header="0.5" footer="0.5"/>
      <printOptions horizontalCentered="1" verticalCentered="1"/>
      <pageSetup scale="83" orientation="landscape" r:id="rId20"/>
      <headerFooter alignWithMargins="0"/>
    </customSheetView>
    <customSheetView guid="{BD2992A8-0B6E-4822-8FD2-4601D1328A70}" showPageBreaks="1" fitToPage="1" printArea="1">
      <selection activeCell="D49" sqref="D49"/>
      <pageMargins left="0.125" right="0.125" top="0.75" bottom="0.2" header="0.5" footer="0.5"/>
      <printOptions horizontalCentered="1" verticalCentered="1"/>
      <pageSetup scale="83" orientation="landscape" r:id="rId21"/>
      <headerFooter alignWithMargins="0"/>
    </customSheetView>
    <customSheetView guid="{77A0B38E-93E4-4AC7-ACE6-46928E3770F0}" showPageBreaks="1" fitToPage="1" printArea="1">
      <selection activeCell="D49" sqref="D49"/>
      <pageMargins left="0.125" right="0.125" top="0.75" bottom="0.2" header="0.5" footer="0.5"/>
      <printOptions horizontalCentered="1" verticalCentered="1"/>
      <pageSetup scale="83" orientation="landscape" r:id="rId22"/>
      <headerFooter alignWithMargins="0"/>
    </customSheetView>
    <customSheetView guid="{11C83B39-CE16-4BB9-AED1-82A65A48CAAD}" fitToPage="1" topLeftCell="A19">
      <selection activeCell="D52" sqref="D52"/>
      <pageMargins left="0.125" right="0.125" top="0.75" bottom="0.2" header="0.5" footer="0.5"/>
      <printOptions horizontalCentered="1" verticalCentered="1"/>
      <pageSetup scale="83" orientation="landscape" r:id="rId23"/>
      <headerFooter alignWithMargins="0"/>
    </customSheetView>
    <customSheetView guid="{DB71B86F-317D-4AD6-8462-223811F201EC}" showPageBreaks="1" fitToPage="1" printArea="1">
      <selection activeCell="D49" sqref="D49"/>
      <pageMargins left="0.125" right="0.125" top="0.75" bottom="0.2" header="0.5" footer="0.5"/>
      <printOptions horizontalCentered="1" verticalCentered="1"/>
      <pageSetup scale="77" orientation="landscape" r:id="rId24"/>
      <headerFooter alignWithMargins="0"/>
    </customSheetView>
    <customSheetView guid="{DC2F833C-E952-4F6A-AFD3-F16D8619A19E}" showPageBreaks="1" fitToPage="1" printArea="1" topLeftCell="A19">
      <selection activeCell="D52" sqref="D52"/>
      <pageMargins left="0.125" right="0.125" top="0.75" bottom="0.2" header="0.5" footer="0.5"/>
      <printOptions horizontalCentered="1" verticalCentered="1"/>
      <pageSetup scale="83" orientation="landscape" r:id="rId25"/>
      <headerFooter alignWithMargins="0"/>
    </customSheetView>
    <customSheetView guid="{B1B2D874-36F7-4A51-91A3-0B03D16C5B39}" fitToPage="1" printArea="1">
      <selection activeCell="D49" sqref="D49"/>
      <pageMargins left="0.125" right="0.125" top="0.75" bottom="0.2" header="0.5" footer="0.5"/>
      <printOptions horizontalCentered="1" verticalCentered="1"/>
      <pageSetup scale="83" orientation="landscape" r:id="rId26"/>
      <headerFooter alignWithMargins="0"/>
    </customSheetView>
    <customSheetView guid="{24512037-1A2E-4B61-A9D8-6B6EE1FBAC07}" showPageBreaks="1" fitToPage="1" printArea="1">
      <selection activeCell="D49" sqref="D49"/>
      <pageMargins left="0.125" right="0.125" top="0.75" bottom="0.2" header="0.5" footer="0.5"/>
      <printOptions horizontalCentered="1" verticalCentered="1"/>
      <pageSetup scale="83" orientation="landscape" r:id="rId27"/>
      <headerFooter alignWithMargins="0"/>
    </customSheetView>
    <customSheetView guid="{FF7CE3F6-64D4-4414-9A0A-27EA1DA5FCEA}" showPageBreaks="1" fitToPage="1" printArea="1">
      <selection activeCell="D49" sqref="D49"/>
      <pageMargins left="0.125" right="0.125" top="0.75" bottom="0.2" header="0.5" footer="0.5"/>
      <printOptions horizontalCentered="1" verticalCentered="1"/>
      <pageSetup scale="83" orientation="landscape" r:id="rId28"/>
      <headerFooter alignWithMargins="0"/>
    </customSheetView>
    <customSheetView guid="{68CA22E9-CC9D-4C8A-A060-049B87D0AB3E}" scale="80" showPageBreaks="1" fitToPage="1" printArea="1" view="pageBreakPreview" topLeftCell="D1">
      <selection activeCell="J39" sqref="J39"/>
      <pageMargins left="0.125" right="0.125" top="0.75" bottom="0.2" header="0.5" footer="0.5"/>
      <printOptions horizontalCentered="1" verticalCentered="1"/>
      <pageSetup scale="81" orientation="landscape" r:id="rId29"/>
      <headerFooter alignWithMargins="0"/>
    </customSheetView>
    <customSheetView guid="{76EF22F2-41FD-4690-8612-D013472E0134}" showPageBreaks="1" fitToPage="1" printArea="1">
      <selection activeCell="D49" sqref="D49"/>
      <pageMargins left="0.125" right="0.125" top="0.75" bottom="0.2" header="0.5" footer="0.5"/>
      <printOptions horizontalCentered="1" verticalCentered="1"/>
      <pageSetup scale="81" orientation="landscape" r:id="rId30"/>
      <headerFooter alignWithMargins="0"/>
    </customSheetView>
  </customSheetViews>
  <mergeCells count="3">
    <mergeCell ref="Q39:Q52"/>
    <mergeCell ref="A40:A52"/>
    <mergeCell ref="B42:P42"/>
  </mergeCells>
  <printOptions horizontalCentered="1" verticalCentered="1"/>
  <pageMargins left="0.5" right="0.5" top="0.75" bottom="0.45" header="0.5" footer="0.5"/>
  <pageSetup scale="76" orientation="landscape" r:id="rId31"/>
  <headerFooter alignWithMargins="0"/>
  <legacyDrawing r:id="rId3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R163"/>
  <sheetViews>
    <sheetView view="pageBreakPreview" zoomScale="120" zoomScaleNormal="130" zoomScaleSheetLayoutView="120" workbookViewId="0">
      <selection activeCell="C20" sqref="C20"/>
    </sheetView>
  </sheetViews>
  <sheetFormatPr defaultColWidth="14.7109375" defaultRowHeight="12.75"/>
  <cols>
    <col min="1" max="1" width="7.42578125" style="717" customWidth="1"/>
    <col min="2" max="2" width="4.28515625" style="717" customWidth="1"/>
    <col min="3" max="3" width="3.5703125" style="717" customWidth="1"/>
    <col min="4" max="4" width="2.28515625" style="717" customWidth="1"/>
    <col min="5" max="5" width="12.140625" style="717" customWidth="1"/>
    <col min="6" max="6" width="10.140625" style="717" customWidth="1"/>
    <col min="7" max="7" width="43.42578125" style="717" customWidth="1"/>
    <col min="8" max="8" width="14.7109375" style="716" customWidth="1"/>
    <col min="9" max="9" width="19.140625" style="716" customWidth="1"/>
    <col min="10" max="10" width="2.140625" style="717" customWidth="1"/>
    <col min="11" max="16384" width="14.7109375" style="717"/>
  </cols>
  <sheetData>
    <row r="1" spans="1:9" ht="14.1" customHeight="1">
      <c r="A1" s="713"/>
      <c r="B1" s="714" t="s">
        <v>3394</v>
      </c>
      <c r="C1" s="715"/>
      <c r="D1" s="715"/>
      <c r="E1" s="715"/>
      <c r="F1" s="715"/>
      <c r="G1" s="715"/>
      <c r="I1" s="450">
        <v>31</v>
      </c>
    </row>
    <row r="2" spans="1:9" ht="9" customHeight="1">
      <c r="A2" s="713"/>
      <c r="B2" s="718"/>
      <c r="C2" s="719"/>
      <c r="D2" s="719"/>
      <c r="E2" s="719"/>
      <c r="F2" s="719"/>
      <c r="G2" s="719"/>
      <c r="H2" s="720"/>
      <c r="I2" s="721"/>
    </row>
    <row r="3" spans="1:9" ht="12.75" customHeight="1">
      <c r="A3" s="713"/>
      <c r="B3" s="722" t="s">
        <v>1075</v>
      </c>
      <c r="C3" s="723"/>
      <c r="D3" s="723"/>
      <c r="E3" s="723"/>
      <c r="F3" s="723"/>
      <c r="G3" s="723"/>
      <c r="I3" s="724"/>
    </row>
    <row r="4" spans="1:9" ht="12.75" customHeight="1">
      <c r="A4" s="713"/>
      <c r="B4" s="725"/>
      <c r="C4" s="726"/>
      <c r="D4" s="726"/>
      <c r="E4" s="726"/>
      <c r="F4" s="726"/>
      <c r="G4" s="726"/>
      <c r="I4" s="724"/>
    </row>
    <row r="5" spans="1:9" s="713" customFormat="1" ht="9.75" customHeight="1">
      <c r="B5" s="3133" t="s">
        <v>152</v>
      </c>
      <c r="C5" s="728" t="s">
        <v>3447</v>
      </c>
      <c r="D5" s="729"/>
      <c r="E5" s="730"/>
      <c r="F5" s="731"/>
      <c r="G5" s="731"/>
      <c r="H5" s="732"/>
      <c r="I5" s="733"/>
    </row>
    <row r="6" spans="1:9" s="713" customFormat="1" ht="9.75" customHeight="1">
      <c r="B6" s="3133"/>
      <c r="C6" s="728" t="s">
        <v>3496</v>
      </c>
      <c r="D6" s="731"/>
      <c r="E6" s="730"/>
      <c r="F6" s="731"/>
      <c r="G6" s="731"/>
      <c r="H6" s="732"/>
      <c r="I6" s="733"/>
    </row>
    <row r="7" spans="1:9" s="713" customFormat="1" ht="9.75" customHeight="1">
      <c r="B7" s="3133"/>
      <c r="C7" s="728" t="s">
        <v>3448</v>
      </c>
      <c r="D7" s="731"/>
      <c r="E7" s="730"/>
      <c r="F7" s="731"/>
      <c r="G7" s="731"/>
      <c r="H7" s="732"/>
      <c r="I7" s="733"/>
    </row>
    <row r="8" spans="1:9" s="713" customFormat="1" ht="9.75" customHeight="1">
      <c r="B8" s="3133"/>
      <c r="C8" s="728" t="s">
        <v>3449</v>
      </c>
      <c r="D8" s="731"/>
      <c r="E8" s="730"/>
      <c r="F8" s="731"/>
      <c r="G8" s="731"/>
      <c r="H8" s="732"/>
      <c r="I8" s="733"/>
    </row>
    <row r="9" spans="1:9" s="713" customFormat="1" ht="9.75" customHeight="1">
      <c r="B9" s="3133"/>
      <c r="C9" s="728" t="s">
        <v>3450</v>
      </c>
      <c r="D9" s="731"/>
      <c r="E9" s="730"/>
      <c r="F9" s="731"/>
      <c r="G9" s="731"/>
      <c r="H9" s="732"/>
      <c r="I9" s="733"/>
    </row>
    <row r="10" spans="1:9" s="713" customFormat="1" ht="9.75" customHeight="1">
      <c r="B10" s="3133" t="s">
        <v>156</v>
      </c>
      <c r="C10" s="728" t="s">
        <v>3451</v>
      </c>
      <c r="D10" s="729"/>
      <c r="E10" s="730"/>
      <c r="F10" s="731"/>
      <c r="G10" s="731"/>
      <c r="H10" s="732"/>
      <c r="I10" s="733"/>
    </row>
    <row r="11" spans="1:9" s="713" customFormat="1" ht="9.75" customHeight="1">
      <c r="B11" s="3133"/>
      <c r="C11" s="728" t="s">
        <v>3497</v>
      </c>
      <c r="D11" s="731"/>
      <c r="E11" s="730"/>
      <c r="F11" s="731"/>
      <c r="G11" s="731"/>
      <c r="H11" s="732"/>
      <c r="I11" s="733"/>
    </row>
    <row r="12" spans="1:9" s="713" customFormat="1" ht="9.75" customHeight="1">
      <c r="B12" s="3133" t="s">
        <v>161</v>
      </c>
      <c r="C12" s="728" t="s">
        <v>3452</v>
      </c>
      <c r="D12" s="729"/>
      <c r="E12" s="730"/>
      <c r="F12" s="731"/>
      <c r="G12" s="731"/>
      <c r="H12" s="732"/>
      <c r="I12" s="733"/>
    </row>
    <row r="13" spans="1:9" s="713" customFormat="1" ht="9.75" customHeight="1">
      <c r="B13" s="3133"/>
      <c r="C13" s="728" t="s">
        <v>3453</v>
      </c>
      <c r="D13" s="729"/>
      <c r="E13" s="730"/>
      <c r="F13" s="731"/>
      <c r="G13" s="731"/>
      <c r="H13" s="732"/>
      <c r="I13" s="733"/>
    </row>
    <row r="14" spans="1:9" s="713" customFormat="1" ht="9.75" customHeight="1">
      <c r="B14" s="3133" t="s">
        <v>154</v>
      </c>
      <c r="C14" s="728" t="s">
        <v>3454</v>
      </c>
      <c r="D14" s="729"/>
      <c r="E14" s="730"/>
      <c r="F14" s="731"/>
      <c r="G14" s="731"/>
      <c r="H14" s="732"/>
      <c r="I14" s="733"/>
    </row>
    <row r="15" spans="1:9" s="713" customFormat="1" ht="9.75" customHeight="1">
      <c r="B15" s="3133" t="s">
        <v>163</v>
      </c>
      <c r="C15" s="728" t="s">
        <v>3455</v>
      </c>
      <c r="D15" s="729"/>
      <c r="E15" s="730"/>
      <c r="F15" s="731"/>
      <c r="G15" s="731"/>
      <c r="H15" s="732"/>
      <c r="I15" s="733"/>
    </row>
    <row r="16" spans="1:9" s="713" customFormat="1" ht="9.75" customHeight="1">
      <c r="B16" s="3133" t="s">
        <v>312</v>
      </c>
      <c r="C16" s="728" t="s">
        <v>3456</v>
      </c>
      <c r="D16" s="729"/>
      <c r="E16" s="730"/>
      <c r="F16" s="731"/>
      <c r="G16" s="731"/>
      <c r="H16" s="732"/>
      <c r="I16" s="733"/>
    </row>
    <row r="17" spans="1:9" s="713" customFormat="1" ht="9.75" customHeight="1">
      <c r="B17" s="3133"/>
      <c r="C17" s="728" t="s">
        <v>3457</v>
      </c>
      <c r="D17" s="729"/>
      <c r="E17" s="730"/>
      <c r="F17" s="731"/>
      <c r="G17" s="731"/>
      <c r="H17" s="732"/>
      <c r="I17" s="733"/>
    </row>
    <row r="18" spans="1:9" s="713" customFormat="1" ht="9.75" customHeight="1">
      <c r="B18" s="3133"/>
      <c r="C18" s="728" t="s">
        <v>3458</v>
      </c>
      <c r="D18" s="729"/>
      <c r="E18" s="730"/>
      <c r="F18" s="731"/>
      <c r="G18" s="731"/>
      <c r="H18" s="732"/>
      <c r="I18" s="733"/>
    </row>
    <row r="19" spans="1:9" s="713" customFormat="1" ht="9.75" customHeight="1">
      <c r="B19" s="3133"/>
      <c r="C19" s="728" t="s">
        <v>3459</v>
      </c>
      <c r="D19" s="729"/>
      <c r="E19" s="730"/>
      <c r="F19" s="731"/>
      <c r="G19" s="731"/>
      <c r="H19" s="732"/>
      <c r="I19" s="733"/>
    </row>
    <row r="20" spans="1:9" s="713" customFormat="1" ht="9.75" customHeight="1">
      <c r="B20" s="3133" t="s">
        <v>1738</v>
      </c>
      <c r="C20" s="728" t="s">
        <v>3498</v>
      </c>
      <c r="D20" s="729"/>
      <c r="E20" s="730"/>
      <c r="F20" s="731"/>
      <c r="G20" s="731"/>
      <c r="H20" s="732"/>
      <c r="I20" s="733"/>
    </row>
    <row r="21" spans="1:9" s="713" customFormat="1" ht="9.75" customHeight="1">
      <c r="B21" s="3133"/>
      <c r="C21" s="728" t="s">
        <v>3460</v>
      </c>
      <c r="D21" s="729"/>
      <c r="E21" s="730"/>
      <c r="F21" s="731"/>
      <c r="G21" s="731"/>
      <c r="H21" s="732"/>
      <c r="I21" s="733"/>
    </row>
    <row r="22" spans="1:9" s="713" customFormat="1" ht="9.75" customHeight="1">
      <c r="B22" s="3133" t="s">
        <v>1747</v>
      </c>
      <c r="C22" s="728" t="s">
        <v>3461</v>
      </c>
      <c r="D22" s="729"/>
      <c r="E22" s="730"/>
      <c r="F22" s="731"/>
      <c r="G22" s="731"/>
      <c r="H22" s="732"/>
      <c r="I22" s="733"/>
    </row>
    <row r="23" spans="1:9" s="713" customFormat="1" ht="9.75" customHeight="1">
      <c r="B23" s="3133"/>
      <c r="C23" s="728" t="s">
        <v>3462</v>
      </c>
      <c r="D23" s="729"/>
      <c r="E23" s="730"/>
      <c r="F23" s="731"/>
      <c r="G23" s="731"/>
      <c r="H23" s="732"/>
      <c r="I23" s="733"/>
    </row>
    <row r="24" spans="1:9" s="713" customFormat="1" ht="9.75" customHeight="1">
      <c r="B24" s="3133"/>
      <c r="C24" s="728" t="s">
        <v>3463</v>
      </c>
      <c r="D24" s="729"/>
      <c r="E24" s="730"/>
      <c r="F24" s="731"/>
      <c r="G24" s="731"/>
      <c r="H24" s="732"/>
      <c r="I24" s="733"/>
    </row>
    <row r="25" spans="1:9" s="713" customFormat="1" ht="9.75" customHeight="1">
      <c r="B25" s="3133"/>
      <c r="C25" s="728" t="s">
        <v>3464</v>
      </c>
      <c r="D25" s="729"/>
      <c r="E25" s="730"/>
      <c r="F25" s="731"/>
      <c r="G25" s="731"/>
      <c r="H25" s="732"/>
      <c r="I25" s="733"/>
    </row>
    <row r="26" spans="1:9" s="713" customFormat="1" ht="9.75" customHeight="1">
      <c r="B26" s="3133" t="s">
        <v>2220</v>
      </c>
      <c r="C26" s="728" t="s">
        <v>3465</v>
      </c>
      <c r="D26" s="729"/>
      <c r="E26" s="730"/>
      <c r="F26" s="731"/>
      <c r="G26" s="731"/>
      <c r="H26" s="732"/>
      <c r="I26" s="733"/>
    </row>
    <row r="27" spans="1:9" s="713" customFormat="1" ht="9.75" customHeight="1">
      <c r="B27" s="3133"/>
      <c r="C27" s="728" t="s">
        <v>3466</v>
      </c>
      <c r="D27" s="729"/>
      <c r="E27" s="730"/>
      <c r="F27" s="731"/>
      <c r="G27" s="731"/>
      <c r="H27" s="732"/>
      <c r="I27" s="733"/>
    </row>
    <row r="28" spans="1:9" s="713" customFormat="1" ht="9.75" customHeight="1">
      <c r="B28" s="3133"/>
      <c r="C28" s="728" t="s">
        <v>3467</v>
      </c>
      <c r="D28" s="729"/>
      <c r="E28" s="730"/>
      <c r="F28" s="731"/>
      <c r="G28" s="731"/>
      <c r="H28" s="732"/>
      <c r="I28" s="733"/>
    </row>
    <row r="29" spans="1:9" s="713" customFormat="1" ht="9.75" customHeight="1">
      <c r="B29" s="3133" t="s">
        <v>3446</v>
      </c>
      <c r="C29" s="728" t="s">
        <v>3468</v>
      </c>
      <c r="D29" s="729"/>
      <c r="E29" s="730"/>
      <c r="F29" s="731"/>
      <c r="G29" s="731"/>
      <c r="H29" s="732"/>
      <c r="I29" s="733"/>
    </row>
    <row r="30" spans="1:9" s="713" customFormat="1" ht="9.75" customHeight="1">
      <c r="B30" s="3134"/>
      <c r="C30" s="728" t="s">
        <v>3469</v>
      </c>
      <c r="D30" s="731"/>
      <c r="E30" s="730"/>
      <c r="F30" s="731"/>
      <c r="G30" s="731"/>
      <c r="H30" s="732"/>
      <c r="I30" s="733"/>
    </row>
    <row r="31" spans="1:9" s="713" customFormat="1" ht="9.75" customHeight="1">
      <c r="B31" s="727"/>
      <c r="C31" s="734"/>
      <c r="D31" s="735"/>
      <c r="E31" s="736"/>
      <c r="F31" s="735"/>
      <c r="G31" s="735"/>
      <c r="H31" s="732"/>
      <c r="I31" s="733"/>
    </row>
    <row r="32" spans="1:9" ht="9" customHeight="1">
      <c r="A32" s="713"/>
      <c r="B32" s="737"/>
      <c r="C32" s="738"/>
      <c r="D32" s="738"/>
      <c r="E32" s="738"/>
      <c r="F32" s="738"/>
      <c r="G32" s="738"/>
      <c r="H32" s="739"/>
      <c r="I32" s="740"/>
    </row>
    <row r="33" spans="1:10" ht="9" customHeight="1">
      <c r="A33" s="713"/>
      <c r="B33" s="727"/>
      <c r="C33" s="741"/>
      <c r="D33" s="741"/>
      <c r="E33" s="741"/>
      <c r="F33" s="741"/>
      <c r="G33" s="741"/>
      <c r="I33" s="724"/>
    </row>
    <row r="34" spans="1:10" ht="12.75" customHeight="1">
      <c r="A34" s="713"/>
      <c r="B34" s="3293" t="s">
        <v>1076</v>
      </c>
      <c r="C34" s="3294"/>
      <c r="D34" s="3294"/>
      <c r="E34" s="3294"/>
      <c r="F34" s="3294"/>
      <c r="G34" s="3294"/>
      <c r="H34" s="3294"/>
      <c r="I34" s="3295"/>
    </row>
    <row r="35" spans="1:10" ht="12.75" customHeight="1">
      <c r="A35" s="713"/>
      <c r="B35" s="742"/>
      <c r="C35" s="743"/>
      <c r="D35" s="743"/>
      <c r="E35" s="743"/>
      <c r="F35" s="743"/>
      <c r="G35" s="744" t="s">
        <v>294</v>
      </c>
      <c r="H35" s="743"/>
      <c r="I35" s="745"/>
    </row>
    <row r="36" spans="1:10" ht="12.75" customHeight="1">
      <c r="A36" s="713"/>
      <c r="B36" s="746"/>
      <c r="C36" s="747"/>
      <c r="D36" s="747"/>
      <c r="E36" s="747"/>
      <c r="F36" s="747"/>
      <c r="G36" s="747"/>
      <c r="I36" s="724"/>
    </row>
    <row r="37" spans="1:10" ht="12.95" customHeight="1">
      <c r="A37" s="713"/>
      <c r="B37" s="727"/>
      <c r="C37" s="748" t="s">
        <v>1077</v>
      </c>
      <c r="D37" s="749"/>
      <c r="E37" s="450"/>
      <c r="F37" s="450"/>
      <c r="G37" s="450"/>
      <c r="I37" s="724"/>
    </row>
    <row r="38" spans="1:10" ht="12.95" customHeight="1">
      <c r="A38" s="713"/>
      <c r="B38" s="727"/>
      <c r="C38" s="749"/>
      <c r="D38" s="749"/>
      <c r="E38" s="450"/>
      <c r="F38" s="450"/>
      <c r="G38" s="450"/>
      <c r="I38" s="724"/>
    </row>
    <row r="39" spans="1:10" ht="12.95" customHeight="1">
      <c r="A39" s="713"/>
      <c r="B39" s="727"/>
      <c r="C39" s="748" t="s">
        <v>1078</v>
      </c>
      <c r="D39" s="749"/>
      <c r="E39" s="450"/>
      <c r="F39" s="450"/>
      <c r="G39" s="450"/>
      <c r="H39" s="750"/>
      <c r="I39" s="724"/>
    </row>
    <row r="40" spans="1:10" s="713" customFormat="1" ht="12.95" customHeight="1">
      <c r="B40" s="727"/>
      <c r="C40" s="749"/>
      <c r="D40" s="749"/>
      <c r="E40" s="450"/>
      <c r="F40" s="450"/>
      <c r="G40" s="450"/>
      <c r="H40" s="751"/>
      <c r="I40" s="752"/>
      <c r="J40" s="717"/>
    </row>
    <row r="41" spans="1:10" s="713" customFormat="1" ht="12.95" customHeight="1">
      <c r="B41" s="727"/>
      <c r="C41" s="749"/>
      <c r="D41" s="749"/>
      <c r="E41" s="3091">
        <v>809211</v>
      </c>
      <c r="F41" s="450" t="s">
        <v>1079</v>
      </c>
      <c r="G41" s="450"/>
      <c r="H41" s="753"/>
      <c r="I41" s="724"/>
      <c r="J41" s="717"/>
    </row>
    <row r="42" spans="1:10" s="713" customFormat="1" ht="12.95" customHeight="1">
      <c r="B42" s="727"/>
      <c r="C42" s="749"/>
      <c r="D42" s="749"/>
      <c r="E42" s="3091">
        <v>5224</v>
      </c>
      <c r="F42" s="450" t="s">
        <v>1080</v>
      </c>
      <c r="G42" s="450"/>
      <c r="H42" s="753"/>
      <c r="I42" s="724"/>
      <c r="J42" s="717"/>
    </row>
    <row r="43" spans="1:10" s="713" customFormat="1" ht="12.95" customHeight="1">
      <c r="B43" s="727"/>
      <c r="C43" s="749"/>
      <c r="D43" s="749"/>
      <c r="E43" s="983">
        <v>14872</v>
      </c>
      <c r="F43" s="450" t="s">
        <v>1081</v>
      </c>
      <c r="G43" s="450"/>
      <c r="H43" s="753"/>
      <c r="I43" s="724"/>
      <c r="J43" s="754"/>
    </row>
    <row r="44" spans="1:10" s="713" customFormat="1" ht="15.6" customHeight="1" thickBot="1">
      <c r="B44" s="727"/>
      <c r="C44" s="749"/>
      <c r="D44" s="749"/>
      <c r="E44" s="3092">
        <v>829307</v>
      </c>
      <c r="F44" s="450" t="s">
        <v>318</v>
      </c>
      <c r="G44" s="450"/>
      <c r="H44" s="753"/>
      <c r="I44" s="724"/>
      <c r="J44" s="717"/>
    </row>
    <row r="45" spans="1:10" s="713" customFormat="1" ht="14.25" customHeight="1" thickTop="1">
      <c r="B45" s="727"/>
      <c r="C45" s="749"/>
      <c r="D45" s="749"/>
      <c r="E45" s="3091"/>
      <c r="F45" s="450"/>
      <c r="G45" s="450"/>
      <c r="H45" s="753"/>
      <c r="I45" s="724"/>
      <c r="J45" s="717"/>
    </row>
    <row r="46" spans="1:10" s="713" customFormat="1" ht="12.95" customHeight="1">
      <c r="B46" s="727"/>
      <c r="C46" s="749"/>
      <c r="D46" s="749"/>
      <c r="E46" s="3091">
        <v>802236</v>
      </c>
      <c r="F46" s="450" t="s">
        <v>1082</v>
      </c>
      <c r="G46" s="450"/>
      <c r="H46" s="753"/>
      <c r="I46" s="724"/>
      <c r="J46" s="717"/>
    </row>
    <row r="47" spans="1:10" s="713" customFormat="1" ht="12.95" customHeight="1">
      <c r="B47" s="727"/>
      <c r="C47" s="749"/>
      <c r="D47" s="749"/>
      <c r="E47" s="983">
        <v>27071</v>
      </c>
      <c r="F47" s="450" t="s">
        <v>1083</v>
      </c>
      <c r="G47" s="450"/>
      <c r="H47" s="753"/>
      <c r="I47" s="724"/>
      <c r="J47" s="717"/>
    </row>
    <row r="48" spans="1:10" ht="15.6" customHeight="1" thickBot="1">
      <c r="A48" s="713"/>
      <c r="B48" s="727"/>
      <c r="C48" s="749"/>
      <c r="D48" s="749"/>
      <c r="E48" s="3092">
        <v>829307</v>
      </c>
      <c r="F48" s="450" t="s">
        <v>318</v>
      </c>
      <c r="G48" s="755"/>
      <c r="H48" s="753"/>
      <c r="I48" s="724"/>
    </row>
    <row r="49" spans="1:9" ht="14.25" customHeight="1" thickTop="1">
      <c r="A49" s="713"/>
      <c r="B49" s="727"/>
      <c r="H49" s="753"/>
      <c r="I49" s="724"/>
    </row>
    <row r="50" spans="1:9" ht="12.95" customHeight="1">
      <c r="A50" s="713"/>
      <c r="B50" s="727"/>
      <c r="C50" s="748" t="s">
        <v>1084</v>
      </c>
      <c r="D50" s="756"/>
      <c r="E50" s="539"/>
      <c r="F50" s="539"/>
      <c r="G50" s="450"/>
      <c r="H50" s="753"/>
      <c r="I50" s="724"/>
    </row>
    <row r="51" spans="1:9" ht="12.95" customHeight="1">
      <c r="A51" s="713"/>
      <c r="B51" s="727"/>
      <c r="C51" s="749"/>
      <c r="D51" s="749"/>
      <c r="E51" s="450"/>
      <c r="F51" s="450"/>
      <c r="G51" s="450"/>
      <c r="H51" s="753"/>
      <c r="I51" s="724"/>
    </row>
    <row r="52" spans="1:9" ht="12.95" customHeight="1">
      <c r="A52" s="713"/>
      <c r="B52" s="727"/>
      <c r="C52" s="749"/>
      <c r="D52" s="749"/>
      <c r="E52" s="3091">
        <v>357199</v>
      </c>
      <c r="F52" s="450" t="s">
        <v>1085</v>
      </c>
      <c r="G52" s="450"/>
      <c r="H52" s="753"/>
      <c r="I52" s="724"/>
    </row>
    <row r="53" spans="1:9" ht="12.95" customHeight="1">
      <c r="A53" s="713"/>
      <c r="B53" s="727"/>
      <c r="C53" s="749"/>
      <c r="D53" s="749"/>
      <c r="E53" s="3091">
        <v>-5224</v>
      </c>
      <c r="F53" s="450" t="s">
        <v>1086</v>
      </c>
      <c r="G53" s="450"/>
      <c r="H53" s="753"/>
      <c r="I53" s="724"/>
    </row>
    <row r="54" spans="1:9" ht="15" customHeight="1" thickBot="1">
      <c r="A54" s="713"/>
      <c r="B54" s="727"/>
      <c r="C54" s="749"/>
      <c r="D54" s="749"/>
      <c r="E54" s="3093">
        <v>351975</v>
      </c>
      <c r="F54" s="450" t="s">
        <v>318</v>
      </c>
      <c r="G54" s="450"/>
      <c r="H54" s="753"/>
      <c r="I54" s="724"/>
    </row>
    <row r="55" spans="1:9" ht="12.95" customHeight="1" thickTop="1">
      <c r="A55" s="713"/>
      <c r="B55" s="727"/>
      <c r="C55" s="749"/>
      <c r="D55" s="749"/>
      <c r="E55" s="3091"/>
      <c r="F55" s="450"/>
      <c r="G55" s="450"/>
      <c r="H55" s="753"/>
      <c r="I55" s="724"/>
    </row>
    <row r="56" spans="1:9" ht="15.75" customHeight="1">
      <c r="A56" s="713"/>
      <c r="B56" s="727"/>
      <c r="C56" s="749"/>
      <c r="D56" s="749"/>
      <c r="E56" s="3091">
        <v>351975</v>
      </c>
      <c r="F56" s="450" t="s">
        <v>1088</v>
      </c>
      <c r="G56" s="450"/>
      <c r="H56" s="753"/>
      <c r="I56" s="724"/>
    </row>
    <row r="57" spans="1:9" ht="12.95" customHeight="1">
      <c r="A57" s="713"/>
      <c r="B57" s="727"/>
      <c r="C57" s="749"/>
      <c r="D57" s="749"/>
      <c r="E57" s="3182">
        <v>0</v>
      </c>
      <c r="F57" s="450" t="s">
        <v>1089</v>
      </c>
      <c r="G57" s="450"/>
      <c r="H57" s="753"/>
      <c r="I57" s="724"/>
    </row>
    <row r="58" spans="1:9" ht="15" customHeight="1" thickBot="1">
      <c r="A58" s="713"/>
      <c r="B58" s="727"/>
      <c r="C58" s="749"/>
      <c r="D58" s="749"/>
      <c r="E58" s="3093">
        <v>351975</v>
      </c>
      <c r="F58" s="450"/>
      <c r="G58" s="450"/>
      <c r="H58" s="753"/>
      <c r="I58" s="724"/>
    </row>
    <row r="59" spans="1:9" ht="12.95" customHeight="1" thickTop="1">
      <c r="A59" s="713"/>
      <c r="B59" s="727"/>
      <c r="G59" s="755"/>
      <c r="H59" s="753"/>
      <c r="I59" s="724"/>
    </row>
    <row r="60" spans="1:9" ht="15.75" customHeight="1">
      <c r="A60" s="713"/>
      <c r="B60" s="727"/>
      <c r="C60" s="748" t="s">
        <v>1090</v>
      </c>
      <c r="D60" s="756"/>
      <c r="E60" s="539"/>
      <c r="F60" s="539"/>
      <c r="G60" s="450"/>
      <c r="H60" s="753"/>
      <c r="I60" s="724"/>
    </row>
    <row r="61" spans="1:9" ht="12.95" customHeight="1">
      <c r="A61" s="713"/>
      <c r="B61" s="727"/>
      <c r="C61" s="749"/>
      <c r="D61" s="749"/>
      <c r="E61" s="450"/>
      <c r="F61" s="450"/>
      <c r="H61" s="753"/>
      <c r="I61" s="724"/>
    </row>
    <row r="62" spans="1:9" ht="12.95" customHeight="1">
      <c r="A62" s="713"/>
      <c r="B62" s="727"/>
      <c r="C62" s="749"/>
      <c r="D62" s="749"/>
      <c r="E62" s="3091">
        <v>27071</v>
      </c>
      <c r="F62" s="450" t="s">
        <v>1091</v>
      </c>
      <c r="H62" s="753"/>
      <c r="I62" s="724"/>
    </row>
    <row r="63" spans="1:9" ht="12.95" customHeight="1">
      <c r="A63" s="713"/>
      <c r="B63" s="727"/>
      <c r="C63" s="749"/>
      <c r="D63" s="749"/>
      <c r="E63" s="3182">
        <v>0</v>
      </c>
      <c r="F63" s="450" t="s">
        <v>1092</v>
      </c>
      <c r="H63" s="753"/>
      <c r="I63" s="724"/>
    </row>
    <row r="64" spans="1:9" ht="15.6" customHeight="1" thickBot="1">
      <c r="A64" s="713"/>
      <c r="B64" s="727"/>
      <c r="C64" s="749"/>
      <c r="D64" s="749"/>
      <c r="E64" s="3092">
        <v>27071</v>
      </c>
      <c r="F64" s="450" t="s">
        <v>1093</v>
      </c>
      <c r="H64" s="753"/>
      <c r="I64" s="724"/>
    </row>
    <row r="65" spans="1:9" ht="12.95" customHeight="1" thickTop="1">
      <c r="A65" s="713"/>
      <c r="B65" s="727"/>
      <c r="H65" s="753"/>
      <c r="I65" s="724"/>
    </row>
    <row r="66" spans="1:9" ht="15" customHeight="1">
      <c r="A66" s="713"/>
      <c r="B66" s="727"/>
      <c r="C66" s="749"/>
      <c r="D66" s="749"/>
      <c r="H66" s="753"/>
      <c r="I66" s="724"/>
    </row>
    <row r="67" spans="1:9" ht="12.95" customHeight="1">
      <c r="A67" s="713"/>
      <c r="B67" s="727"/>
      <c r="C67" s="748" t="s">
        <v>1094</v>
      </c>
      <c r="D67" s="749"/>
      <c r="E67" s="3094"/>
      <c r="F67" s="450"/>
      <c r="G67" s="450"/>
      <c r="H67" s="753"/>
      <c r="I67" s="724"/>
    </row>
    <row r="68" spans="1:9" ht="12.95" customHeight="1">
      <c r="A68" s="713"/>
      <c r="B68" s="727"/>
      <c r="C68" s="749"/>
      <c r="D68" s="749"/>
      <c r="E68" s="3094"/>
      <c r="F68" s="450"/>
      <c r="G68" s="450"/>
      <c r="H68" s="753"/>
      <c r="I68" s="724"/>
    </row>
    <row r="69" spans="1:9">
      <c r="A69" s="713"/>
      <c r="B69" s="727"/>
      <c r="C69" s="749"/>
      <c r="D69" s="749"/>
      <c r="E69" s="3091">
        <v>12279879</v>
      </c>
      <c r="F69" s="450" t="s">
        <v>1095</v>
      </c>
      <c r="G69" s="450"/>
      <c r="H69" s="753"/>
      <c r="I69" s="724"/>
    </row>
    <row r="70" spans="1:9">
      <c r="A70" s="713"/>
      <c r="B70" s="727"/>
      <c r="C70" s="749"/>
      <c r="D70" s="749"/>
      <c r="E70" s="983">
        <v>298588</v>
      </c>
      <c r="F70" s="757" t="s">
        <v>1096</v>
      </c>
      <c r="G70" s="450"/>
      <c r="H70" s="753"/>
      <c r="I70" s="724"/>
    </row>
    <row r="71" spans="1:9" ht="13.5" thickBot="1">
      <c r="A71" s="713"/>
      <c r="B71" s="727"/>
      <c r="C71" s="749"/>
      <c r="D71" s="749"/>
      <c r="E71" s="3092">
        <v>12578467</v>
      </c>
      <c r="F71" s="450"/>
      <c r="G71" s="450"/>
      <c r="H71" s="753"/>
      <c r="I71" s="724"/>
    </row>
    <row r="72" spans="1:9" ht="13.5" thickTop="1">
      <c r="A72" s="713"/>
      <c r="B72" s="727"/>
      <c r="C72" s="749"/>
      <c r="D72" s="749"/>
      <c r="E72" s="3091"/>
      <c r="F72" s="450"/>
      <c r="G72" s="450"/>
      <c r="H72" s="753"/>
      <c r="I72" s="724"/>
    </row>
    <row r="73" spans="1:9" ht="13.5" thickBot="1">
      <c r="A73" s="713"/>
      <c r="B73" s="727"/>
      <c r="C73" s="749"/>
      <c r="D73" s="749"/>
      <c r="E73" s="3092">
        <v>12578467</v>
      </c>
      <c r="F73" s="450" t="s">
        <v>3298</v>
      </c>
      <c r="G73" s="450"/>
      <c r="H73" s="753"/>
      <c r="I73" s="724"/>
    </row>
    <row r="74" spans="1:9" ht="12" customHeight="1" thickTop="1">
      <c r="A74" s="713"/>
      <c r="B74" s="758"/>
      <c r="C74" s="759"/>
      <c r="D74" s="759"/>
      <c r="E74" s="759"/>
      <c r="F74" s="759"/>
      <c r="G74" s="759"/>
      <c r="H74" s="739"/>
      <c r="I74" s="740"/>
    </row>
    <row r="75" spans="1:9" ht="14.1" customHeight="1">
      <c r="A75" s="713"/>
      <c r="B75" s="714" t="s">
        <v>386</v>
      </c>
      <c r="C75" s="741"/>
      <c r="D75" s="741"/>
      <c r="E75" s="741"/>
      <c r="F75" s="741"/>
      <c r="G75" s="741"/>
    </row>
    <row r="76" spans="1:9" ht="14.1" customHeight="1">
      <c r="A76" s="713"/>
      <c r="B76" s="760"/>
      <c r="C76" s="760"/>
      <c r="D76" s="760"/>
      <c r="E76" s="760"/>
      <c r="F76" s="760"/>
      <c r="G76" s="760"/>
    </row>
    <row r="77" spans="1:9" ht="9" customHeight="1">
      <c r="B77" s="760"/>
      <c r="C77" s="760"/>
      <c r="D77" s="760"/>
      <c r="E77" s="760"/>
      <c r="F77" s="760"/>
      <c r="G77" s="760"/>
    </row>
    <row r="78" spans="1:9" ht="9" customHeight="1">
      <c r="B78" s="760"/>
      <c r="C78" s="760"/>
      <c r="D78" s="760"/>
      <c r="E78" s="760"/>
      <c r="F78" s="760"/>
      <c r="G78" s="760"/>
    </row>
    <row r="79" spans="1:9" ht="9" customHeight="1">
      <c r="B79" s="760"/>
      <c r="C79" s="760"/>
      <c r="D79" s="760"/>
      <c r="E79" s="760"/>
      <c r="F79" s="760"/>
      <c r="G79" s="760"/>
    </row>
    <row r="80" spans="1:9" ht="9" customHeight="1">
      <c r="B80" s="760"/>
      <c r="C80" s="760"/>
      <c r="D80" s="760"/>
      <c r="E80" s="760"/>
      <c r="F80" s="760"/>
      <c r="G80" s="760"/>
    </row>
    <row r="81" spans="2:7" ht="9" customHeight="1">
      <c r="B81" s="760"/>
      <c r="C81" s="760"/>
      <c r="D81" s="760"/>
      <c r="E81" s="760"/>
      <c r="F81" s="760"/>
      <c r="G81" s="760"/>
    </row>
    <row r="82" spans="2:7" ht="9" customHeight="1">
      <c r="B82" s="760"/>
      <c r="C82" s="760"/>
      <c r="D82" s="760"/>
      <c r="E82" s="760"/>
      <c r="F82" s="760"/>
      <c r="G82" s="760"/>
    </row>
    <row r="83" spans="2:7" ht="9" customHeight="1">
      <c r="B83" s="760"/>
      <c r="C83" s="760"/>
      <c r="D83" s="760"/>
      <c r="E83" s="760"/>
      <c r="F83" s="760"/>
      <c r="G83" s="760"/>
    </row>
    <row r="84" spans="2:7" ht="9" customHeight="1">
      <c r="B84" s="760"/>
      <c r="C84" s="760"/>
      <c r="D84" s="760"/>
      <c r="E84" s="760"/>
      <c r="F84" s="760"/>
      <c r="G84" s="760"/>
    </row>
    <row r="85" spans="2:7" ht="9" customHeight="1">
      <c r="B85" s="760"/>
      <c r="C85" s="760"/>
      <c r="D85" s="760"/>
      <c r="E85" s="760"/>
      <c r="F85" s="760"/>
      <c r="G85" s="760"/>
    </row>
    <row r="86" spans="2:7" ht="9" customHeight="1">
      <c r="B86" s="760"/>
      <c r="C86" s="760"/>
      <c r="D86" s="760"/>
      <c r="E86" s="760"/>
      <c r="F86" s="760"/>
      <c r="G86" s="760"/>
    </row>
    <row r="87" spans="2:7" ht="9" customHeight="1">
      <c r="B87" s="760"/>
      <c r="C87" s="760"/>
      <c r="D87" s="760"/>
      <c r="E87" s="760"/>
      <c r="F87" s="760"/>
      <c r="G87" s="760"/>
    </row>
    <row r="88" spans="2:7" ht="9" customHeight="1">
      <c r="B88" s="760"/>
      <c r="C88" s="760"/>
      <c r="D88" s="760"/>
      <c r="E88" s="760"/>
      <c r="F88" s="760"/>
      <c r="G88" s="760"/>
    </row>
    <row r="89" spans="2:7" ht="9" customHeight="1">
      <c r="B89" s="760"/>
      <c r="C89" s="760"/>
      <c r="D89" s="760"/>
      <c r="E89" s="760"/>
      <c r="F89" s="760"/>
      <c r="G89" s="760"/>
    </row>
    <row r="90" spans="2:7" ht="9" customHeight="1">
      <c r="B90" s="760"/>
      <c r="C90" s="760"/>
      <c r="D90" s="760"/>
      <c r="E90" s="760"/>
      <c r="F90" s="760"/>
      <c r="G90" s="760"/>
    </row>
    <row r="91" spans="2:7" ht="9" customHeight="1">
      <c r="B91" s="760"/>
      <c r="C91" s="760"/>
      <c r="D91" s="760"/>
      <c r="E91" s="760"/>
      <c r="F91" s="760"/>
      <c r="G91" s="760"/>
    </row>
    <row r="92" spans="2:7" ht="9" customHeight="1">
      <c r="B92" s="760"/>
      <c r="C92" s="760"/>
      <c r="D92" s="760"/>
      <c r="E92" s="760"/>
      <c r="F92" s="760"/>
      <c r="G92" s="760"/>
    </row>
    <row r="93" spans="2:7" ht="9" customHeight="1">
      <c r="B93" s="760"/>
      <c r="C93" s="760"/>
      <c r="D93" s="760"/>
      <c r="E93" s="760"/>
      <c r="F93" s="760"/>
      <c r="G93" s="760"/>
    </row>
    <row r="94" spans="2:7" ht="9" customHeight="1">
      <c r="B94" s="760"/>
      <c r="C94" s="760"/>
      <c r="D94" s="760"/>
      <c r="E94" s="760"/>
      <c r="F94" s="760"/>
      <c r="G94" s="760"/>
    </row>
    <row r="95" spans="2:7" ht="9" customHeight="1">
      <c r="B95" s="760"/>
      <c r="C95" s="760"/>
      <c r="D95" s="760"/>
      <c r="E95" s="760"/>
      <c r="F95" s="760"/>
      <c r="G95" s="760"/>
    </row>
    <row r="96" spans="2:7">
      <c r="B96" s="760"/>
      <c r="C96" s="760"/>
      <c r="D96" s="760"/>
      <c r="E96" s="760"/>
      <c r="F96" s="760"/>
      <c r="G96" s="760"/>
    </row>
    <row r="97" spans="2:10">
      <c r="B97" s="760"/>
      <c r="C97" s="760"/>
      <c r="D97" s="760"/>
      <c r="E97" s="760"/>
      <c r="F97" s="760"/>
      <c r="G97" s="760"/>
    </row>
    <row r="98" spans="2:10">
      <c r="B98" s="760"/>
      <c r="C98" s="760"/>
      <c r="D98" s="760"/>
      <c r="E98" s="760"/>
      <c r="F98" s="760"/>
      <c r="G98" s="760"/>
    </row>
    <row r="99" spans="2:10">
      <c r="B99" s="760"/>
      <c r="C99" s="760"/>
      <c r="D99" s="760"/>
      <c r="E99" s="760"/>
      <c r="F99" s="760"/>
      <c r="G99" s="760"/>
    </row>
    <row r="100" spans="2:10">
      <c r="B100" s="760"/>
      <c r="C100" s="760"/>
      <c r="D100" s="760"/>
      <c r="E100" s="760"/>
      <c r="F100" s="760"/>
      <c r="G100" s="760"/>
      <c r="I100" s="761"/>
      <c r="J100" s="762"/>
    </row>
    <row r="101" spans="2:10">
      <c r="B101" s="760"/>
      <c r="C101" s="760"/>
      <c r="D101" s="760"/>
      <c r="E101" s="760"/>
      <c r="F101" s="760"/>
      <c r="G101" s="760"/>
      <c r="J101" s="762"/>
    </row>
    <row r="102" spans="2:10">
      <c r="B102" s="760"/>
      <c r="C102" s="760"/>
      <c r="D102" s="760"/>
      <c r="E102" s="760"/>
      <c r="F102" s="760"/>
      <c r="G102" s="760"/>
      <c r="J102" s="762"/>
    </row>
    <row r="103" spans="2:10">
      <c r="B103" s="760"/>
      <c r="C103" s="760"/>
      <c r="D103" s="760"/>
      <c r="E103" s="760"/>
      <c r="F103" s="760"/>
      <c r="G103" s="760"/>
      <c r="J103" s="762"/>
    </row>
    <row r="104" spans="2:10">
      <c r="B104" s="760"/>
      <c r="C104" s="760"/>
      <c r="D104" s="760"/>
      <c r="E104" s="760"/>
      <c r="F104" s="760"/>
      <c r="G104" s="760"/>
      <c r="I104" s="761"/>
      <c r="J104" s="762"/>
    </row>
    <row r="105" spans="2:10">
      <c r="J105" s="762"/>
    </row>
    <row r="106" spans="2:10">
      <c r="J106" s="762"/>
    </row>
    <row r="107" spans="2:10">
      <c r="I107" s="761"/>
      <c r="J107" s="762"/>
    </row>
    <row r="108" spans="2:10">
      <c r="J108" s="762"/>
    </row>
    <row r="109" spans="2:10">
      <c r="I109" s="761"/>
      <c r="J109" s="762"/>
    </row>
    <row r="110" spans="2:10">
      <c r="J110" s="762"/>
    </row>
    <row r="134" spans="18:18" ht="15.75">
      <c r="R134" s="763"/>
    </row>
    <row r="162" spans="11:16" ht="15.75">
      <c r="K162" s="763"/>
      <c r="P162" s="763"/>
    </row>
    <row r="163" spans="11:16" ht="15.75">
      <c r="P163" s="763"/>
    </row>
  </sheetData>
  <customSheetViews>
    <customSheetView guid="{A617E113-81C5-40F4-A596-A12F4B219BD2}" scale="130" showPageBreaks="1" fitToPage="1" printArea="1" topLeftCell="B1">
      <selection activeCell="B1" sqref="B1"/>
      <pageMargins left="0.5" right="0.5" top="0.5" bottom="0.25" header="0.5" footer="0.5"/>
      <printOptions horizontalCentered="1" verticalCentered="1"/>
      <pageSetup scale="85" orientation="portrait" r:id="rId1"/>
      <headerFooter alignWithMargins="0"/>
    </customSheetView>
    <customSheetView guid="{D099E5BD-69C3-4A36-A01A-AB9127CD02AF}" scale="120" showPageBreaks="1" fitToPage="1" printArea="1" view="pageBreakPreview" topLeftCell="A46">
      <selection activeCell="E63" sqref="E63"/>
      <pageMargins left="0.5" right="0.5" top="0.5" bottom="0.25" header="0.5" footer="0.5"/>
      <printOptions horizontalCentered="1" verticalCentered="1"/>
      <pageSetup scale="81" orientation="portrait" r:id="rId2"/>
      <headerFooter alignWithMargins="0"/>
    </customSheetView>
    <customSheetView guid="{0E34144A-D82F-4DF0-B720-F9C800B122C6}" scale="60" showPageBreaks="1" fitToPage="1" printArea="1" view="pageBreakPreview">
      <selection activeCell="E40" sqref="E40:E73"/>
      <pageMargins left="0.5" right="0.5" top="0.5" bottom="0.25" header="0.5" footer="0.5"/>
      <printOptions horizontalCentered="1" verticalCentered="1"/>
      <pageSetup scale="81" orientation="portrait" r:id="rId3"/>
      <headerFooter alignWithMargins="0"/>
    </customSheetView>
    <customSheetView guid="{97EB090E-DA8A-4035-9EB7-8F192FB9238E}" scale="60" showPageBreaks="1" fitToPage="1" printArea="1" view="pageBreakPreview">
      <selection activeCell="E40" sqref="E40:E73"/>
      <pageMargins left="0.5" right="0.5" top="0.5" bottom="0.25" header="0.5" footer="0.5"/>
      <printOptions horizontalCentered="1" verticalCentered="1"/>
      <pageSetup scale="85" orientation="portrait" r:id="rId4"/>
      <headerFooter alignWithMargins="0"/>
    </customSheetView>
    <customSheetView guid="{73D6C540-FA77-496F-80D5-378BCDB5D7D3}" scale="130" fitToPage="1" topLeftCell="B1">
      <selection activeCell="B1" sqref="B1"/>
      <pageMargins left="0.5" right="0.5" top="0.5" bottom="0.25" header="0.5" footer="0.5"/>
      <printOptions horizontalCentered="1" verticalCentered="1"/>
      <pageSetup scale="80" orientation="portrait" r:id="rId5"/>
      <headerFooter alignWithMargins="0"/>
    </customSheetView>
    <customSheetView guid="{697F93CE-5800-4A2B-B48E-6915F0D86AE1}" scale="130" showPageBreaks="1" fitToPage="1" printArea="1" topLeftCell="B1">
      <selection activeCell="B1" sqref="B1"/>
      <pageMargins left="0.5" right="0.5" top="0.5" bottom="0.25" header="0.5" footer="0.5"/>
      <printOptions horizontalCentered="1" verticalCentered="1"/>
      <pageSetup scale="85" orientation="portrait" r:id="rId6"/>
      <headerFooter alignWithMargins="0"/>
    </customSheetView>
    <customSheetView guid="{997430AA-34EF-430A-83C0-572B50415120}" scale="130" showPageBreaks="1" fitToPage="1" printArea="1" topLeftCell="B1">
      <selection activeCell="B1" sqref="B1"/>
      <pageMargins left="0.5" right="0.5" top="0.5" bottom="0.25" header="0.5" footer="0.5"/>
      <printOptions horizontalCentered="1" verticalCentered="1"/>
      <pageSetup scale="85" orientation="portrait" r:id="rId7"/>
      <headerFooter alignWithMargins="0"/>
    </customSheetView>
    <customSheetView guid="{FB280501-19AF-4ABE-91A9-026A574F2BAA}" scale="130" showPageBreaks="1" fitToPage="1" printArea="1" topLeftCell="B1">
      <selection activeCell="B1" sqref="B1"/>
      <pageMargins left="0.5" right="0.5" top="0.5" bottom="0.25" header="0.5" footer="0.5"/>
      <printOptions horizontalCentered="1" verticalCentered="1"/>
      <pageSetup scale="85" orientation="portrait" r:id="rId8"/>
      <headerFooter alignWithMargins="0"/>
    </customSheetView>
    <customSheetView guid="{418B4607-7369-4E2A-893E-78E4A5AA0442}" scale="130" fitToPage="1" topLeftCell="B1">
      <selection activeCell="B1" sqref="B1"/>
      <pageMargins left="0.5" right="0.5" top="0.5" bottom="0.25" header="0.5" footer="0.5"/>
      <printOptions horizontalCentered="1" verticalCentered="1"/>
      <pageSetup scale="85" orientation="portrait" r:id="rId9"/>
      <headerFooter alignWithMargins="0"/>
    </customSheetView>
    <customSheetView guid="{F56BCD39-3910-4701-BCCF-245589B07D98}" showPageBreaks="1" printArea="1" topLeftCell="A37">
      <selection activeCell="E76" sqref="E76"/>
      <pageMargins left="0.5" right="0.5" top="0.5" bottom="0.25" header="0.5" footer="0.5"/>
      <printOptions horizontalCentered="1" verticalCentered="1"/>
      <pageSetup scale="83" orientation="portrait" r:id="rId10"/>
      <headerFooter alignWithMargins="0"/>
    </customSheetView>
    <customSheetView guid="{FB19BFAA-60BA-4CC2-92E5-E4C141AE804E}" topLeftCell="A49">
      <selection activeCell="E76" sqref="E76"/>
      <pageMargins left="0.5" right="0.5" top="0.5" bottom="0.25" header="0.5" footer="0.5"/>
      <printOptions horizontalCentered="1" verticalCentered="1"/>
      <pageSetup scale="80" orientation="portrait" r:id="rId11"/>
      <headerFooter alignWithMargins="0"/>
    </customSheetView>
    <customSheetView guid="{74404EEC-CA6A-48B0-B168-B7933282EEB2}" showPageBreaks="1" printArea="1">
      <selection activeCell="E76" sqref="E76"/>
      <pageMargins left="0.5" right="0.5" top="0.5" bottom="0.25" header="0.5" footer="0.5"/>
      <printOptions horizontalCentered="1" verticalCentered="1"/>
      <pageSetup scale="83" orientation="portrait" r:id="rId12"/>
      <headerFooter alignWithMargins="0"/>
    </customSheetView>
    <customSheetView guid="{A2494C54-8D9D-4A05-9F27-C858173D9692}">
      <selection activeCell="E76" sqref="E76"/>
      <pageMargins left="0.5" right="0.5" top="0.5" bottom="0.25" header="0.5" footer="0.5"/>
      <printOptions horizontalCentered="1" verticalCentered="1"/>
      <pageSetup scale="83" orientation="portrait" r:id="rId13"/>
      <headerFooter alignWithMargins="0"/>
    </customSheetView>
    <customSheetView guid="{F228F194-B0FE-4A91-A927-06A4E89703F0}">
      <selection activeCell="E76" sqref="E76"/>
      <pageMargins left="0.5" right="0.5" top="0.5" bottom="0.25" header="0.5" footer="0.5"/>
      <printOptions horizontalCentered="1" verticalCentered="1"/>
      <pageSetup scale="83" orientation="portrait" r:id="rId14"/>
      <headerFooter alignWithMargins="0"/>
    </customSheetView>
    <customSheetView guid="{49D366EC-C851-4932-854D-8EA887B298C5}">
      <selection activeCell="E76" sqref="E76"/>
      <pageMargins left="0.5" right="0.5" top="0.5" bottom="0.25" header="0.5" footer="0.5"/>
      <printOptions horizontalCentered="1" verticalCentered="1"/>
      <pageSetup scale="83" orientation="portrait" r:id="rId15"/>
      <headerFooter alignWithMargins="0"/>
    </customSheetView>
    <customSheetView guid="{7390B031-6060-4327-BF01-8B9465EDB6D9}">
      <selection activeCell="E76" sqref="E76"/>
      <pageMargins left="0.5" right="0.5" top="0.5" bottom="0.25" header="0.5" footer="0.5"/>
      <printOptions horizontalCentered="1" verticalCentered="1"/>
      <pageSetup scale="83" orientation="portrait" r:id="rId16"/>
      <headerFooter alignWithMargins="0"/>
    </customSheetView>
    <customSheetView guid="{26429A53-B624-4AA6-8C8D-667186B058B8}">
      <selection activeCell="E76" sqref="E76"/>
      <pageMargins left="0.5" right="0.5" top="0.5" bottom="0.25" header="0.5" footer="0.5"/>
      <printOptions horizontalCentered="1" verticalCentered="1"/>
      <pageSetup scale="83" orientation="portrait" r:id="rId17"/>
      <headerFooter alignWithMargins="0"/>
    </customSheetView>
    <customSheetView guid="{9188604F-721B-4607-B5A7-F14601E34BB8}" showPageBreaks="1" printArea="1" topLeftCell="A37">
      <selection activeCell="E76" sqref="E76"/>
      <pageMargins left="0.5" right="0.5" top="0.5" bottom="0.25" header="0.5" footer="0.5"/>
      <printOptions horizontalCentered="1" verticalCentered="1"/>
      <pageSetup scale="83" orientation="portrait" r:id="rId18"/>
      <headerFooter alignWithMargins="0"/>
    </customSheetView>
    <customSheetView guid="{0DB5BAD5-393A-4F38-9E8B-709DEA7858B1}" showPageBreaks="1" printArea="1">
      <selection activeCell="E76" sqref="E76"/>
      <pageMargins left="0.5" right="0.5" top="0.5" bottom="0.25" header="0.5" footer="0.5"/>
      <printOptions horizontalCentered="1" verticalCentered="1"/>
      <pageSetup scale="83" orientation="portrait" r:id="rId19"/>
      <headerFooter alignWithMargins="0"/>
    </customSheetView>
    <customSheetView guid="{4E7A3D04-9F51-465C-A42B-3DF9B3E7D5B5}" showPageBreaks="1" printArea="1" topLeftCell="A49">
      <selection activeCell="E76" sqref="E76"/>
      <pageMargins left="0.5" right="0.5" top="0.5" bottom="0.25" header="0.5" footer="0.5"/>
      <printOptions horizontalCentered="1" verticalCentered="1"/>
      <pageSetup scale="80" orientation="portrait" r:id="rId20"/>
      <headerFooter alignWithMargins="0"/>
    </customSheetView>
    <customSheetView guid="{BD2992A8-0B6E-4822-8FD2-4601D1328A70}" scale="130" showPageBreaks="1" fitToPage="1" printArea="1" topLeftCell="B1">
      <selection activeCell="B1" sqref="B1"/>
      <pageMargins left="0.5" right="0.5" top="0.5" bottom="0.25" header="0.5" footer="0.5"/>
      <printOptions horizontalCentered="1" verticalCentered="1"/>
      <pageSetup scale="85" orientation="portrait" r:id="rId21"/>
      <headerFooter alignWithMargins="0"/>
    </customSheetView>
    <customSheetView guid="{77A0B38E-93E4-4AC7-ACE6-46928E3770F0}" scale="130" showPageBreaks="1" fitToPage="1" printArea="1" topLeftCell="B1">
      <selection activeCell="B1" sqref="B1"/>
      <pageMargins left="0.5" right="0.5" top="0.5" bottom="0.25" header="0.5" footer="0.5"/>
      <printOptions horizontalCentered="1" verticalCentered="1"/>
      <pageSetup scale="85" orientation="portrait" r:id="rId22"/>
      <headerFooter alignWithMargins="0"/>
    </customSheetView>
    <customSheetView guid="{11C83B39-CE16-4BB9-AED1-82A65A48CAAD}" scale="130" fitToPage="1" topLeftCell="B1">
      <selection activeCell="B1" sqref="B1"/>
      <pageMargins left="0.5" right="0.5" top="0.5" bottom="0.25" header="0.5" footer="0.5"/>
      <printOptions horizontalCentered="1" verticalCentered="1"/>
      <pageSetup scale="85" orientation="portrait" r:id="rId23"/>
      <headerFooter alignWithMargins="0"/>
    </customSheetView>
    <customSheetView guid="{DB71B86F-317D-4AD6-8462-223811F201EC}" scale="130" showPageBreaks="1" fitToPage="1" printArea="1" topLeftCell="B1">
      <selection activeCell="B1" sqref="B1"/>
      <pageMargins left="0.5" right="0.5" top="0.5" bottom="0.25" header="0.5" footer="0.5"/>
      <printOptions horizontalCentered="1" verticalCentered="1"/>
      <pageSetup scale="80" orientation="portrait" r:id="rId24"/>
      <headerFooter alignWithMargins="0"/>
    </customSheetView>
    <customSheetView guid="{DC2F833C-E952-4F6A-AFD3-F16D8619A19E}" showPageBreaks="1" fitToPage="1" printArea="1">
      <selection activeCell="H53" sqref="H53"/>
      <pageMargins left="0.5" right="0.5" top="0.5" bottom="0.25" header="0.5" footer="0.5"/>
      <printOptions horizontalCentered="1" verticalCentered="1"/>
      <pageSetup scale="85" orientation="portrait" r:id="rId25"/>
      <headerFooter alignWithMargins="0"/>
    </customSheetView>
    <customSheetView guid="{B1B2D874-36F7-4A51-91A3-0B03D16C5B39}" scale="130" fitToPage="1" printArea="1" topLeftCell="B1">
      <selection activeCell="B1" sqref="B1"/>
      <pageMargins left="0.5" right="0.5" top="0.5" bottom="0.25" header="0.5" footer="0.5"/>
      <printOptions horizontalCentered="1" verticalCentered="1"/>
      <pageSetup scale="85" orientation="portrait" r:id="rId26"/>
      <headerFooter alignWithMargins="0"/>
    </customSheetView>
    <customSheetView guid="{24512037-1A2E-4B61-A9D8-6B6EE1FBAC07}" scale="80" showPageBreaks="1" fitToPage="1" printArea="1" topLeftCell="A25">
      <selection activeCell="E73" sqref="E73"/>
      <pageMargins left="0.5" right="0.5" top="0.5" bottom="0.25" header="0.5" footer="0.5"/>
      <printOptions horizontalCentered="1" verticalCentered="1"/>
      <pageSetup scale="85" orientation="portrait" r:id="rId27"/>
      <headerFooter alignWithMargins="0"/>
    </customSheetView>
    <customSheetView guid="{FF7CE3F6-64D4-4414-9A0A-27EA1DA5FCEA}" scale="130" showPageBreaks="1" fitToPage="1" printArea="1" topLeftCell="B7">
      <selection activeCell="H45" sqref="H45"/>
      <pageMargins left="0.5" right="0.5" top="0.5" bottom="0.25" header="0.5" footer="0.5"/>
      <printOptions horizontalCentered="1" verticalCentered="1"/>
      <pageSetup scale="85" orientation="portrait" r:id="rId28"/>
      <headerFooter alignWithMargins="0"/>
    </customSheetView>
    <customSheetView guid="{68CA22E9-CC9D-4C8A-A060-049B87D0AB3E}" scale="60" showPageBreaks="1" fitToPage="1" printArea="1" view="pageBreakPreview">
      <selection activeCell="E40" sqref="E40:E73"/>
      <pageMargins left="0.5" right="0.5" top="0.5" bottom="0.25" header="0.5" footer="0.5"/>
      <printOptions horizontalCentered="1" verticalCentered="1"/>
      <pageSetup scale="85" orientation="portrait" r:id="rId29"/>
      <headerFooter alignWithMargins="0"/>
    </customSheetView>
    <customSheetView guid="{76EF22F2-41FD-4690-8612-D013472E0134}" scale="130" showPageBreaks="1" fitToPage="1" printArea="1" topLeftCell="B1">
      <selection activeCell="B1" sqref="B1"/>
      <pageMargins left="0.5" right="0.5" top="0.5" bottom="0.25" header="0.5" footer="0.5"/>
      <printOptions horizontalCentered="1" verticalCentered="1"/>
      <pageSetup scale="85" orientation="portrait" r:id="rId30"/>
      <headerFooter alignWithMargins="0"/>
    </customSheetView>
  </customSheetViews>
  <mergeCells count="1">
    <mergeCell ref="B34:I34"/>
  </mergeCells>
  <printOptions horizontalCentered="1" verticalCentered="1"/>
  <pageMargins left="0.5" right="0.5" top="0.5" bottom="0.25" header="0.5" footer="0.5"/>
  <pageSetup scale="85" orientation="portrait" r:id="rId31"/>
  <headerFooter alignWithMargins="0"/>
  <legacyDrawing r:id="rId3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K62"/>
  <sheetViews>
    <sheetView tabSelected="1" view="pageBreakPreview" topLeftCell="A13" zoomScaleNormal="75" zoomScaleSheetLayoutView="100" workbookViewId="0">
      <selection activeCell="B2" sqref="B2"/>
    </sheetView>
  </sheetViews>
  <sheetFormatPr defaultColWidth="9.140625" defaultRowHeight="12.75"/>
  <cols>
    <col min="1" max="1" width="9.140625" style="1776"/>
    <col min="2" max="2" width="3.85546875" style="1776" customWidth="1"/>
    <col min="3" max="3" width="9.140625" style="1776"/>
    <col min="4" max="4" width="6.28515625" style="1776" customWidth="1"/>
    <col min="5" max="5" width="6.7109375" style="1776" customWidth="1"/>
    <col min="6" max="6" width="16" style="1776" customWidth="1"/>
    <col min="7" max="7" width="15.140625" style="1776" customWidth="1"/>
    <col min="8" max="8" width="16.140625" style="1776" customWidth="1"/>
    <col min="9" max="9" width="9.85546875" style="1776" customWidth="1"/>
    <col min="10" max="16384" width="9.140625" style="1776"/>
  </cols>
  <sheetData>
    <row r="2" spans="2:11" ht="13.5" thickBot="1">
      <c r="B2" s="1822" t="s">
        <v>3392</v>
      </c>
      <c r="C2" s="1770"/>
      <c r="D2" s="1771"/>
      <c r="E2" s="1771"/>
      <c r="F2" s="1772"/>
      <c r="G2" s="1773"/>
      <c r="H2" s="1774"/>
      <c r="I2" s="1774"/>
      <c r="J2" s="1774"/>
      <c r="K2" s="1774"/>
    </row>
    <row r="3" spans="2:11">
      <c r="B3" s="1777"/>
      <c r="C3" s="1778"/>
      <c r="D3" s="1779"/>
      <c r="E3" s="1779"/>
      <c r="F3" s="1779"/>
      <c r="G3" s="1778"/>
      <c r="H3" s="1779"/>
      <c r="I3" s="1779"/>
      <c r="J3" s="1779"/>
      <c r="K3" s="1780"/>
    </row>
    <row r="4" spans="2:11">
      <c r="B4" s="1781"/>
      <c r="C4" s="1782"/>
      <c r="G4" s="1782"/>
      <c r="K4" s="1783"/>
    </row>
    <row r="5" spans="2:11">
      <c r="B5" s="1781"/>
      <c r="C5" s="1782"/>
      <c r="G5" s="1782"/>
      <c r="K5" s="1783"/>
    </row>
    <row r="6" spans="2:11">
      <c r="B6" s="1781"/>
      <c r="C6" s="1782"/>
      <c r="G6" s="1782"/>
      <c r="K6" s="1783"/>
    </row>
    <row r="7" spans="2:11">
      <c r="B7" s="1781"/>
      <c r="C7" s="1782"/>
      <c r="G7" s="1782"/>
      <c r="K7" s="1783"/>
    </row>
    <row r="8" spans="2:11" ht="18">
      <c r="B8" s="1784" t="s">
        <v>2828</v>
      </c>
      <c r="C8" s="1785"/>
      <c r="D8" s="1786"/>
      <c r="E8" s="1786"/>
      <c r="F8" s="1787"/>
      <c r="G8" s="1788"/>
      <c r="H8" s="1786"/>
      <c r="I8" s="1786"/>
      <c r="J8" s="1786"/>
      <c r="K8" s="1789"/>
    </row>
    <row r="9" spans="2:11">
      <c r="B9" s="1790"/>
      <c r="C9" s="1785"/>
      <c r="D9" s="1786"/>
      <c r="E9" s="1786"/>
      <c r="F9" s="1786"/>
      <c r="G9" s="1785"/>
      <c r="H9" s="1786"/>
      <c r="I9" s="1786"/>
      <c r="J9" s="1786"/>
      <c r="K9" s="1789"/>
    </row>
    <row r="10" spans="2:11">
      <c r="B10" s="1790"/>
      <c r="C10" s="1785"/>
      <c r="D10" s="1786"/>
      <c r="E10" s="1786"/>
      <c r="F10" s="1786"/>
      <c r="G10" s="1785"/>
      <c r="H10" s="1786"/>
      <c r="I10" s="1786"/>
      <c r="J10" s="1786"/>
      <c r="K10" s="1789"/>
    </row>
    <row r="11" spans="2:11">
      <c r="B11" s="1790"/>
      <c r="C11" s="1785"/>
      <c r="D11" s="1786"/>
      <c r="E11" s="1786"/>
      <c r="F11" s="1786"/>
      <c r="G11" s="1785"/>
      <c r="H11" s="1786"/>
      <c r="I11" s="1786"/>
      <c r="J11" s="1786"/>
      <c r="K11" s="1789"/>
    </row>
    <row r="12" spans="2:11" ht="15.75">
      <c r="B12" s="1791" t="s">
        <v>2829</v>
      </c>
      <c r="C12" s="1785"/>
      <c r="D12" s="1786"/>
      <c r="E12" s="1786"/>
      <c r="F12" s="1792"/>
      <c r="G12" s="1793"/>
      <c r="H12" s="1786"/>
      <c r="I12" s="1786"/>
      <c r="J12" s="1786"/>
      <c r="K12" s="1789"/>
    </row>
    <row r="13" spans="2:11" ht="15">
      <c r="B13" s="1790"/>
      <c r="C13" s="1785"/>
      <c r="D13" s="1786"/>
      <c r="E13" s="1786"/>
      <c r="F13" s="1792"/>
      <c r="G13" s="1785"/>
      <c r="H13" s="1786"/>
      <c r="I13" s="1786"/>
      <c r="J13" s="1786"/>
      <c r="K13" s="1789"/>
    </row>
    <row r="14" spans="2:11" ht="15">
      <c r="B14" s="1790"/>
      <c r="C14" s="1785"/>
      <c r="D14" s="1786"/>
      <c r="E14" s="1786"/>
      <c r="F14" s="1792"/>
      <c r="G14" s="1785"/>
      <c r="H14" s="1786"/>
      <c r="I14" s="1786"/>
      <c r="J14" s="1786"/>
      <c r="K14" s="1789"/>
    </row>
    <row r="15" spans="2:11">
      <c r="B15" s="1790"/>
      <c r="C15" s="1785"/>
      <c r="D15" s="1786"/>
      <c r="E15" s="1786"/>
      <c r="F15" s="1786"/>
      <c r="G15" s="1785"/>
      <c r="H15" s="1786"/>
      <c r="I15" s="1786"/>
      <c r="J15" s="1786"/>
      <c r="K15" s="1789"/>
    </row>
    <row r="16" spans="2:11">
      <c r="B16" s="1790"/>
      <c r="C16" s="1785"/>
      <c r="D16" s="1786"/>
      <c r="E16" s="1786"/>
      <c r="F16" s="1786"/>
      <c r="G16" s="1785"/>
      <c r="H16" s="1786"/>
      <c r="I16" s="1786"/>
      <c r="J16" s="1786"/>
      <c r="K16" s="1789"/>
    </row>
    <row r="17" spans="2:11" ht="13.5" thickBot="1">
      <c r="B17" s="1790"/>
      <c r="C17" s="1785"/>
      <c r="D17" s="1786"/>
      <c r="E17" s="1786"/>
      <c r="F17" s="1786"/>
      <c r="G17" s="1785"/>
      <c r="H17" s="1786"/>
      <c r="I17" s="1786"/>
      <c r="J17" s="1786"/>
      <c r="K17" s="1789"/>
    </row>
    <row r="18" spans="2:11">
      <c r="B18" s="1794"/>
      <c r="C18" s="1795"/>
      <c r="D18" s="1796"/>
      <c r="E18" s="1796"/>
      <c r="F18" s="1796"/>
      <c r="G18" s="1795"/>
      <c r="H18" s="1796"/>
      <c r="I18" s="1796"/>
      <c r="J18" s="1796"/>
      <c r="K18" s="1797"/>
    </row>
    <row r="19" spans="2:11">
      <c r="B19" s="1790"/>
      <c r="C19" s="1785"/>
      <c r="D19" s="1786"/>
      <c r="E19" s="1786"/>
      <c r="F19" s="1786"/>
      <c r="G19" s="1785"/>
      <c r="H19" s="1786"/>
      <c r="I19" s="1786"/>
      <c r="J19" s="1786"/>
      <c r="K19" s="1789"/>
    </row>
    <row r="20" spans="2:11">
      <c r="B20" s="1790"/>
      <c r="C20" s="1785"/>
      <c r="D20" s="1786"/>
      <c r="E20" s="1786"/>
      <c r="F20" s="1786"/>
      <c r="G20" s="1785"/>
      <c r="H20" s="1786"/>
      <c r="I20" s="1786"/>
      <c r="J20" s="1786"/>
      <c r="K20" s="1789"/>
    </row>
    <row r="21" spans="2:11" ht="21.75">
      <c r="B21" s="1798" t="s">
        <v>2659</v>
      </c>
      <c r="C21" s="1799"/>
      <c r="D21" s="1800"/>
      <c r="E21" s="1800"/>
      <c r="F21" s="1800"/>
      <c r="G21" s="1801"/>
      <c r="H21" s="1802"/>
      <c r="I21" s="1802"/>
      <c r="J21" s="1802"/>
      <c r="K21" s="1803"/>
    </row>
    <row r="22" spans="2:11" ht="23.25">
      <c r="B22" s="1804"/>
      <c r="C22" s="1785"/>
      <c r="D22" s="1786"/>
      <c r="E22" s="1786"/>
      <c r="F22" s="1786"/>
      <c r="G22" s="1785"/>
      <c r="H22" s="1786"/>
      <c r="I22" s="1786"/>
      <c r="J22" s="1786"/>
      <c r="K22" s="1789"/>
    </row>
    <row r="23" spans="2:11" ht="23.25">
      <c r="B23" s="1805" t="s">
        <v>2660</v>
      </c>
      <c r="C23" s="1785"/>
      <c r="D23" s="1786"/>
      <c r="E23" s="1786"/>
      <c r="F23" s="1786"/>
      <c r="G23" s="1785"/>
      <c r="H23" s="1786"/>
      <c r="I23" s="1786"/>
      <c r="J23" s="1786"/>
      <c r="K23" s="1789"/>
    </row>
    <row r="24" spans="2:11">
      <c r="B24" s="1790"/>
      <c r="C24" s="1785"/>
      <c r="D24" s="1786"/>
      <c r="E24" s="1786"/>
      <c r="F24" s="1786"/>
      <c r="G24" s="1785"/>
      <c r="H24" s="1786"/>
      <c r="I24" s="1786"/>
      <c r="J24" s="1786"/>
      <c r="K24" s="1789"/>
    </row>
    <row r="25" spans="2:11" ht="13.5" thickBot="1">
      <c r="B25" s="1806"/>
      <c r="C25" s="1807"/>
      <c r="D25" s="1808"/>
      <c r="E25" s="1808"/>
      <c r="F25" s="1808"/>
      <c r="G25" s="1807"/>
      <c r="H25" s="1808"/>
      <c r="I25" s="1808"/>
      <c r="J25" s="1808"/>
      <c r="K25" s="1809"/>
    </row>
    <row r="26" spans="2:11">
      <c r="B26" s="1790"/>
      <c r="C26" s="1785"/>
      <c r="D26" s="1786"/>
      <c r="E26" s="1786"/>
      <c r="F26" s="1786"/>
      <c r="G26" s="1785"/>
      <c r="H26" s="1786"/>
      <c r="I26" s="1786"/>
      <c r="J26" s="1786"/>
      <c r="K26" s="1789"/>
    </row>
    <row r="27" spans="2:11">
      <c r="B27" s="1790"/>
      <c r="C27" s="1785"/>
      <c r="D27" s="1786"/>
      <c r="E27" s="1786"/>
      <c r="F27" s="1786"/>
      <c r="G27" s="1785"/>
      <c r="H27" s="1786"/>
      <c r="I27" s="1786"/>
      <c r="J27" s="1786"/>
      <c r="K27" s="1789"/>
    </row>
    <row r="28" spans="2:11">
      <c r="B28" s="1790"/>
      <c r="C28" s="1785"/>
      <c r="D28" s="1786"/>
      <c r="E28" s="1786"/>
      <c r="F28" s="1786"/>
      <c r="G28" s="1785"/>
      <c r="H28" s="1786"/>
      <c r="I28" s="1786"/>
      <c r="J28" s="1786"/>
      <c r="K28" s="1789"/>
    </row>
    <row r="29" spans="2:11">
      <c r="B29" s="1790"/>
      <c r="C29" s="1785"/>
      <c r="D29" s="1786"/>
      <c r="E29" s="1786"/>
      <c r="F29" s="1786"/>
      <c r="G29" s="1785"/>
      <c r="H29" s="1786"/>
      <c r="I29" s="1786"/>
      <c r="J29" s="1786"/>
      <c r="K29" s="1789"/>
    </row>
    <row r="30" spans="2:11" ht="18">
      <c r="B30" s="1784" t="s">
        <v>2661</v>
      </c>
      <c r="C30" s="1785"/>
      <c r="D30" s="1786"/>
      <c r="E30" s="1786"/>
      <c r="F30" s="1792"/>
      <c r="G30" s="1785"/>
      <c r="H30" s="1786"/>
      <c r="I30" s="1786"/>
      <c r="J30" s="1786"/>
      <c r="K30" s="1789"/>
    </row>
    <row r="31" spans="2:11">
      <c r="B31" s="1790"/>
      <c r="C31" s="1785"/>
      <c r="D31" s="1786"/>
      <c r="E31" s="1786"/>
      <c r="F31" s="1786"/>
      <c r="G31" s="1785"/>
      <c r="H31" s="1786"/>
      <c r="I31" s="1786"/>
      <c r="J31" s="1786"/>
      <c r="K31" s="1789"/>
    </row>
    <row r="32" spans="2:11">
      <c r="B32" s="1790"/>
      <c r="C32" s="1785"/>
      <c r="D32" s="1786"/>
      <c r="E32" s="1786"/>
      <c r="F32" s="1786"/>
      <c r="G32" s="1785"/>
      <c r="H32" s="1786"/>
      <c r="I32" s="1786"/>
      <c r="J32" s="1786"/>
      <c r="K32" s="1789"/>
    </row>
    <row r="33" spans="2:11" ht="23.25">
      <c r="B33" s="1805" t="s">
        <v>2662</v>
      </c>
      <c r="C33" s="1785"/>
      <c r="D33" s="1787"/>
      <c r="E33" s="1786"/>
      <c r="F33" s="1786"/>
      <c r="G33" s="1785"/>
      <c r="H33" s="1786"/>
      <c r="I33" s="1786"/>
      <c r="J33" s="1786"/>
      <c r="K33" s="1789"/>
    </row>
    <row r="34" spans="2:11">
      <c r="B34" s="1790" t="s">
        <v>326</v>
      </c>
      <c r="C34" s="1785"/>
      <c r="D34" s="1786"/>
      <c r="E34" s="1786"/>
      <c r="F34" s="1786"/>
      <c r="G34" s="1785"/>
      <c r="H34" s="1786"/>
      <c r="I34" s="1786"/>
      <c r="J34" s="1786"/>
      <c r="K34" s="1789"/>
    </row>
    <row r="35" spans="2:11">
      <c r="B35" s="1790"/>
      <c r="C35" s="1785"/>
      <c r="D35" s="1786"/>
      <c r="E35" s="1786"/>
      <c r="F35" s="1786"/>
      <c r="G35" s="1785"/>
      <c r="H35" s="1786"/>
      <c r="I35" s="1786"/>
      <c r="J35" s="1786"/>
      <c r="K35" s="1789"/>
    </row>
    <row r="36" spans="2:11" ht="18">
      <c r="B36" s="1784" t="s">
        <v>2663</v>
      </c>
      <c r="C36" s="1785"/>
      <c r="D36" s="1786"/>
      <c r="E36" s="1786"/>
      <c r="F36" s="1792"/>
      <c r="G36" s="1810"/>
      <c r="H36" s="1786"/>
      <c r="I36" s="1786"/>
      <c r="J36" s="1786"/>
      <c r="K36" s="1789"/>
    </row>
    <row r="37" spans="2:11">
      <c r="B37" s="1790"/>
      <c r="C37" s="1785"/>
      <c r="D37" s="1786"/>
      <c r="E37" s="1786"/>
      <c r="F37" s="1786"/>
      <c r="G37" s="1785"/>
      <c r="H37" s="1786"/>
      <c r="I37" s="1786"/>
      <c r="J37" s="1786"/>
      <c r="K37" s="1789"/>
    </row>
    <row r="38" spans="2:11">
      <c r="B38" s="1790"/>
      <c r="C38" s="1785"/>
      <c r="D38" s="1786"/>
      <c r="E38" s="1786"/>
      <c r="F38" s="1786"/>
      <c r="G38" s="1785"/>
      <c r="H38" s="1786"/>
      <c r="I38" s="1786"/>
      <c r="J38" s="1786"/>
      <c r="K38" s="1789"/>
    </row>
    <row r="39" spans="2:11" ht="18">
      <c r="B39" s="1784" t="s">
        <v>3393</v>
      </c>
      <c r="C39" s="1785"/>
      <c r="D39" s="1786"/>
      <c r="E39" s="1786"/>
      <c r="F39" s="1811"/>
      <c r="G39" s="1785"/>
      <c r="H39" s="1786"/>
      <c r="I39" s="1786"/>
      <c r="J39" s="1786"/>
      <c r="K39" s="1789"/>
    </row>
    <row r="40" spans="2:11">
      <c r="B40" s="1781"/>
      <c r="C40" s="1782"/>
      <c r="G40" s="1782"/>
      <c r="K40" s="1783"/>
    </row>
    <row r="41" spans="2:11">
      <c r="B41" s="1781"/>
      <c r="C41" s="1782"/>
      <c r="G41" s="1782"/>
      <c r="K41" s="1783"/>
    </row>
    <row r="42" spans="2:11">
      <c r="B42" s="1781"/>
      <c r="C42" s="1782"/>
      <c r="G42" s="1782"/>
      <c r="K42" s="1783"/>
    </row>
    <row r="43" spans="2:11">
      <c r="B43" s="1781"/>
      <c r="C43" s="1782"/>
      <c r="G43" s="1782"/>
      <c r="K43" s="1783"/>
    </row>
    <row r="44" spans="2:11">
      <c r="B44" s="1781"/>
      <c r="C44" s="1782"/>
      <c r="G44" s="1782"/>
      <c r="K44" s="1783"/>
    </row>
    <row r="45" spans="2:11">
      <c r="B45" s="1781"/>
      <c r="C45" s="1782"/>
      <c r="G45" s="1782"/>
      <c r="K45" s="1783"/>
    </row>
    <row r="46" spans="2:11">
      <c r="B46" s="1781"/>
      <c r="C46" s="1782"/>
      <c r="G46" s="1782"/>
      <c r="K46" s="1783"/>
    </row>
    <row r="47" spans="2:11">
      <c r="B47" s="1781"/>
      <c r="C47" s="1782"/>
      <c r="G47" s="1782"/>
      <c r="K47" s="1783"/>
    </row>
    <row r="48" spans="2:11">
      <c r="B48" s="1781"/>
      <c r="C48" s="1782"/>
      <c r="G48" s="1782"/>
      <c r="K48" s="1783"/>
    </row>
    <row r="49" spans="2:11">
      <c r="B49" s="1781"/>
      <c r="C49" s="1782"/>
      <c r="G49" s="1782"/>
      <c r="K49" s="1783"/>
    </row>
    <row r="50" spans="2:11">
      <c r="B50" s="1812"/>
      <c r="C50" s="1813" t="s">
        <v>2830</v>
      </c>
      <c r="D50" s="1814"/>
      <c r="E50" s="1814"/>
      <c r="F50" s="1814"/>
      <c r="G50" s="1815"/>
      <c r="H50" s="1814"/>
      <c r="I50" s="1814"/>
      <c r="J50" s="1814"/>
      <c r="K50" s="1816"/>
    </row>
    <row r="51" spans="2:11">
      <c r="B51" s="1812"/>
      <c r="C51" s="1813" t="s">
        <v>2831</v>
      </c>
      <c r="D51" s="1814"/>
      <c r="E51" s="1814"/>
      <c r="F51" s="1814"/>
      <c r="G51" s="1815"/>
      <c r="H51" s="1814"/>
      <c r="I51" s="1814"/>
      <c r="J51" s="1814"/>
      <c r="K51" s="1816"/>
    </row>
    <row r="52" spans="2:11">
      <c r="B52" s="1812"/>
      <c r="C52" s="1815"/>
      <c r="D52" s="1814"/>
      <c r="E52" s="1814"/>
      <c r="F52" s="1814"/>
      <c r="G52" s="1815"/>
      <c r="H52" s="1814"/>
      <c r="I52" s="1814"/>
      <c r="J52" s="1814"/>
      <c r="K52" s="1816"/>
    </row>
    <row r="53" spans="2:11">
      <c r="B53" s="1812"/>
      <c r="C53" s="1815" t="s">
        <v>2832</v>
      </c>
      <c r="D53" s="2064" t="s">
        <v>3413</v>
      </c>
      <c r="E53" s="2065"/>
      <c r="F53" s="2065"/>
      <c r="G53" s="2626" t="s">
        <v>3359</v>
      </c>
      <c r="H53" s="2064" t="s">
        <v>2833</v>
      </c>
      <c r="I53" s="2065"/>
      <c r="J53" s="2065"/>
      <c r="K53" s="1816"/>
    </row>
    <row r="54" spans="2:11">
      <c r="B54" s="1812"/>
      <c r="C54" s="1815"/>
      <c r="D54" s="1814"/>
      <c r="E54" s="1814"/>
      <c r="F54" s="1814"/>
      <c r="G54" s="1815"/>
      <c r="H54" s="1814"/>
      <c r="I54" s="1814"/>
      <c r="J54" s="1814"/>
      <c r="K54" s="1816"/>
    </row>
    <row r="55" spans="2:11">
      <c r="B55" s="1812"/>
      <c r="C55" s="1815"/>
      <c r="D55" s="1814"/>
      <c r="E55" s="1814"/>
      <c r="F55" s="1814"/>
      <c r="G55" s="1815"/>
      <c r="H55" s="1814"/>
      <c r="I55" s="1814"/>
      <c r="J55" s="1814"/>
      <c r="K55" s="1816"/>
    </row>
    <row r="56" spans="2:11">
      <c r="B56" s="1812"/>
      <c r="C56" s="1815" t="s">
        <v>2834</v>
      </c>
      <c r="D56" s="1814"/>
      <c r="E56" s="1814"/>
      <c r="F56" s="2064" t="s">
        <v>3491</v>
      </c>
      <c r="G56" s="2066"/>
      <c r="H56" s="2065"/>
      <c r="I56" s="2065"/>
      <c r="J56" s="2065"/>
      <c r="K56" s="1816"/>
    </row>
    <row r="57" spans="2:11">
      <c r="B57" s="1812"/>
      <c r="C57" s="1815"/>
      <c r="D57" s="1814"/>
      <c r="E57" s="1814"/>
      <c r="F57" s="1814" t="s">
        <v>2835</v>
      </c>
      <c r="G57" s="1815"/>
      <c r="H57" s="1814"/>
      <c r="I57" s="1814"/>
      <c r="J57" s="1814"/>
      <c r="K57" s="1816"/>
    </row>
    <row r="58" spans="2:11">
      <c r="B58" s="1812"/>
      <c r="C58" s="1815"/>
      <c r="D58" s="1814"/>
      <c r="E58" s="1814"/>
      <c r="F58" s="1814"/>
      <c r="G58" s="1815"/>
      <c r="H58" s="1814"/>
      <c r="I58" s="1814"/>
      <c r="J58" s="1814"/>
      <c r="K58" s="1816"/>
    </row>
    <row r="59" spans="2:11">
      <c r="B59" s="1812"/>
      <c r="C59" s="1815" t="s">
        <v>2836</v>
      </c>
      <c r="D59" s="1814"/>
      <c r="E59" s="2064" t="s">
        <v>2837</v>
      </c>
      <c r="F59" s="2065"/>
      <c r="G59" s="2066"/>
      <c r="H59" s="2065"/>
      <c r="I59" s="2065"/>
      <c r="J59" s="2065"/>
      <c r="K59" s="1816"/>
    </row>
    <row r="60" spans="2:11">
      <c r="B60" s="1812"/>
      <c r="C60" s="1815"/>
      <c r="D60" s="1814"/>
      <c r="E60" s="1814"/>
      <c r="F60" s="1814" t="s">
        <v>2838</v>
      </c>
      <c r="G60" s="1815"/>
      <c r="H60" s="1814"/>
      <c r="I60" s="1814"/>
      <c r="J60" s="1814"/>
      <c r="K60" s="1816"/>
    </row>
    <row r="61" spans="2:11" ht="13.5" thickBot="1">
      <c r="B61" s="1818"/>
      <c r="C61" s="1819"/>
      <c r="D61" s="1820"/>
      <c r="E61" s="1820"/>
      <c r="F61" s="1820"/>
      <c r="G61" s="1819"/>
      <c r="H61" s="1820"/>
      <c r="I61" s="1820"/>
      <c r="J61" s="1820"/>
      <c r="K61" s="1821"/>
    </row>
    <row r="62" spans="2:11">
      <c r="B62" s="1822" t="s">
        <v>386</v>
      </c>
      <c r="C62" s="1815"/>
      <c r="D62" s="1814"/>
      <c r="E62" s="1814"/>
      <c r="F62" s="1814"/>
      <c r="G62" s="1815"/>
      <c r="H62" s="1814"/>
      <c r="I62" s="1814"/>
      <c r="J62" s="1823"/>
      <c r="K62" s="1823"/>
    </row>
  </sheetData>
  <customSheetViews>
    <customSheetView guid="{A617E113-81C5-40F4-A596-A12F4B219BD2}" scale="75" showPageBreaks="1" printArea="1">
      <selection activeCell="B2" sqref="B2"/>
      <pageMargins left="0" right="0" top="0" bottom="0" header="0" footer="0"/>
      <printOptions horizontalCentered="1" verticalCentered="1"/>
      <pageSetup scale="85" orientation="portrait" r:id="rId1"/>
      <headerFooter alignWithMargins="0"/>
    </customSheetView>
    <customSheetView guid="{D099E5BD-69C3-4A36-A01A-AB9127CD02AF}" showPageBreaks="1" printArea="1" view="pageBreakPreview">
      <selection activeCell="B2" sqref="B2"/>
      <pageMargins left="0" right="0" top="0" bottom="0" header="0" footer="0"/>
      <printOptions horizontalCentered="1" verticalCentered="1"/>
      <pageSetup scale="85" orientation="portrait" r:id="rId2"/>
      <headerFooter alignWithMargins="0"/>
    </customSheetView>
    <customSheetView guid="{0E34144A-D82F-4DF0-B720-F9C800B122C6}" showPageBreaks="1" printArea="1" view="pageBreakPreview" topLeftCell="A36">
      <selection activeCell="G56" sqref="G56"/>
      <pageMargins left="0" right="0" top="0" bottom="0" header="0" footer="0"/>
      <printOptions horizontalCentered="1" verticalCentered="1"/>
      <pageSetup scale="85" orientation="portrait" r:id="rId3"/>
      <headerFooter alignWithMargins="0"/>
    </customSheetView>
    <customSheetView guid="{97EB090E-DA8A-4035-9EB7-8F192FB9238E}" showPageBreaks="1" printArea="1" view="pageBreakPreview" topLeftCell="A36">
      <selection activeCell="G56" sqref="G56"/>
      <pageMargins left="0" right="0" top="0" bottom="0" header="0" footer="0"/>
      <printOptions horizontalCentered="1" verticalCentered="1"/>
      <pageSetup scale="85" orientation="portrait" r:id="rId4"/>
      <headerFooter alignWithMargins="0"/>
    </customSheetView>
    <customSheetView guid="{73D6C540-FA77-496F-80D5-378BCDB5D7D3}" scale="75" topLeftCell="A7">
      <selection activeCell="A7" sqref="A7"/>
      <pageMargins left="0" right="0" top="0" bottom="0" header="0" footer="0"/>
      <printOptions horizontalCentered="1" verticalCentered="1"/>
      <pageSetup scale="85" orientation="portrait" r:id="rId5"/>
      <headerFooter alignWithMargins="0"/>
    </customSheetView>
    <customSheetView guid="{697F93CE-5800-4A2B-B48E-6915F0D86AE1}" scale="75" showPageBreaks="1" printArea="1">
      <selection activeCell="B2" sqref="B2"/>
      <pageMargins left="0" right="0" top="0" bottom="0" header="0" footer="0"/>
      <printOptions horizontalCentered="1" verticalCentered="1"/>
      <pageSetup scale="85" orientation="portrait" r:id="rId6"/>
      <headerFooter alignWithMargins="0"/>
    </customSheetView>
    <customSheetView guid="{997430AA-34EF-430A-83C0-572B50415120}" scale="75" showPageBreaks="1" printArea="1">
      <selection activeCell="B2" sqref="B2"/>
      <pageMargins left="0" right="0" top="0" bottom="0" header="0" footer="0"/>
      <printOptions horizontalCentered="1" verticalCentered="1"/>
      <pageSetup scale="85" orientation="portrait" r:id="rId7"/>
      <headerFooter alignWithMargins="0"/>
    </customSheetView>
    <customSheetView guid="{FB280501-19AF-4ABE-91A9-026A574F2BAA}" scale="75" showPageBreaks="1" printArea="1">
      <selection activeCell="B2" sqref="B2"/>
      <pageMargins left="0" right="0" top="0" bottom="0" header="0" footer="0"/>
      <printOptions horizontalCentered="1" verticalCentered="1"/>
      <pageSetup scale="85" orientation="portrait" r:id="rId8"/>
      <headerFooter alignWithMargins="0"/>
    </customSheetView>
    <customSheetView guid="{418B4607-7369-4E2A-893E-78E4A5AA0442}" scale="75">
      <selection activeCell="B2" sqref="B2"/>
      <pageMargins left="0" right="0" top="0" bottom="0" header="0" footer="0"/>
      <printOptions horizontalCentered="1" verticalCentered="1"/>
      <pageSetup scale="85" orientation="portrait" r:id="rId9"/>
      <headerFooter alignWithMargins="0"/>
    </customSheetView>
    <customSheetView guid="{F56BCD39-3910-4701-BCCF-245589B07D98}" scale="75" showPageBreaks="1" printArea="1">
      <selection activeCell="P29" sqref="P29"/>
      <pageMargins left="0" right="0" top="0" bottom="0" header="0" footer="0"/>
      <printOptions horizontalCentered="1" verticalCentered="1"/>
      <pageSetup scale="85" orientation="portrait" r:id="rId10"/>
      <headerFooter alignWithMargins="0"/>
    </customSheetView>
    <customSheetView guid="{FB19BFAA-60BA-4CC2-92E5-E4C141AE804E}" scale="75">
      <selection activeCell="P29" sqref="P29"/>
      <pageMargins left="0" right="0" top="0" bottom="0" header="0" footer="0"/>
      <printOptions horizontalCentered="1" verticalCentered="1"/>
      <pageSetup scale="85" orientation="portrait" r:id="rId11"/>
      <headerFooter alignWithMargins="0"/>
    </customSheetView>
    <customSheetView guid="{74404EEC-CA6A-48B0-B168-B7933282EEB2}" scale="75" showPageBreaks="1" printArea="1">
      <selection activeCell="P29" sqref="P29"/>
      <pageMargins left="0" right="0" top="0" bottom="0" header="0" footer="0"/>
      <printOptions horizontalCentered="1" verticalCentered="1"/>
      <pageSetup scale="85" orientation="portrait" r:id="rId12"/>
      <headerFooter alignWithMargins="0"/>
    </customSheetView>
    <customSheetView guid="{A2494C54-8D9D-4A05-9F27-C858173D9692}" scale="75">
      <selection activeCell="N36" sqref="N36"/>
      <pageMargins left="0" right="0" top="0" bottom="0" header="0" footer="0"/>
      <printOptions horizontalCentered="1" verticalCentered="1"/>
      <pageSetup scale="85" orientation="portrait" r:id="rId13"/>
      <headerFooter alignWithMargins="0"/>
    </customSheetView>
    <customSheetView guid="{F228F194-B0FE-4A91-A927-06A4E89703F0}" scale="75">
      <selection activeCell="D53" sqref="D53"/>
      <pageMargins left="0" right="0" top="0" bottom="0" header="0" footer="0"/>
      <printOptions horizontalCentered="1" verticalCentered="1"/>
      <pageSetup scale="85" orientation="portrait" r:id="rId14"/>
      <headerFooter alignWithMargins="0"/>
    </customSheetView>
    <customSheetView guid="{49D366EC-C851-4932-854D-8EA887B298C5}" scale="75">
      <selection activeCell="P29" sqref="P29"/>
      <pageMargins left="0" right="0" top="0" bottom="0" header="0" footer="0"/>
      <printOptions horizontalCentered="1" verticalCentered="1"/>
      <pageSetup scale="85" orientation="portrait" r:id="rId15"/>
      <headerFooter alignWithMargins="0"/>
    </customSheetView>
    <customSheetView guid="{7390B031-6060-4327-BF01-8B9465EDB6D9}" scale="75">
      <selection activeCell="P29" sqref="P29"/>
      <pageMargins left="0" right="0" top="0" bottom="0" header="0" footer="0"/>
      <printOptions horizontalCentered="1" verticalCentered="1"/>
      <pageSetup scale="85" orientation="portrait" r:id="rId16"/>
      <headerFooter alignWithMargins="0"/>
    </customSheetView>
    <customSheetView guid="{26429A53-B624-4AA6-8C8D-667186B058B8}" scale="75">
      <selection activeCell="P29" sqref="P29"/>
      <pageMargins left="0" right="0" top="0" bottom="0" header="0" footer="0"/>
      <printOptions horizontalCentered="1" verticalCentered="1"/>
      <pageSetup scale="85" orientation="portrait" r:id="rId17"/>
      <headerFooter alignWithMargins="0"/>
    </customSheetView>
    <customSheetView guid="{9188604F-721B-4607-B5A7-F14601E34BB8}" scale="75" showPageBreaks="1" printArea="1">
      <selection activeCell="P29" sqref="P29"/>
      <pageMargins left="0" right="0" top="0" bottom="0" header="0" footer="0"/>
      <printOptions horizontalCentered="1" verticalCentered="1"/>
      <pageSetup scale="85" orientation="portrait" r:id="rId18"/>
      <headerFooter alignWithMargins="0"/>
    </customSheetView>
    <customSheetView guid="{0DB5BAD5-393A-4F38-9E8B-709DEA7858B1}" scale="75" showPageBreaks="1" printArea="1">
      <selection activeCell="P29" sqref="P29"/>
      <pageMargins left="0" right="0" top="0" bottom="0" header="0" footer="0"/>
      <printOptions horizontalCentered="1" verticalCentered="1"/>
      <pageSetup scale="85" orientation="portrait" r:id="rId19"/>
      <headerFooter alignWithMargins="0"/>
    </customSheetView>
    <customSheetView guid="{4E7A3D04-9F51-465C-A42B-3DF9B3E7D5B5}" scale="75" showPageBreaks="1" printArea="1">
      <selection activeCell="P29" sqref="P29"/>
      <pageMargins left="0" right="0" top="0" bottom="0" header="0" footer="0"/>
      <printOptions horizontalCentered="1" verticalCentered="1"/>
      <pageSetup scale="85" orientation="portrait" r:id="rId20"/>
      <headerFooter alignWithMargins="0"/>
    </customSheetView>
    <customSheetView guid="{BD2992A8-0B6E-4822-8FD2-4601D1328A70}" scale="75" showPageBreaks="1" printArea="1">
      <selection activeCell="B2" sqref="B2"/>
      <pageMargins left="0" right="0" top="0" bottom="0" header="0" footer="0"/>
      <printOptions horizontalCentered="1" verticalCentered="1"/>
      <pageSetup scale="85" orientation="portrait" r:id="rId21"/>
      <headerFooter alignWithMargins="0"/>
    </customSheetView>
    <customSheetView guid="{77A0B38E-93E4-4AC7-ACE6-46928E3770F0}" scale="75" showPageBreaks="1" printArea="1">
      <selection activeCell="B2" sqref="B2"/>
      <pageMargins left="0" right="0" top="0" bottom="0" header="0" footer="0"/>
      <printOptions horizontalCentered="1" verticalCentered="1"/>
      <pageSetup scale="85" orientation="portrait" r:id="rId22"/>
      <headerFooter alignWithMargins="0"/>
    </customSheetView>
    <customSheetView guid="{11C83B39-CE16-4BB9-AED1-82A65A48CAAD}" scale="75">
      <selection activeCell="B2" sqref="B2"/>
      <pageMargins left="0" right="0" top="0" bottom="0" header="0" footer="0"/>
      <printOptions horizontalCentered="1" verticalCentered="1"/>
      <pageSetup scale="85" orientation="portrait" r:id="rId23"/>
      <headerFooter alignWithMargins="0"/>
    </customSheetView>
    <customSheetView guid="{DB71B86F-317D-4AD6-8462-223811F201EC}" scale="75" showPageBreaks="1" printArea="1">
      <selection activeCell="B2" sqref="B2"/>
      <pageMargins left="0" right="0" top="0" bottom="0" header="0" footer="0"/>
      <printOptions horizontalCentered="1" verticalCentered="1"/>
      <pageSetup scale="85" orientation="portrait" r:id="rId24"/>
      <headerFooter alignWithMargins="0"/>
    </customSheetView>
    <customSheetView guid="{DC2F833C-E952-4F6A-AFD3-F16D8619A19E}" scale="75" showPageBreaks="1" printArea="1">
      <selection activeCell="B2" sqref="B2"/>
      <pageMargins left="0" right="0" top="0" bottom="0" header="0" footer="0"/>
      <printOptions horizontalCentered="1" verticalCentered="1"/>
      <pageSetup scale="85" orientation="portrait" r:id="rId25"/>
      <headerFooter alignWithMargins="0"/>
    </customSheetView>
    <customSheetView guid="{B1B2D874-36F7-4A51-91A3-0B03D16C5B39}" scale="75" printArea="1">
      <selection activeCell="B2" sqref="B2"/>
      <pageMargins left="0" right="0" top="0" bottom="0" header="0" footer="0"/>
      <printOptions horizontalCentered="1" verticalCentered="1"/>
      <pageSetup scale="85" orientation="portrait" r:id="rId26"/>
      <headerFooter alignWithMargins="0"/>
    </customSheetView>
    <customSheetView guid="{24512037-1A2E-4B61-A9D8-6B6EE1FBAC07}" scale="75" showPageBreaks="1" printArea="1">
      <selection activeCell="B2" sqref="B2"/>
      <pageMargins left="0" right="0" top="0" bottom="0" header="0" footer="0"/>
      <printOptions horizontalCentered="1" verticalCentered="1"/>
      <pageSetup scale="85" orientation="portrait" r:id="rId27"/>
      <headerFooter alignWithMargins="0"/>
    </customSheetView>
    <customSheetView guid="{FF7CE3F6-64D4-4414-9A0A-27EA1DA5FCEA}" scale="75" showPageBreaks="1" printArea="1">
      <selection activeCell="B2" sqref="B2"/>
      <pageMargins left="0" right="0" top="0" bottom="0" header="0" footer="0"/>
      <printOptions horizontalCentered="1" verticalCentered="1"/>
      <pageSetup scale="85" orientation="portrait" r:id="rId28"/>
      <headerFooter alignWithMargins="0"/>
    </customSheetView>
    <customSheetView guid="{68CA22E9-CC9D-4C8A-A060-049B87D0AB3E}" showPageBreaks="1" printArea="1" view="pageBreakPreview" topLeftCell="A36">
      <selection activeCell="G56" sqref="G56"/>
      <pageMargins left="0" right="0" top="0" bottom="0" header="0" footer="0"/>
      <printOptions horizontalCentered="1" verticalCentered="1"/>
      <pageSetup scale="85" orientation="portrait" r:id="rId29"/>
      <headerFooter alignWithMargins="0"/>
    </customSheetView>
    <customSheetView guid="{76EF22F2-41FD-4690-8612-D013472E0134}" scale="75" showPageBreaks="1" printArea="1">
      <selection activeCell="B2" sqref="B2"/>
      <pageMargins left="0" right="0" top="0" bottom="0" header="0" footer="0"/>
      <printOptions horizontalCentered="1" verticalCentered="1"/>
      <pageSetup scale="85" orientation="portrait" r:id="rId30"/>
      <headerFooter alignWithMargins="0"/>
    </customSheetView>
  </customSheetViews>
  <printOptions horizontalCentered="1" verticalCentered="1"/>
  <pageMargins left="0" right="0" top="0" bottom="0" header="0" footer="0"/>
  <pageSetup scale="85" orientation="portrait" r:id="rId31"/>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Y63"/>
  <sheetViews>
    <sheetView showGridLines="0" view="pageBreakPreview" zoomScaleNormal="100" zoomScaleSheetLayoutView="100" workbookViewId="0">
      <selection activeCell="N24" sqref="N24"/>
    </sheetView>
  </sheetViews>
  <sheetFormatPr defaultColWidth="8.7109375" defaultRowHeight="12.75"/>
  <cols>
    <col min="1" max="1" width="3.85546875" style="771" customWidth="1"/>
    <col min="2" max="2" width="5.5703125" style="771" customWidth="1"/>
    <col min="3" max="3" width="4.7109375" style="771" customWidth="1"/>
    <col min="4" max="4" width="2.7109375" style="771" customWidth="1"/>
    <col min="5" max="5" width="3.7109375" style="771" customWidth="1"/>
    <col min="6" max="6" width="31.7109375" style="771" customWidth="1"/>
    <col min="7" max="7" width="12.5703125" style="771" customWidth="1"/>
    <col min="8" max="8" width="13.7109375" style="771" customWidth="1"/>
    <col min="9" max="9" width="13.140625" style="771" customWidth="1"/>
    <col min="10" max="10" width="3.85546875" style="771" customWidth="1"/>
    <col min="11" max="11" width="4.5703125" style="771" customWidth="1"/>
    <col min="12" max="12" width="5.5703125" style="771" customWidth="1"/>
    <col min="13" max="13" width="20.5703125" style="771" customWidth="1"/>
    <col min="14" max="14" width="19.42578125" style="771" customWidth="1"/>
    <col min="15" max="15" width="14.42578125" style="771" customWidth="1"/>
    <col min="16" max="16" width="13.140625" style="771" customWidth="1"/>
    <col min="17" max="17" width="5" style="771" customWidth="1"/>
    <col min="18" max="18" width="10.7109375" style="771" customWidth="1"/>
    <col min="19" max="19" width="10.42578125" style="771" bestFit="1" customWidth="1"/>
    <col min="20" max="20" width="20.140625" style="772" bestFit="1" customWidth="1"/>
    <col min="21" max="21" width="10.140625" style="772" customWidth="1"/>
    <col min="22" max="22" width="30.42578125" style="772" bestFit="1" customWidth="1"/>
    <col min="23" max="23" width="10.140625" style="772" bestFit="1" customWidth="1"/>
    <col min="24" max="24" width="20.140625" style="772" bestFit="1" customWidth="1"/>
    <col min="25" max="25" width="10.140625" style="772" bestFit="1" customWidth="1"/>
    <col min="26" max="16384" width="8.7109375" style="771"/>
  </cols>
  <sheetData>
    <row r="1" spans="1:25" s="765" customFormat="1" ht="12" customHeight="1">
      <c r="A1" s="764">
        <v>32</v>
      </c>
      <c r="J1" s="766" t="s">
        <v>3394</v>
      </c>
      <c r="K1" s="764" t="s">
        <v>3394</v>
      </c>
      <c r="Q1" s="766">
        <v>33</v>
      </c>
      <c r="T1" s="767"/>
      <c r="U1" s="767"/>
      <c r="V1" s="767"/>
      <c r="W1" s="767"/>
      <c r="X1" s="767"/>
      <c r="Y1" s="767"/>
    </row>
    <row r="2" spans="1:25">
      <c r="A2" s="768" t="s">
        <v>1097</v>
      </c>
      <c r="B2" s="769"/>
      <c r="C2" s="769"/>
      <c r="D2" s="769"/>
      <c r="E2" s="769"/>
      <c r="F2" s="769"/>
      <c r="G2" s="769"/>
      <c r="H2" s="769"/>
      <c r="I2" s="769"/>
      <c r="J2" s="770"/>
      <c r="K2" s="3296" t="s">
        <v>1098</v>
      </c>
      <c r="L2" s="3297"/>
      <c r="M2" s="3297"/>
      <c r="N2" s="3297"/>
      <c r="O2" s="3297"/>
      <c r="P2" s="3297"/>
      <c r="Q2" s="3298"/>
    </row>
    <row r="3" spans="1:25" s="765" customFormat="1" ht="12">
      <c r="A3" s="773" t="s">
        <v>294</v>
      </c>
      <c r="B3" s="744"/>
      <c r="C3" s="744"/>
      <c r="D3" s="744"/>
      <c r="E3" s="744"/>
      <c r="F3" s="744"/>
      <c r="G3" s="744"/>
      <c r="H3" s="744"/>
      <c r="I3" s="744"/>
      <c r="J3" s="774"/>
      <c r="K3" s="773" t="s">
        <v>294</v>
      </c>
      <c r="L3" s="744"/>
      <c r="M3" s="744"/>
      <c r="N3" s="775"/>
      <c r="O3" s="744"/>
      <c r="P3" s="744"/>
      <c r="Q3" s="774"/>
      <c r="T3" s="767"/>
      <c r="U3" s="767"/>
      <c r="V3" s="767"/>
      <c r="W3" s="767"/>
      <c r="X3" s="767"/>
      <c r="Y3" s="767"/>
    </row>
    <row r="4" spans="1:25" s="765" customFormat="1" ht="12">
      <c r="A4" s="773"/>
      <c r="B4" s="744"/>
      <c r="C4" s="744"/>
      <c r="D4" s="744"/>
      <c r="E4" s="744"/>
      <c r="F4" s="744"/>
      <c r="G4" s="744"/>
      <c r="H4" s="744"/>
      <c r="I4" s="744"/>
      <c r="J4" s="774"/>
      <c r="K4" s="773"/>
      <c r="L4" s="744"/>
      <c r="M4" s="744"/>
      <c r="N4" s="775"/>
      <c r="O4" s="744"/>
      <c r="P4" s="744"/>
      <c r="Q4" s="774"/>
      <c r="T4" s="767"/>
      <c r="U4" s="767"/>
      <c r="V4" s="767"/>
      <c r="W4" s="767"/>
      <c r="X4" s="767"/>
      <c r="Y4" s="767"/>
    </row>
    <row r="5" spans="1:25" s="765" customFormat="1" ht="12">
      <c r="A5" s="776"/>
      <c r="B5" s="777"/>
      <c r="C5" s="777"/>
      <c r="D5" s="777"/>
      <c r="E5" s="777"/>
      <c r="F5" s="777"/>
      <c r="G5" s="777"/>
      <c r="H5" s="777"/>
      <c r="I5" s="777"/>
      <c r="J5" s="778"/>
      <c r="K5" s="776"/>
      <c r="L5" s="777"/>
      <c r="M5" s="777"/>
      <c r="N5" s="777"/>
      <c r="O5" s="777"/>
      <c r="P5" s="777"/>
      <c r="Q5" s="778"/>
      <c r="T5" s="767"/>
      <c r="U5" s="767"/>
      <c r="V5" s="767"/>
      <c r="W5" s="767"/>
      <c r="X5" s="767"/>
      <c r="Y5" s="767"/>
    </row>
    <row r="6" spans="1:25" s="765" customFormat="1" ht="12">
      <c r="A6" s="779"/>
      <c r="B6" s="780"/>
      <c r="C6" s="780"/>
      <c r="D6" s="780"/>
      <c r="E6" s="780"/>
      <c r="F6" s="780"/>
      <c r="G6" s="780"/>
      <c r="H6" s="780"/>
      <c r="I6" s="780"/>
      <c r="J6" s="781"/>
      <c r="K6" s="779"/>
      <c r="L6" s="780"/>
      <c r="M6" s="780"/>
      <c r="N6" s="780"/>
      <c r="O6" s="780"/>
      <c r="P6" s="780"/>
      <c r="Q6" s="781"/>
      <c r="T6" s="767"/>
      <c r="U6" s="767"/>
      <c r="V6" s="767"/>
      <c r="W6" s="767"/>
      <c r="X6" s="767"/>
      <c r="Y6" s="767"/>
    </row>
    <row r="7" spans="1:25" s="772" customFormat="1">
      <c r="A7" s="782"/>
      <c r="B7" s="782"/>
      <c r="C7" s="783"/>
      <c r="D7" s="784"/>
      <c r="E7" s="784"/>
      <c r="F7" s="785"/>
      <c r="G7" s="782"/>
      <c r="H7" s="786" t="s">
        <v>1099</v>
      </c>
      <c r="I7" s="786" t="s">
        <v>1099</v>
      </c>
      <c r="J7" s="782"/>
      <c r="K7" s="782"/>
      <c r="L7" s="782"/>
      <c r="M7" s="783"/>
      <c r="N7" s="782"/>
      <c r="O7" s="787"/>
      <c r="P7" s="787"/>
      <c r="Q7" s="782"/>
    </row>
    <row r="8" spans="1:25" s="772" customFormat="1">
      <c r="A8" s="788"/>
      <c r="B8" s="788"/>
      <c r="D8" s="771"/>
      <c r="E8" s="771"/>
      <c r="F8" s="789"/>
      <c r="G8" s="790" t="s">
        <v>1100</v>
      </c>
      <c r="H8" s="790" t="s">
        <v>1101</v>
      </c>
      <c r="I8" s="790" t="s">
        <v>1102</v>
      </c>
      <c r="J8" s="788"/>
      <c r="K8" s="788"/>
      <c r="L8" s="788"/>
      <c r="M8" s="791" t="s">
        <v>1103</v>
      </c>
      <c r="N8" s="792" t="s">
        <v>1104</v>
      </c>
      <c r="O8" s="792" t="s">
        <v>1105</v>
      </c>
      <c r="P8" s="792" t="s">
        <v>1106</v>
      </c>
      <c r="Q8" s="788"/>
    </row>
    <row r="9" spans="1:25" s="772" customFormat="1">
      <c r="A9" s="793" t="s">
        <v>7</v>
      </c>
      <c r="B9" s="793" t="s">
        <v>70</v>
      </c>
      <c r="C9" s="744" t="s">
        <v>541</v>
      </c>
      <c r="D9" s="744"/>
      <c r="E9" s="744"/>
      <c r="F9" s="794"/>
      <c r="G9" s="790" t="s">
        <v>80</v>
      </c>
      <c r="H9" s="790" t="s">
        <v>1107</v>
      </c>
      <c r="I9" s="790" t="s">
        <v>1108</v>
      </c>
      <c r="J9" s="788" t="s">
        <v>7</v>
      </c>
      <c r="K9" s="793" t="s">
        <v>7</v>
      </c>
      <c r="L9" s="793" t="s">
        <v>70</v>
      </c>
      <c r="M9" s="791" t="s">
        <v>1109</v>
      </c>
      <c r="N9" s="792" t="s">
        <v>1109</v>
      </c>
      <c r="O9" s="792" t="s">
        <v>1109</v>
      </c>
      <c r="P9" s="792" t="s">
        <v>1110</v>
      </c>
      <c r="Q9" s="788" t="s">
        <v>7</v>
      </c>
    </row>
    <row r="10" spans="1:25" s="772" customFormat="1">
      <c r="A10" s="793" t="s">
        <v>17</v>
      </c>
      <c r="B10" s="793" t="s">
        <v>78</v>
      </c>
      <c r="C10" s="744"/>
      <c r="D10" s="744"/>
      <c r="E10" s="744"/>
      <c r="F10" s="794"/>
      <c r="G10" s="788"/>
      <c r="H10" s="790" t="s">
        <v>1111</v>
      </c>
      <c r="I10" s="790" t="s">
        <v>1112</v>
      </c>
      <c r="J10" s="788" t="s">
        <v>17</v>
      </c>
      <c r="K10" s="793" t="s">
        <v>17</v>
      </c>
      <c r="L10" s="793" t="s">
        <v>78</v>
      </c>
      <c r="M10" s="744"/>
      <c r="N10" s="788"/>
      <c r="O10" s="792"/>
      <c r="P10" s="792"/>
      <c r="Q10" s="788" t="s">
        <v>17</v>
      </c>
    </row>
    <row r="11" spans="1:25" s="772" customFormat="1" ht="13.5" thickBot="1">
      <c r="A11" s="795"/>
      <c r="B11" s="795"/>
      <c r="C11" s="796" t="s">
        <v>24</v>
      </c>
      <c r="D11" s="796"/>
      <c r="E11" s="794"/>
      <c r="F11" s="794"/>
      <c r="G11" s="795" t="s">
        <v>25</v>
      </c>
      <c r="H11" s="797" t="s">
        <v>26</v>
      </c>
      <c r="I11" s="797" t="s">
        <v>27</v>
      </c>
      <c r="J11" s="3135"/>
      <c r="K11" s="3135"/>
      <c r="L11" s="3135"/>
      <c r="M11" s="794" t="s">
        <v>28</v>
      </c>
      <c r="N11" s="3138" t="s">
        <v>29</v>
      </c>
      <c r="O11" s="3138" t="s">
        <v>30</v>
      </c>
      <c r="P11" s="3139" t="s">
        <v>31</v>
      </c>
      <c r="Q11" s="3135"/>
      <c r="T11" s="154"/>
      <c r="U11" s="154"/>
      <c r="V11" s="154"/>
      <c r="W11" s="154"/>
      <c r="X11" s="154"/>
      <c r="Y11" s="154"/>
    </row>
    <row r="12" spans="1:25" s="765" customFormat="1" ht="12.75" customHeight="1">
      <c r="A12" s="793">
        <v>1</v>
      </c>
      <c r="B12" s="2464"/>
      <c r="C12" s="798" t="s">
        <v>1113</v>
      </c>
      <c r="D12" s="778" t="s">
        <v>1114</v>
      </c>
      <c r="E12" s="780"/>
      <c r="F12" s="780"/>
      <c r="G12" s="799">
        <v>2223225</v>
      </c>
      <c r="H12" s="800"/>
      <c r="I12" s="801"/>
      <c r="J12" s="2466">
        <v>1</v>
      </c>
      <c r="K12" s="793">
        <v>1</v>
      </c>
      <c r="L12" s="2465"/>
      <c r="M12" s="799">
        <v>1483</v>
      </c>
      <c r="N12" s="3140">
        <v>240</v>
      </c>
      <c r="O12" s="3140">
        <v>1243</v>
      </c>
      <c r="P12" s="801">
        <v>2224468</v>
      </c>
      <c r="Q12" s="2466">
        <v>1</v>
      </c>
      <c r="R12" s="802"/>
      <c r="S12" s="802"/>
      <c r="T12" s="767"/>
      <c r="U12" s="767"/>
      <c r="V12" s="767"/>
      <c r="W12" s="767"/>
      <c r="X12" s="767"/>
      <c r="Y12" s="767"/>
    </row>
    <row r="13" spans="1:25" s="765" customFormat="1" ht="12.75" customHeight="1">
      <c r="A13" s="793">
        <f t="shared" ref="A13:A54" si="0">+A12+1</f>
        <v>2</v>
      </c>
      <c r="B13" s="2464"/>
      <c r="C13" s="798" t="s">
        <v>1115</v>
      </c>
      <c r="D13" s="778" t="s">
        <v>1116</v>
      </c>
      <c r="E13" s="777"/>
      <c r="F13" s="777"/>
      <c r="G13" s="803">
        <v>3211185</v>
      </c>
      <c r="H13" s="804"/>
      <c r="I13" s="805"/>
      <c r="J13" s="2466">
        <v>2</v>
      </c>
      <c r="K13" s="793">
        <v>2</v>
      </c>
      <c r="L13" s="2465"/>
      <c r="M13" s="807">
        <v>16829</v>
      </c>
      <c r="N13" s="807">
        <v>-499</v>
      </c>
      <c r="O13" s="807">
        <v>17328</v>
      </c>
      <c r="P13" s="807">
        <v>3228513</v>
      </c>
      <c r="Q13" s="2466">
        <f t="shared" ref="Q13:Q54" si="1">+Q12+1</f>
        <v>2</v>
      </c>
      <c r="R13" s="802"/>
      <c r="S13" s="802"/>
      <c r="T13" s="767"/>
      <c r="U13" s="767"/>
      <c r="V13" s="767"/>
      <c r="W13" s="767"/>
      <c r="X13" s="767"/>
      <c r="Y13" s="767"/>
    </row>
    <row r="14" spans="1:25" s="765" customFormat="1" ht="12.75" customHeight="1">
      <c r="A14" s="793">
        <f t="shared" si="0"/>
        <v>3</v>
      </c>
      <c r="B14" s="2464"/>
      <c r="C14" s="798" t="s">
        <v>1117</v>
      </c>
      <c r="D14" s="778" t="s">
        <v>1118</v>
      </c>
      <c r="E14" s="777"/>
      <c r="F14" s="777"/>
      <c r="G14" s="806">
        <v>19118</v>
      </c>
      <c r="H14" s="804"/>
      <c r="I14" s="805"/>
      <c r="J14" s="2466">
        <v>3</v>
      </c>
      <c r="K14" s="793">
        <v>3</v>
      </c>
      <c r="L14" s="2465"/>
      <c r="M14" s="807">
        <v>2</v>
      </c>
      <c r="N14" s="807">
        <v>2</v>
      </c>
      <c r="O14" s="807"/>
      <c r="P14" s="807">
        <v>19118</v>
      </c>
      <c r="Q14" s="2466">
        <f t="shared" si="1"/>
        <v>3</v>
      </c>
      <c r="R14" s="802"/>
      <c r="S14" s="802"/>
      <c r="T14" s="767"/>
      <c r="U14" s="767"/>
      <c r="V14" s="767"/>
      <c r="W14" s="767"/>
      <c r="X14" s="767"/>
      <c r="Y14" s="767"/>
    </row>
    <row r="15" spans="1:25" s="765" customFormat="1" ht="12.75" customHeight="1">
      <c r="A15" s="793">
        <f t="shared" si="0"/>
        <v>4</v>
      </c>
      <c r="B15" s="2464"/>
      <c r="C15" s="798" t="s">
        <v>1119</v>
      </c>
      <c r="D15" s="778" t="s">
        <v>1120</v>
      </c>
      <c r="E15" s="777"/>
      <c r="F15" s="777"/>
      <c r="G15" s="806">
        <v>407059</v>
      </c>
      <c r="H15" s="804"/>
      <c r="I15" s="805"/>
      <c r="J15" s="2466">
        <v>4</v>
      </c>
      <c r="K15" s="793">
        <v>4</v>
      </c>
      <c r="L15" s="2465"/>
      <c r="M15" s="807">
        <v>2</v>
      </c>
      <c r="N15" s="807"/>
      <c r="O15" s="807">
        <v>2</v>
      </c>
      <c r="P15" s="807">
        <v>407061</v>
      </c>
      <c r="Q15" s="2466">
        <f t="shared" si="1"/>
        <v>4</v>
      </c>
      <c r="R15" s="802"/>
      <c r="S15" s="802"/>
      <c r="T15" s="767"/>
      <c r="U15" s="767"/>
      <c r="V15" s="767"/>
      <c r="W15" s="767"/>
      <c r="X15" s="767"/>
      <c r="Y15" s="767"/>
    </row>
    <row r="16" spans="1:25" s="765" customFormat="1" ht="12.75" customHeight="1">
      <c r="A16" s="793">
        <f t="shared" si="0"/>
        <v>5</v>
      </c>
      <c r="B16" s="2464"/>
      <c r="C16" s="798" t="s">
        <v>1121</v>
      </c>
      <c r="D16" s="778" t="s">
        <v>1122</v>
      </c>
      <c r="E16" s="777"/>
      <c r="F16" s="777"/>
      <c r="G16" s="806">
        <v>2902682</v>
      </c>
      <c r="H16" s="804"/>
      <c r="I16" s="805"/>
      <c r="J16" s="2466">
        <v>5</v>
      </c>
      <c r="K16" s="793">
        <v>5</v>
      </c>
      <c r="L16" s="2465"/>
      <c r="M16" s="807">
        <v>85144</v>
      </c>
      <c r="N16" s="807">
        <v>1831</v>
      </c>
      <c r="O16" s="807">
        <v>83313</v>
      </c>
      <c r="P16" s="807">
        <v>2985995</v>
      </c>
      <c r="Q16" s="2466">
        <f t="shared" si="1"/>
        <v>5</v>
      </c>
      <c r="R16" s="802"/>
      <c r="S16" s="802"/>
      <c r="T16" s="767"/>
      <c r="U16" s="767"/>
      <c r="V16" s="767"/>
      <c r="W16" s="767"/>
      <c r="X16" s="767"/>
      <c r="Y16" s="767"/>
    </row>
    <row r="17" spans="1:25" s="765" customFormat="1" ht="12.75" customHeight="1">
      <c r="A17" s="793">
        <f t="shared" si="0"/>
        <v>6</v>
      </c>
      <c r="B17" s="2464"/>
      <c r="C17" s="798" t="s">
        <v>1123</v>
      </c>
      <c r="D17" s="778" t="s">
        <v>1124</v>
      </c>
      <c r="E17" s="777"/>
      <c r="F17" s="777"/>
      <c r="G17" s="806">
        <v>42583</v>
      </c>
      <c r="H17" s="804"/>
      <c r="I17" s="805"/>
      <c r="J17" s="2466">
        <v>6</v>
      </c>
      <c r="K17" s="793">
        <v>6</v>
      </c>
      <c r="L17" s="2465"/>
      <c r="M17" s="807"/>
      <c r="N17" s="807"/>
      <c r="O17" s="807"/>
      <c r="P17" s="807">
        <v>42583</v>
      </c>
      <c r="Q17" s="2466">
        <f t="shared" si="1"/>
        <v>6</v>
      </c>
      <c r="R17" s="802"/>
      <c r="S17" s="802"/>
      <c r="T17" s="767"/>
      <c r="U17" s="767"/>
      <c r="V17" s="767"/>
      <c r="W17" s="767"/>
      <c r="X17" s="767"/>
      <c r="Y17" s="767"/>
    </row>
    <row r="18" spans="1:25" s="765" customFormat="1" ht="12.75" customHeight="1">
      <c r="A18" s="793">
        <f t="shared" si="0"/>
        <v>7</v>
      </c>
      <c r="B18" s="2464"/>
      <c r="C18" s="798" t="s">
        <v>1125</v>
      </c>
      <c r="D18" s="777" t="s">
        <v>1126</v>
      </c>
      <c r="E18" s="777"/>
      <c r="F18" s="777"/>
      <c r="G18" s="806">
        <v>5135286</v>
      </c>
      <c r="H18" s="804"/>
      <c r="I18" s="805"/>
      <c r="J18" s="2466">
        <v>7</v>
      </c>
      <c r="K18" s="793">
        <v>7</v>
      </c>
      <c r="L18" s="2465"/>
      <c r="M18" s="807">
        <v>274863</v>
      </c>
      <c r="N18" s="807">
        <v>109563</v>
      </c>
      <c r="O18" s="807">
        <v>165300</v>
      </c>
      <c r="P18" s="807">
        <v>5300586</v>
      </c>
      <c r="Q18" s="2466">
        <f t="shared" si="1"/>
        <v>7</v>
      </c>
      <c r="R18" s="802"/>
      <c r="S18" s="802"/>
      <c r="T18" s="767"/>
      <c r="U18" s="767"/>
      <c r="V18" s="767"/>
      <c r="W18" s="767"/>
      <c r="X18" s="767"/>
      <c r="Y18" s="767"/>
    </row>
    <row r="19" spans="1:25" s="765" customFormat="1" ht="12.75" customHeight="1">
      <c r="A19" s="793">
        <f t="shared" si="0"/>
        <v>8</v>
      </c>
      <c r="B19" s="2464"/>
      <c r="C19" s="798" t="s">
        <v>1127</v>
      </c>
      <c r="D19" s="778" t="s">
        <v>1128</v>
      </c>
      <c r="E19" s="777"/>
      <c r="F19" s="777"/>
      <c r="G19" s="806">
        <v>6729937</v>
      </c>
      <c r="H19" s="804"/>
      <c r="I19" s="805"/>
      <c r="J19" s="2466">
        <v>8</v>
      </c>
      <c r="K19" s="793">
        <v>8</v>
      </c>
      <c r="L19" s="2465"/>
      <c r="M19" s="807">
        <v>290853</v>
      </c>
      <c r="N19" s="807">
        <v>132835</v>
      </c>
      <c r="O19" s="807">
        <v>158018</v>
      </c>
      <c r="P19" s="807">
        <v>6887955</v>
      </c>
      <c r="Q19" s="2466">
        <f t="shared" si="1"/>
        <v>8</v>
      </c>
      <c r="R19" s="802"/>
      <c r="S19" s="802"/>
      <c r="T19" s="767"/>
      <c r="U19" s="767"/>
      <c r="V19" s="767"/>
      <c r="W19" s="767"/>
      <c r="X19" s="767"/>
      <c r="Y19" s="767"/>
    </row>
    <row r="20" spans="1:25" s="765" customFormat="1" ht="12.75" customHeight="1">
      <c r="A20" s="793">
        <f t="shared" si="0"/>
        <v>9</v>
      </c>
      <c r="B20" s="2464"/>
      <c r="C20" s="798" t="s">
        <v>1129</v>
      </c>
      <c r="D20" s="778" t="s">
        <v>1130</v>
      </c>
      <c r="E20" s="777"/>
      <c r="F20" s="777"/>
      <c r="G20" s="806">
        <v>2654565</v>
      </c>
      <c r="H20" s="804"/>
      <c r="I20" s="805"/>
      <c r="J20" s="2466">
        <v>9</v>
      </c>
      <c r="K20" s="793">
        <v>9</v>
      </c>
      <c r="L20" s="2465"/>
      <c r="M20" s="807">
        <v>127244</v>
      </c>
      <c r="N20" s="807">
        <v>22261</v>
      </c>
      <c r="O20" s="807">
        <v>104983</v>
      </c>
      <c r="P20" s="807">
        <v>2759548</v>
      </c>
      <c r="Q20" s="2466">
        <f t="shared" si="1"/>
        <v>9</v>
      </c>
      <c r="R20" s="802"/>
      <c r="S20" s="802"/>
      <c r="T20" s="767"/>
      <c r="U20" s="767"/>
      <c r="V20" s="767"/>
      <c r="W20" s="767"/>
      <c r="X20" s="767"/>
      <c r="Y20" s="767"/>
    </row>
    <row r="21" spans="1:25" s="765" customFormat="1" ht="12.75" customHeight="1">
      <c r="A21" s="793">
        <f t="shared" si="0"/>
        <v>10</v>
      </c>
      <c r="B21" s="2464"/>
      <c r="C21" s="798" t="s">
        <v>1131</v>
      </c>
      <c r="D21" s="778" t="s">
        <v>1132</v>
      </c>
      <c r="E21" s="777"/>
      <c r="F21" s="777"/>
      <c r="G21" s="806">
        <v>7678</v>
      </c>
      <c r="H21" s="804"/>
      <c r="I21" s="805"/>
      <c r="J21" s="2466">
        <v>10</v>
      </c>
      <c r="K21" s="793">
        <v>10</v>
      </c>
      <c r="L21" s="2465"/>
      <c r="M21" s="807">
        <v>15</v>
      </c>
      <c r="N21" s="807">
        <v>1</v>
      </c>
      <c r="O21" s="807">
        <v>14</v>
      </c>
      <c r="P21" s="807">
        <v>7692</v>
      </c>
      <c r="Q21" s="2466">
        <f t="shared" si="1"/>
        <v>10</v>
      </c>
      <c r="R21" s="802"/>
      <c r="S21" s="802"/>
      <c r="T21" s="767"/>
      <c r="U21" s="767"/>
      <c r="V21" s="767"/>
      <c r="W21" s="767"/>
      <c r="X21" s="767"/>
      <c r="Y21" s="767"/>
    </row>
    <row r="22" spans="1:25" s="765" customFormat="1" ht="12.75" customHeight="1">
      <c r="A22" s="793">
        <f t="shared" si="0"/>
        <v>11</v>
      </c>
      <c r="B22" s="2464"/>
      <c r="C22" s="798" t="s">
        <v>1133</v>
      </c>
      <c r="D22" s="778" t="s">
        <v>1134</v>
      </c>
      <c r="E22" s="777"/>
      <c r="F22" s="777"/>
      <c r="G22" s="806">
        <v>834872</v>
      </c>
      <c r="H22" s="804"/>
      <c r="I22" s="805"/>
      <c r="J22" s="2466">
        <v>11</v>
      </c>
      <c r="K22" s="793">
        <v>11</v>
      </c>
      <c r="L22" s="2465"/>
      <c r="M22" s="807">
        <v>19809</v>
      </c>
      <c r="N22" s="807">
        <v>729</v>
      </c>
      <c r="O22" s="807">
        <v>19080</v>
      </c>
      <c r="P22" s="807">
        <v>853952</v>
      </c>
      <c r="Q22" s="2466">
        <f t="shared" si="1"/>
        <v>11</v>
      </c>
      <c r="R22" s="802"/>
      <c r="S22" s="802"/>
      <c r="T22" s="767"/>
      <c r="U22" s="767"/>
      <c r="V22" s="767"/>
      <c r="W22" s="767"/>
      <c r="X22" s="767"/>
      <c r="Y22" s="767"/>
    </row>
    <row r="23" spans="1:25" s="765" customFormat="1" ht="12.75" customHeight="1">
      <c r="A23" s="793">
        <f t="shared" si="0"/>
        <v>12</v>
      </c>
      <c r="B23" s="2464"/>
      <c r="C23" s="798" t="s">
        <v>1135</v>
      </c>
      <c r="D23" s="778" t="s">
        <v>1136</v>
      </c>
      <c r="E23" s="777"/>
      <c r="F23" s="777"/>
      <c r="G23" s="806">
        <v>51988</v>
      </c>
      <c r="H23" s="804"/>
      <c r="I23" s="805"/>
      <c r="J23" s="2466">
        <v>12</v>
      </c>
      <c r="K23" s="793">
        <v>12</v>
      </c>
      <c r="L23" s="2465"/>
      <c r="M23" s="807">
        <v>1504</v>
      </c>
      <c r="N23" s="807"/>
      <c r="O23" s="807">
        <v>1504</v>
      </c>
      <c r="P23" s="807">
        <v>53492</v>
      </c>
      <c r="Q23" s="2466">
        <f t="shared" si="1"/>
        <v>12</v>
      </c>
      <c r="R23" s="802"/>
      <c r="S23" s="802"/>
      <c r="T23" s="767"/>
      <c r="U23" s="767"/>
      <c r="V23" s="767"/>
      <c r="W23" s="767"/>
      <c r="X23" s="767"/>
      <c r="Y23" s="767"/>
    </row>
    <row r="24" spans="1:25" s="765" customFormat="1" ht="12.75" customHeight="1">
      <c r="A24" s="793">
        <f t="shared" si="0"/>
        <v>13</v>
      </c>
      <c r="B24" s="2464"/>
      <c r="C24" s="798" t="s">
        <v>1137</v>
      </c>
      <c r="D24" s="778" t="s">
        <v>1138</v>
      </c>
      <c r="E24" s="777"/>
      <c r="F24" s="777"/>
      <c r="G24" s="806"/>
      <c r="H24" s="804"/>
      <c r="I24" s="805"/>
      <c r="J24" s="2466">
        <v>13</v>
      </c>
      <c r="K24" s="793">
        <v>13</v>
      </c>
      <c r="L24" s="2465"/>
      <c r="M24" s="807"/>
      <c r="N24" s="807"/>
      <c r="O24" s="807"/>
      <c r="P24" s="807"/>
      <c r="Q24" s="2466">
        <f t="shared" si="1"/>
        <v>13</v>
      </c>
      <c r="R24" s="802"/>
      <c r="S24" s="802"/>
      <c r="T24" s="767"/>
      <c r="U24" s="767"/>
      <c r="V24" s="767"/>
      <c r="W24" s="767"/>
      <c r="X24" s="767"/>
      <c r="Y24" s="767"/>
    </row>
    <row r="25" spans="1:25" s="765" customFormat="1" ht="12.75" customHeight="1">
      <c r="A25" s="793">
        <f t="shared" si="0"/>
        <v>14</v>
      </c>
      <c r="B25" s="2464"/>
      <c r="C25" s="798" t="s">
        <v>1139</v>
      </c>
      <c r="D25" s="778" t="s">
        <v>1140</v>
      </c>
      <c r="E25" s="777"/>
      <c r="F25" s="777"/>
      <c r="G25" s="806">
        <v>120114</v>
      </c>
      <c r="H25" s="804"/>
      <c r="I25" s="805"/>
      <c r="J25" s="2466">
        <v>14</v>
      </c>
      <c r="K25" s="793">
        <v>14</v>
      </c>
      <c r="L25" s="2465"/>
      <c r="M25" s="807">
        <v>266</v>
      </c>
      <c r="N25" s="807">
        <v>91</v>
      </c>
      <c r="O25" s="807">
        <v>175</v>
      </c>
      <c r="P25" s="807">
        <v>120289</v>
      </c>
      <c r="Q25" s="2466">
        <f t="shared" si="1"/>
        <v>14</v>
      </c>
      <c r="R25" s="802"/>
      <c r="S25" s="802"/>
      <c r="T25" s="767"/>
      <c r="U25" s="767"/>
      <c r="V25" s="767"/>
      <c r="W25" s="767"/>
      <c r="X25" s="767"/>
      <c r="Y25" s="767"/>
    </row>
    <row r="26" spans="1:25" s="765" customFormat="1" ht="12.75" customHeight="1">
      <c r="A26" s="793">
        <f t="shared" si="0"/>
        <v>15</v>
      </c>
      <c r="B26" s="2464"/>
      <c r="C26" s="798" t="s">
        <v>1141</v>
      </c>
      <c r="D26" s="778" t="s">
        <v>1142</v>
      </c>
      <c r="E26" s="777"/>
      <c r="F26" s="777"/>
      <c r="G26" s="806">
        <v>562564</v>
      </c>
      <c r="H26" s="804"/>
      <c r="I26" s="805"/>
      <c r="J26" s="2466">
        <v>15</v>
      </c>
      <c r="K26" s="793">
        <v>15</v>
      </c>
      <c r="L26" s="2465"/>
      <c r="M26" s="807">
        <v>12256</v>
      </c>
      <c r="N26" s="807">
        <v>58</v>
      </c>
      <c r="O26" s="807">
        <v>12198</v>
      </c>
      <c r="P26" s="807">
        <v>574762</v>
      </c>
      <c r="Q26" s="2466">
        <f t="shared" si="1"/>
        <v>15</v>
      </c>
      <c r="R26" s="802"/>
      <c r="S26" s="802"/>
      <c r="T26" s="767"/>
      <c r="U26" s="767"/>
      <c r="V26" s="767"/>
      <c r="W26" s="767"/>
      <c r="X26" s="767"/>
      <c r="Y26" s="767"/>
    </row>
    <row r="27" spans="1:25" s="765" customFormat="1" ht="12.75" customHeight="1">
      <c r="A27" s="793">
        <f t="shared" si="0"/>
        <v>16</v>
      </c>
      <c r="B27" s="2464"/>
      <c r="C27" s="798" t="s">
        <v>1143</v>
      </c>
      <c r="D27" s="778" t="s">
        <v>1144</v>
      </c>
      <c r="E27" s="777"/>
      <c r="F27" s="777"/>
      <c r="G27" s="806">
        <v>871</v>
      </c>
      <c r="H27" s="804"/>
      <c r="I27" s="805"/>
      <c r="J27" s="2466">
        <v>16</v>
      </c>
      <c r="K27" s="793">
        <v>16</v>
      </c>
      <c r="L27" s="2465"/>
      <c r="M27" s="807"/>
      <c r="N27" s="807"/>
      <c r="O27" s="807"/>
      <c r="P27" s="807">
        <v>871</v>
      </c>
      <c r="Q27" s="2466">
        <f t="shared" si="1"/>
        <v>16</v>
      </c>
      <c r="R27" s="802"/>
      <c r="S27" s="802"/>
      <c r="T27" s="767"/>
      <c r="U27" s="767"/>
      <c r="V27" s="767"/>
      <c r="W27" s="767"/>
      <c r="X27" s="767"/>
      <c r="Y27" s="767"/>
    </row>
    <row r="28" spans="1:25" s="765" customFormat="1" ht="12.75" customHeight="1">
      <c r="A28" s="793">
        <f t="shared" si="0"/>
        <v>17</v>
      </c>
      <c r="B28" s="2464"/>
      <c r="C28" s="798" t="s">
        <v>1145</v>
      </c>
      <c r="D28" s="778" t="s">
        <v>1146</v>
      </c>
      <c r="E28" s="777"/>
      <c r="F28" s="777"/>
      <c r="G28" s="806">
        <v>5630</v>
      </c>
      <c r="H28" s="804"/>
      <c r="I28" s="805"/>
      <c r="J28" s="2466">
        <v>17</v>
      </c>
      <c r="K28" s="793">
        <v>17</v>
      </c>
      <c r="L28" s="2465"/>
      <c r="M28" s="807">
        <v>236</v>
      </c>
      <c r="N28" s="807">
        <v>20</v>
      </c>
      <c r="O28" s="807">
        <v>216</v>
      </c>
      <c r="P28" s="807">
        <v>5846</v>
      </c>
      <c r="Q28" s="2466">
        <f t="shared" si="1"/>
        <v>17</v>
      </c>
      <c r="R28" s="802"/>
      <c r="S28" s="802"/>
      <c r="T28" s="767"/>
      <c r="U28" s="767"/>
      <c r="V28" s="767"/>
      <c r="W28" s="767"/>
      <c r="X28" s="767"/>
      <c r="Y28" s="767"/>
    </row>
    <row r="29" spans="1:25" s="765" customFormat="1" ht="12.75" customHeight="1">
      <c r="A29" s="793">
        <f t="shared" si="0"/>
        <v>18</v>
      </c>
      <c r="B29" s="2464"/>
      <c r="C29" s="798" t="s">
        <v>1147</v>
      </c>
      <c r="D29" s="778" t="s">
        <v>1148</v>
      </c>
      <c r="E29" s="777"/>
      <c r="F29" s="777"/>
      <c r="G29" s="806">
        <v>249927</v>
      </c>
      <c r="H29" s="804"/>
      <c r="I29" s="805"/>
      <c r="J29" s="2466">
        <v>18</v>
      </c>
      <c r="K29" s="793">
        <v>18</v>
      </c>
      <c r="L29" s="2465"/>
      <c r="M29" s="807">
        <v>362</v>
      </c>
      <c r="N29" s="807">
        <v>13</v>
      </c>
      <c r="O29" s="807">
        <v>349</v>
      </c>
      <c r="P29" s="807">
        <v>250276</v>
      </c>
      <c r="Q29" s="2466">
        <f t="shared" si="1"/>
        <v>18</v>
      </c>
      <c r="R29" s="802"/>
      <c r="S29" s="802"/>
      <c r="T29" s="767"/>
      <c r="U29" s="767"/>
      <c r="V29" s="767"/>
      <c r="W29" s="767"/>
      <c r="X29" s="767"/>
      <c r="Y29" s="767"/>
    </row>
    <row r="30" spans="1:25" s="765" customFormat="1" ht="12.75" customHeight="1">
      <c r="A30" s="793">
        <f t="shared" si="0"/>
        <v>19</v>
      </c>
      <c r="B30" s="2464"/>
      <c r="C30" s="798" t="s">
        <v>1149</v>
      </c>
      <c r="D30" s="778" t="s">
        <v>1150</v>
      </c>
      <c r="E30" s="777"/>
      <c r="F30" s="777"/>
      <c r="G30" s="806">
        <v>885739</v>
      </c>
      <c r="H30" s="804"/>
      <c r="I30" s="805"/>
      <c r="J30" s="2466">
        <v>19</v>
      </c>
      <c r="K30" s="793">
        <v>19</v>
      </c>
      <c r="L30" s="2465"/>
      <c r="M30" s="807">
        <v>21428</v>
      </c>
      <c r="N30" s="807">
        <v>-73</v>
      </c>
      <c r="O30" s="807">
        <v>21501</v>
      </c>
      <c r="P30" s="807">
        <v>907240</v>
      </c>
      <c r="Q30" s="2466">
        <f t="shared" si="1"/>
        <v>19</v>
      </c>
      <c r="R30" s="802"/>
      <c r="S30" s="802"/>
      <c r="T30" s="767"/>
      <c r="U30" s="767"/>
      <c r="V30" s="767"/>
      <c r="W30" s="767"/>
      <c r="X30" s="767"/>
      <c r="Y30" s="767"/>
    </row>
    <row r="31" spans="1:25" s="765" customFormat="1" ht="12.75" customHeight="1">
      <c r="A31" s="793">
        <f t="shared" si="0"/>
        <v>20</v>
      </c>
      <c r="B31" s="2464"/>
      <c r="C31" s="798" t="s">
        <v>1151</v>
      </c>
      <c r="D31" s="778" t="s">
        <v>1152</v>
      </c>
      <c r="E31" s="777"/>
      <c r="F31" s="777"/>
      <c r="G31" s="806">
        <v>640761</v>
      </c>
      <c r="H31" s="804"/>
      <c r="I31" s="805"/>
      <c r="J31" s="2466">
        <v>20</v>
      </c>
      <c r="K31" s="793">
        <v>20</v>
      </c>
      <c r="L31" s="2465"/>
      <c r="M31" s="807">
        <v>40309</v>
      </c>
      <c r="N31" s="807">
        <v>10134</v>
      </c>
      <c r="O31" s="807">
        <v>30175</v>
      </c>
      <c r="P31" s="807">
        <v>670936</v>
      </c>
      <c r="Q31" s="2466">
        <f t="shared" si="1"/>
        <v>20</v>
      </c>
      <c r="R31" s="802"/>
      <c r="S31" s="802"/>
      <c r="T31" s="767"/>
      <c r="U31" s="767"/>
      <c r="V31" s="767"/>
      <c r="W31" s="767"/>
      <c r="X31" s="767"/>
      <c r="Y31" s="767"/>
    </row>
    <row r="32" spans="1:25" s="765" customFormat="1" ht="12.75" customHeight="1">
      <c r="A32" s="793">
        <f t="shared" si="0"/>
        <v>21</v>
      </c>
      <c r="B32" s="2464"/>
      <c r="C32" s="798" t="s">
        <v>1153</v>
      </c>
      <c r="D32" s="778" t="s">
        <v>1154</v>
      </c>
      <c r="E32" s="777"/>
      <c r="F32" s="777"/>
      <c r="G32" s="806">
        <v>2248189</v>
      </c>
      <c r="H32" s="804"/>
      <c r="I32" s="805"/>
      <c r="J32" s="2466">
        <v>21</v>
      </c>
      <c r="K32" s="793">
        <v>21</v>
      </c>
      <c r="L32" s="2465"/>
      <c r="M32" s="807">
        <v>299095</v>
      </c>
      <c r="N32" s="807">
        <v>73279</v>
      </c>
      <c r="O32" s="807">
        <v>225816</v>
      </c>
      <c r="P32" s="807">
        <v>2474005</v>
      </c>
      <c r="Q32" s="2466">
        <f t="shared" si="1"/>
        <v>21</v>
      </c>
      <c r="R32" s="802"/>
      <c r="S32" s="802"/>
      <c r="T32" s="767"/>
      <c r="U32" s="767"/>
      <c r="V32" s="767"/>
      <c r="W32" s="767"/>
      <c r="X32" s="767"/>
      <c r="Y32" s="767"/>
    </row>
    <row r="33" spans="1:25" s="765" customFormat="1" ht="12.75" customHeight="1">
      <c r="A33" s="793">
        <f t="shared" si="0"/>
        <v>22</v>
      </c>
      <c r="B33" s="2464"/>
      <c r="C33" s="798" t="s">
        <v>1155</v>
      </c>
      <c r="D33" s="778" t="s">
        <v>1156</v>
      </c>
      <c r="E33" s="777"/>
      <c r="F33" s="777"/>
      <c r="G33" s="806">
        <v>2775</v>
      </c>
      <c r="H33" s="804"/>
      <c r="I33" s="805"/>
      <c r="J33" s="2466">
        <v>22</v>
      </c>
      <c r="K33" s="793">
        <v>22</v>
      </c>
      <c r="L33" s="2465"/>
      <c r="M33" s="807"/>
      <c r="N33" s="807"/>
      <c r="O33" s="807"/>
      <c r="P33" s="807">
        <v>2775</v>
      </c>
      <c r="Q33" s="2466">
        <f t="shared" si="1"/>
        <v>22</v>
      </c>
      <c r="R33" s="802"/>
      <c r="S33" s="802"/>
      <c r="T33" s="767"/>
      <c r="U33" s="767"/>
      <c r="V33" s="767"/>
      <c r="W33" s="767"/>
      <c r="X33" s="767"/>
      <c r="Y33" s="767"/>
    </row>
    <row r="34" spans="1:25" s="765" customFormat="1" ht="12.75" customHeight="1">
      <c r="A34" s="793">
        <f t="shared" si="0"/>
        <v>23</v>
      </c>
      <c r="B34" s="2464"/>
      <c r="C34" s="798" t="s">
        <v>1157</v>
      </c>
      <c r="D34" s="778" t="s">
        <v>1158</v>
      </c>
      <c r="E34" s="777"/>
      <c r="F34" s="777"/>
      <c r="G34" s="806">
        <v>42682</v>
      </c>
      <c r="H34" s="804"/>
      <c r="I34" s="805"/>
      <c r="J34" s="2466">
        <v>23</v>
      </c>
      <c r="K34" s="793">
        <v>23</v>
      </c>
      <c r="L34" s="2465"/>
      <c r="M34" s="807">
        <v>410</v>
      </c>
      <c r="N34" s="807"/>
      <c r="O34" s="807">
        <v>410</v>
      </c>
      <c r="P34" s="807">
        <v>43092</v>
      </c>
      <c r="Q34" s="2466">
        <f t="shared" si="1"/>
        <v>23</v>
      </c>
      <c r="R34" s="802"/>
      <c r="S34" s="802"/>
      <c r="T34" s="767"/>
      <c r="U34" s="767"/>
      <c r="V34" s="767"/>
      <c r="W34" s="767"/>
      <c r="X34" s="767"/>
      <c r="Y34" s="767"/>
    </row>
    <row r="35" spans="1:25" s="765" customFormat="1" ht="12.75" customHeight="1">
      <c r="A35" s="793">
        <f t="shared" si="0"/>
        <v>24</v>
      </c>
      <c r="B35" s="2464"/>
      <c r="C35" s="798" t="s">
        <v>1159</v>
      </c>
      <c r="D35" s="778" t="s">
        <v>1160</v>
      </c>
      <c r="E35" s="777"/>
      <c r="F35" s="777"/>
      <c r="G35" s="806">
        <v>14314</v>
      </c>
      <c r="H35" s="804"/>
      <c r="I35" s="805"/>
      <c r="J35" s="2466">
        <v>24</v>
      </c>
      <c r="K35" s="793">
        <v>24</v>
      </c>
      <c r="L35" s="2465"/>
      <c r="M35" s="807">
        <v>82</v>
      </c>
      <c r="N35" s="807"/>
      <c r="O35" s="807">
        <v>82</v>
      </c>
      <c r="P35" s="807">
        <v>14396</v>
      </c>
      <c r="Q35" s="2466">
        <f t="shared" si="1"/>
        <v>24</v>
      </c>
      <c r="R35" s="802"/>
      <c r="S35" s="802"/>
      <c r="T35" s="767"/>
      <c r="U35" s="767"/>
      <c r="V35" s="767"/>
      <c r="W35" s="767"/>
      <c r="X35" s="767"/>
      <c r="Y35" s="767"/>
    </row>
    <row r="36" spans="1:25" s="765" customFormat="1" ht="12.75" customHeight="1">
      <c r="A36" s="793">
        <f t="shared" si="0"/>
        <v>25</v>
      </c>
      <c r="B36" s="2464"/>
      <c r="C36" s="798" t="s">
        <v>1161</v>
      </c>
      <c r="D36" s="778" t="s">
        <v>1162</v>
      </c>
      <c r="E36" s="777"/>
      <c r="F36" s="777"/>
      <c r="G36" s="806">
        <v>764405</v>
      </c>
      <c r="H36" s="804"/>
      <c r="I36" s="805"/>
      <c r="J36" s="2466">
        <v>25</v>
      </c>
      <c r="K36" s="793">
        <v>25</v>
      </c>
      <c r="L36" s="2465"/>
      <c r="M36" s="807">
        <v>35448</v>
      </c>
      <c r="N36" s="807">
        <v>32836</v>
      </c>
      <c r="O36" s="807">
        <v>2612</v>
      </c>
      <c r="P36" s="807">
        <v>767017</v>
      </c>
      <c r="Q36" s="2466">
        <f t="shared" si="1"/>
        <v>25</v>
      </c>
      <c r="R36" s="802"/>
      <c r="S36" s="802"/>
      <c r="T36" s="767"/>
      <c r="U36" s="767"/>
      <c r="V36" s="767"/>
      <c r="W36" s="767"/>
      <c r="X36" s="767"/>
      <c r="Y36" s="767"/>
    </row>
    <row r="37" spans="1:25" s="765" customFormat="1" ht="12.75" customHeight="1">
      <c r="A37" s="793">
        <f t="shared" si="0"/>
        <v>26</v>
      </c>
      <c r="B37" s="2464"/>
      <c r="C37" s="798" t="s">
        <v>1163</v>
      </c>
      <c r="D37" s="778" t="s">
        <v>1164</v>
      </c>
      <c r="E37" s="777"/>
      <c r="F37" s="777"/>
      <c r="G37" s="806">
        <v>417743</v>
      </c>
      <c r="H37" s="804"/>
      <c r="I37" s="805"/>
      <c r="J37" s="2466">
        <v>26</v>
      </c>
      <c r="K37" s="793">
        <v>26</v>
      </c>
      <c r="L37" s="2465"/>
      <c r="M37" s="807">
        <v>32446</v>
      </c>
      <c r="N37" s="807">
        <v>23165</v>
      </c>
      <c r="O37" s="807">
        <v>9281</v>
      </c>
      <c r="P37" s="807">
        <v>427024</v>
      </c>
      <c r="Q37" s="2466">
        <f t="shared" si="1"/>
        <v>26</v>
      </c>
      <c r="R37" s="802"/>
      <c r="S37" s="802"/>
      <c r="T37" s="767"/>
      <c r="U37" s="767"/>
      <c r="V37" s="767"/>
      <c r="W37" s="767"/>
      <c r="X37" s="767"/>
      <c r="Y37" s="767"/>
    </row>
    <row r="38" spans="1:25" s="765" customFormat="1" ht="12.75" customHeight="1">
      <c r="A38" s="793">
        <f t="shared" si="0"/>
        <v>27</v>
      </c>
      <c r="B38" s="2464"/>
      <c r="C38" s="798" t="s">
        <v>1165</v>
      </c>
      <c r="D38" s="778" t="s">
        <v>1166</v>
      </c>
      <c r="E38" s="777"/>
      <c r="F38" s="777"/>
      <c r="G38" s="806">
        <v>187902</v>
      </c>
      <c r="H38" s="804"/>
      <c r="I38" s="805"/>
      <c r="J38" s="2466">
        <v>27</v>
      </c>
      <c r="K38" s="793">
        <v>27</v>
      </c>
      <c r="L38" s="2465"/>
      <c r="M38" s="807">
        <v>11658</v>
      </c>
      <c r="N38" s="807">
        <v>352</v>
      </c>
      <c r="O38" s="807">
        <v>11306</v>
      </c>
      <c r="P38" s="807">
        <v>199208</v>
      </c>
      <c r="Q38" s="2466">
        <f t="shared" si="1"/>
        <v>27</v>
      </c>
      <c r="R38" s="802"/>
      <c r="S38" s="802"/>
      <c r="T38" s="767"/>
      <c r="U38" s="767"/>
      <c r="V38" s="767"/>
      <c r="W38" s="767"/>
      <c r="X38" s="767"/>
      <c r="Y38" s="767"/>
    </row>
    <row r="39" spans="1:25" s="765" customFormat="1" ht="12.75" customHeight="1">
      <c r="A39" s="793">
        <f t="shared" si="0"/>
        <v>28</v>
      </c>
      <c r="B39" s="2464"/>
      <c r="C39" s="798" t="s">
        <v>1167</v>
      </c>
      <c r="D39" s="778" t="s">
        <v>1168</v>
      </c>
      <c r="E39" s="777"/>
      <c r="F39" s="777"/>
      <c r="G39" s="806">
        <v>15279</v>
      </c>
      <c r="H39" s="804"/>
      <c r="I39" s="805"/>
      <c r="J39" s="2466">
        <v>28</v>
      </c>
      <c r="K39" s="793">
        <v>28</v>
      </c>
      <c r="L39" s="2465"/>
      <c r="M39" s="807">
        <v>82</v>
      </c>
      <c r="N39" s="807"/>
      <c r="O39" s="807">
        <v>82</v>
      </c>
      <c r="P39" s="807">
        <v>15361</v>
      </c>
      <c r="Q39" s="2466">
        <f t="shared" si="1"/>
        <v>28</v>
      </c>
      <c r="R39" s="802"/>
      <c r="S39" s="802"/>
      <c r="T39" s="767"/>
      <c r="U39" s="767"/>
      <c r="V39" s="767"/>
      <c r="W39" s="767"/>
      <c r="X39" s="767"/>
      <c r="Y39" s="767"/>
    </row>
    <row r="40" spans="1:25" s="765" customFormat="1" ht="12.75" customHeight="1">
      <c r="A40" s="793">
        <f t="shared" si="0"/>
        <v>29</v>
      </c>
      <c r="B40" s="2464"/>
      <c r="C40" s="798"/>
      <c r="D40" s="778" t="s">
        <v>1169</v>
      </c>
      <c r="E40" s="777"/>
      <c r="F40" s="777"/>
      <c r="G40" s="806"/>
      <c r="H40" s="804"/>
      <c r="I40" s="805"/>
      <c r="J40" s="2466">
        <v>29</v>
      </c>
      <c r="K40" s="793">
        <v>29</v>
      </c>
      <c r="L40" s="2465"/>
      <c r="M40" s="807"/>
      <c r="N40" s="807"/>
      <c r="O40" s="807"/>
      <c r="P40" s="807"/>
      <c r="Q40" s="2466">
        <f t="shared" si="1"/>
        <v>29</v>
      </c>
      <c r="R40" s="802"/>
      <c r="S40" s="802"/>
      <c r="T40" s="767"/>
      <c r="U40" s="767"/>
      <c r="V40" s="767"/>
      <c r="W40" s="767"/>
      <c r="X40" s="767"/>
      <c r="Y40" s="767"/>
    </row>
    <row r="41" spans="1:25" s="765" customFormat="1" ht="18" customHeight="1">
      <c r="A41" s="793">
        <f t="shared" si="0"/>
        <v>30</v>
      </c>
      <c r="B41" s="2464"/>
      <c r="C41" s="798"/>
      <c r="D41" s="777"/>
      <c r="E41" s="777" t="s">
        <v>1170</v>
      </c>
      <c r="F41" s="777"/>
      <c r="G41" s="806">
        <v>30379073</v>
      </c>
      <c r="H41" s="804"/>
      <c r="I41" s="805"/>
      <c r="J41" s="2466">
        <v>30</v>
      </c>
      <c r="K41" s="793">
        <v>30</v>
      </c>
      <c r="L41" s="2465"/>
      <c r="M41" s="807">
        <v>1271826</v>
      </c>
      <c r="N41" s="807">
        <v>406838</v>
      </c>
      <c r="O41" s="807">
        <v>864988</v>
      </c>
      <c r="P41" s="807">
        <v>31244061</v>
      </c>
      <c r="Q41" s="2466">
        <f t="shared" si="1"/>
        <v>30</v>
      </c>
      <c r="R41" s="802"/>
      <c r="S41" s="802"/>
      <c r="T41" s="767"/>
      <c r="U41" s="499"/>
      <c r="V41" s="767"/>
      <c r="W41" s="499"/>
      <c r="X41" s="767"/>
      <c r="Y41" s="767"/>
    </row>
    <row r="42" spans="1:25" s="765" customFormat="1" ht="12.75" customHeight="1">
      <c r="A42" s="793">
        <f t="shared" si="0"/>
        <v>31</v>
      </c>
      <c r="B42" s="2464"/>
      <c r="C42" s="798" t="s">
        <v>1171</v>
      </c>
      <c r="D42" s="778" t="s">
        <v>1227</v>
      </c>
      <c r="E42" s="777"/>
      <c r="F42" s="777"/>
      <c r="G42" s="806">
        <v>5657553</v>
      </c>
      <c r="H42" s="804"/>
      <c r="I42" s="805"/>
      <c r="J42" s="2466">
        <v>31</v>
      </c>
      <c r="K42" s="793">
        <v>31</v>
      </c>
      <c r="L42" s="2465"/>
      <c r="M42" s="807">
        <v>311623</v>
      </c>
      <c r="N42" s="807">
        <v>98952</v>
      </c>
      <c r="O42" s="807">
        <v>212671</v>
      </c>
      <c r="P42" s="3090">
        <v>5870224</v>
      </c>
      <c r="Q42" s="2466">
        <f t="shared" si="1"/>
        <v>31</v>
      </c>
      <c r="R42" s="802"/>
      <c r="S42" s="802"/>
      <c r="T42" s="767"/>
      <c r="U42" s="767"/>
      <c r="V42" s="767"/>
      <c r="W42" s="767"/>
      <c r="X42" s="767"/>
      <c r="Y42" s="767"/>
    </row>
    <row r="43" spans="1:25" s="765" customFormat="1" ht="12.75" customHeight="1">
      <c r="A43" s="793">
        <f t="shared" si="0"/>
        <v>32</v>
      </c>
      <c r="B43" s="2464"/>
      <c r="C43" s="798" t="s">
        <v>1172</v>
      </c>
      <c r="D43" s="778" t="s">
        <v>1173</v>
      </c>
      <c r="E43" s="777"/>
      <c r="F43" s="777"/>
      <c r="G43" s="806">
        <v>3256327</v>
      </c>
      <c r="H43" s="804"/>
      <c r="I43" s="805"/>
      <c r="J43" s="2466">
        <v>32</v>
      </c>
      <c r="K43" s="793">
        <v>32</v>
      </c>
      <c r="L43" s="2465"/>
      <c r="M43" s="807">
        <v>7414</v>
      </c>
      <c r="N43" s="807">
        <v>80699</v>
      </c>
      <c r="O43" s="807">
        <v>-73285</v>
      </c>
      <c r="P43" s="3090">
        <v>3183042</v>
      </c>
      <c r="Q43" s="2466">
        <f t="shared" si="1"/>
        <v>32</v>
      </c>
      <c r="R43" s="802"/>
      <c r="S43" s="802"/>
      <c r="T43" s="767"/>
      <c r="U43" s="767"/>
      <c r="V43" s="767"/>
      <c r="W43" s="767"/>
      <c r="X43" s="767"/>
      <c r="Y43" s="767"/>
    </row>
    <row r="44" spans="1:25" s="765" customFormat="1" ht="12.75" customHeight="1">
      <c r="A44" s="793">
        <f t="shared" si="0"/>
        <v>33</v>
      </c>
      <c r="B44" s="2464"/>
      <c r="C44" s="798" t="s">
        <v>1174</v>
      </c>
      <c r="D44" s="778" t="s">
        <v>1175</v>
      </c>
      <c r="E44" s="777"/>
      <c r="F44" s="777"/>
      <c r="G44" s="806"/>
      <c r="H44" s="804"/>
      <c r="I44" s="805"/>
      <c r="J44" s="2466">
        <v>33</v>
      </c>
      <c r="K44" s="793">
        <v>33</v>
      </c>
      <c r="L44" s="2465"/>
      <c r="M44" s="807"/>
      <c r="N44" s="807"/>
      <c r="O44" s="807"/>
      <c r="P44" s="3090"/>
      <c r="Q44" s="2466">
        <f t="shared" si="1"/>
        <v>33</v>
      </c>
      <c r="R44" s="802"/>
      <c r="S44" s="802"/>
      <c r="T44" s="767"/>
      <c r="U44" s="767"/>
      <c r="V44" s="767"/>
      <c r="W44" s="767"/>
      <c r="X44" s="767"/>
      <c r="Y44" s="767"/>
    </row>
    <row r="45" spans="1:25" s="765" customFormat="1" ht="12.75" customHeight="1">
      <c r="A45" s="793">
        <f t="shared" si="0"/>
        <v>34</v>
      </c>
      <c r="B45" s="2464"/>
      <c r="C45" s="798" t="s">
        <v>1176</v>
      </c>
      <c r="D45" s="778" t="s">
        <v>1177</v>
      </c>
      <c r="E45" s="777"/>
      <c r="F45" s="777"/>
      <c r="G45" s="806">
        <v>493919</v>
      </c>
      <c r="H45" s="804"/>
      <c r="I45" s="805"/>
      <c r="J45" s="2466">
        <v>34</v>
      </c>
      <c r="K45" s="793">
        <v>34</v>
      </c>
      <c r="L45" s="2465"/>
      <c r="M45" s="807">
        <v>82380</v>
      </c>
      <c r="N45" s="807">
        <v>947</v>
      </c>
      <c r="O45" s="807">
        <v>81433</v>
      </c>
      <c r="P45" s="3090">
        <v>575352</v>
      </c>
      <c r="Q45" s="2466">
        <f t="shared" si="1"/>
        <v>34</v>
      </c>
      <c r="R45" s="802"/>
      <c r="S45" s="802"/>
      <c r="T45" s="767"/>
      <c r="U45" s="767"/>
      <c r="V45" s="767"/>
      <c r="W45" s="767"/>
      <c r="X45" s="767"/>
      <c r="Y45" s="767"/>
    </row>
    <row r="46" spans="1:25" s="765" customFormat="1" ht="12.75" customHeight="1">
      <c r="A46" s="793">
        <f t="shared" si="0"/>
        <v>35</v>
      </c>
      <c r="B46" s="2464"/>
      <c r="C46" s="798" t="s">
        <v>1178</v>
      </c>
      <c r="D46" s="778" t="s">
        <v>1179</v>
      </c>
      <c r="E46" s="777"/>
      <c r="F46" s="777"/>
      <c r="G46" s="806"/>
      <c r="H46" s="804"/>
      <c r="I46" s="805"/>
      <c r="J46" s="2466">
        <v>35</v>
      </c>
      <c r="K46" s="793">
        <v>35</v>
      </c>
      <c r="L46" s="2465"/>
      <c r="M46" s="807"/>
      <c r="N46" s="807"/>
      <c r="O46" s="807"/>
      <c r="P46" s="3090"/>
      <c r="Q46" s="2466">
        <f t="shared" si="1"/>
        <v>35</v>
      </c>
      <c r="R46" s="802"/>
      <c r="S46" s="802"/>
      <c r="T46" s="767"/>
      <c r="U46" s="767"/>
      <c r="V46" s="767"/>
      <c r="W46" s="767"/>
      <c r="X46" s="767"/>
      <c r="Y46" s="767"/>
    </row>
    <row r="47" spans="1:25" s="765" customFormat="1" ht="12.75" customHeight="1">
      <c r="A47" s="793">
        <f t="shared" si="0"/>
        <v>36</v>
      </c>
      <c r="B47" s="2464"/>
      <c r="C47" s="798" t="s">
        <v>1180</v>
      </c>
      <c r="D47" s="778" t="s">
        <v>1181</v>
      </c>
      <c r="E47" s="777"/>
      <c r="F47" s="777"/>
      <c r="G47" s="806">
        <v>237439</v>
      </c>
      <c r="H47" s="804"/>
      <c r="I47" s="805"/>
      <c r="J47" s="2466">
        <v>36</v>
      </c>
      <c r="K47" s="793">
        <v>36</v>
      </c>
      <c r="L47" s="2465"/>
      <c r="M47" s="807">
        <v>4786</v>
      </c>
      <c r="N47" s="807">
        <v>2104</v>
      </c>
      <c r="O47" s="807">
        <v>2682</v>
      </c>
      <c r="P47" s="3090">
        <v>240121</v>
      </c>
      <c r="Q47" s="2466">
        <f t="shared" si="1"/>
        <v>36</v>
      </c>
      <c r="R47" s="802"/>
      <c r="S47" s="802"/>
      <c r="T47" s="767"/>
      <c r="U47" s="767"/>
      <c r="V47" s="767"/>
      <c r="W47" s="767"/>
      <c r="X47" s="767"/>
      <c r="Y47" s="767"/>
    </row>
    <row r="48" spans="1:25" s="765" customFormat="1" ht="12.75" customHeight="1">
      <c r="A48" s="793">
        <f t="shared" si="0"/>
        <v>37</v>
      </c>
      <c r="B48" s="2464"/>
      <c r="C48" s="798" t="s">
        <v>1182</v>
      </c>
      <c r="D48" s="778" t="s">
        <v>1183</v>
      </c>
      <c r="E48" s="777"/>
      <c r="F48" s="777"/>
      <c r="G48" s="806">
        <v>272436</v>
      </c>
      <c r="H48" s="804"/>
      <c r="I48" s="805"/>
      <c r="J48" s="2466">
        <v>37</v>
      </c>
      <c r="K48" s="793">
        <v>37</v>
      </c>
      <c r="L48" s="2465"/>
      <c r="M48" s="807">
        <v>16100</v>
      </c>
      <c r="N48" s="807">
        <v>33230</v>
      </c>
      <c r="O48" s="807">
        <v>-17130</v>
      </c>
      <c r="P48" s="3090">
        <v>255306</v>
      </c>
      <c r="Q48" s="2466">
        <f t="shared" si="1"/>
        <v>37</v>
      </c>
      <c r="R48" s="802"/>
      <c r="S48" s="802"/>
      <c r="T48" s="767"/>
      <c r="U48" s="767"/>
      <c r="V48" s="767"/>
      <c r="W48" s="767"/>
      <c r="X48" s="767"/>
      <c r="Y48" s="767"/>
    </row>
    <row r="49" spans="1:25" s="765" customFormat="1" ht="12.75" customHeight="1">
      <c r="A49" s="793">
        <f t="shared" si="0"/>
        <v>38</v>
      </c>
      <c r="B49" s="2464"/>
      <c r="C49" s="798" t="s">
        <v>1184</v>
      </c>
      <c r="D49" s="778" t="s">
        <v>1185</v>
      </c>
      <c r="E49" s="777"/>
      <c r="F49" s="777"/>
      <c r="G49" s="806">
        <v>610261</v>
      </c>
      <c r="H49" s="804"/>
      <c r="I49" s="805"/>
      <c r="J49" s="2466">
        <v>38</v>
      </c>
      <c r="K49" s="793">
        <v>38</v>
      </c>
      <c r="L49" s="2465"/>
      <c r="M49" s="807">
        <v>39030</v>
      </c>
      <c r="N49" s="807">
        <v>26446</v>
      </c>
      <c r="O49" s="807">
        <v>12584</v>
      </c>
      <c r="P49" s="3090">
        <v>622845</v>
      </c>
      <c r="Q49" s="2466">
        <f t="shared" si="1"/>
        <v>38</v>
      </c>
      <c r="R49" s="802"/>
      <c r="S49" s="802"/>
      <c r="T49" s="767"/>
      <c r="U49" s="767"/>
      <c r="V49" s="767"/>
      <c r="W49" s="767"/>
      <c r="X49" s="767"/>
      <c r="Y49" s="767"/>
    </row>
    <row r="50" spans="1:25" s="765" customFormat="1" ht="16.5" customHeight="1">
      <c r="A50" s="793">
        <f t="shared" si="0"/>
        <v>39</v>
      </c>
      <c r="B50" s="2464"/>
      <c r="C50" s="777"/>
      <c r="D50" s="798"/>
      <c r="E50" s="808" t="s">
        <v>1186</v>
      </c>
      <c r="F50" s="777"/>
      <c r="G50" s="806">
        <v>10527935</v>
      </c>
      <c r="H50" s="804"/>
      <c r="I50" s="805"/>
      <c r="J50" s="2466">
        <v>39</v>
      </c>
      <c r="K50" s="793">
        <v>39</v>
      </c>
      <c r="L50" s="2465"/>
      <c r="M50" s="807">
        <v>461333</v>
      </c>
      <c r="N50" s="807">
        <v>242378</v>
      </c>
      <c r="O50" s="807">
        <v>218955</v>
      </c>
      <c r="P50" s="807">
        <v>10746890</v>
      </c>
      <c r="Q50" s="2466">
        <f t="shared" si="1"/>
        <v>39</v>
      </c>
      <c r="R50" s="802"/>
      <c r="S50" s="802"/>
      <c r="T50" s="767"/>
      <c r="U50" s="499"/>
      <c r="V50" s="767"/>
      <c r="W50" s="499"/>
      <c r="X50" s="767"/>
      <c r="Y50" s="767"/>
    </row>
    <row r="51" spans="1:25" s="765" customFormat="1" ht="12.75" customHeight="1">
      <c r="A51" s="793">
        <f t="shared" si="0"/>
        <v>40</v>
      </c>
      <c r="B51" s="2464"/>
      <c r="C51" s="798" t="s">
        <v>1187</v>
      </c>
      <c r="D51" s="778" t="s">
        <v>1188</v>
      </c>
      <c r="E51" s="777"/>
      <c r="F51" s="777"/>
      <c r="G51" s="806"/>
      <c r="H51" s="804"/>
      <c r="I51" s="805"/>
      <c r="J51" s="2466">
        <v>40</v>
      </c>
      <c r="K51" s="793">
        <v>40</v>
      </c>
      <c r="L51" s="2465"/>
      <c r="M51" s="807"/>
      <c r="N51" s="807"/>
      <c r="O51" s="807"/>
      <c r="P51" s="3090"/>
      <c r="Q51" s="2466">
        <f t="shared" si="1"/>
        <v>40</v>
      </c>
      <c r="R51" s="802"/>
      <c r="S51" s="802"/>
      <c r="T51" s="767"/>
      <c r="U51" s="767"/>
      <c r="V51" s="767"/>
      <c r="W51" s="767"/>
      <c r="X51" s="767"/>
      <c r="Y51" s="767"/>
    </row>
    <row r="52" spans="1:25" s="765" customFormat="1" ht="12.75" customHeight="1">
      <c r="A52" s="793">
        <f t="shared" si="0"/>
        <v>41</v>
      </c>
      <c r="B52" s="2464"/>
      <c r="C52" s="798" t="s">
        <v>1189</v>
      </c>
      <c r="D52" s="778" t="s">
        <v>1190</v>
      </c>
      <c r="E52" s="777"/>
      <c r="F52" s="777"/>
      <c r="G52" s="806"/>
      <c r="H52" s="804"/>
      <c r="I52" s="805"/>
      <c r="J52" s="2466">
        <v>41</v>
      </c>
      <c r="K52" s="793">
        <v>41</v>
      </c>
      <c r="L52" s="2465"/>
      <c r="M52" s="807"/>
      <c r="N52" s="807"/>
      <c r="O52" s="807"/>
      <c r="P52" s="807"/>
      <c r="Q52" s="2466">
        <f t="shared" si="1"/>
        <v>41</v>
      </c>
      <c r="R52" s="802"/>
      <c r="S52" s="802"/>
      <c r="T52" s="767"/>
      <c r="U52" s="767"/>
      <c r="V52" s="767"/>
      <c r="W52" s="767"/>
      <c r="X52" s="767"/>
      <c r="Y52" s="767"/>
    </row>
    <row r="53" spans="1:25" s="765" customFormat="1" ht="12.75" customHeight="1">
      <c r="A53" s="793">
        <f t="shared" si="0"/>
        <v>42</v>
      </c>
      <c r="B53" s="2464"/>
      <c r="C53" s="798" t="s">
        <v>1191</v>
      </c>
      <c r="D53" s="778" t="s">
        <v>1192</v>
      </c>
      <c r="E53" s="777"/>
      <c r="F53" s="777"/>
      <c r="G53" s="806">
        <v>698632</v>
      </c>
      <c r="H53" s="804"/>
      <c r="I53" s="805"/>
      <c r="J53" s="2466">
        <v>42</v>
      </c>
      <c r="K53" s="793">
        <v>42</v>
      </c>
      <c r="L53" s="2465"/>
      <c r="M53" s="807">
        <v>180278</v>
      </c>
      <c r="N53" s="807">
        <v>-5682</v>
      </c>
      <c r="O53" s="807">
        <v>185960</v>
      </c>
      <c r="P53" s="807">
        <v>884592</v>
      </c>
      <c r="Q53" s="2466">
        <f t="shared" si="1"/>
        <v>42</v>
      </c>
      <c r="R53" s="802"/>
      <c r="S53" s="802"/>
      <c r="T53" s="767"/>
      <c r="U53" s="767"/>
      <c r="V53" s="767"/>
      <c r="W53" s="767"/>
      <c r="X53" s="767"/>
      <c r="Y53" s="767"/>
    </row>
    <row r="54" spans="1:25" s="765" customFormat="1" ht="20.25" customHeight="1" thickBot="1">
      <c r="A54" s="2867">
        <f t="shared" si="0"/>
        <v>43</v>
      </c>
      <c r="B54" s="778"/>
      <c r="C54" s="809"/>
      <c r="D54" s="809"/>
      <c r="E54" s="810" t="s">
        <v>327</v>
      </c>
      <c r="G54" s="811">
        <v>41605640</v>
      </c>
      <c r="H54" s="812"/>
      <c r="I54" s="813"/>
      <c r="J54" s="3136">
        <v>43</v>
      </c>
      <c r="K54" s="2867">
        <v>43</v>
      </c>
      <c r="L54" s="3137"/>
      <c r="M54" s="811">
        <v>1913437</v>
      </c>
      <c r="N54" s="3141">
        <v>643534</v>
      </c>
      <c r="O54" s="3141">
        <v>1269903</v>
      </c>
      <c r="P54" s="813">
        <v>42875543</v>
      </c>
      <c r="Q54" s="2467">
        <f t="shared" si="1"/>
        <v>43</v>
      </c>
      <c r="R54" s="802"/>
      <c r="S54" s="802"/>
      <c r="T54" s="767"/>
      <c r="U54" s="767"/>
      <c r="V54" s="767"/>
      <c r="W54" s="767"/>
      <c r="X54" s="767"/>
      <c r="Y54" s="767"/>
    </row>
    <row r="55" spans="1:25">
      <c r="A55" s="814"/>
      <c r="B55" s="815"/>
      <c r="C55" s="816"/>
      <c r="D55" s="817"/>
      <c r="E55" s="817"/>
      <c r="F55" s="817"/>
      <c r="G55" s="817"/>
      <c r="H55" s="817"/>
      <c r="I55" s="817"/>
      <c r="J55" s="822"/>
      <c r="K55" s="820"/>
      <c r="L55" s="765"/>
      <c r="M55" s="765"/>
      <c r="N55" s="765"/>
      <c r="O55" s="765"/>
      <c r="P55" s="765"/>
      <c r="Q55" s="818"/>
      <c r="R55" s="819"/>
      <c r="S55" s="819"/>
    </row>
    <row r="56" spans="1:25">
      <c r="A56" s="820"/>
      <c r="B56" s="821"/>
      <c r="C56" s="821"/>
      <c r="D56" s="765"/>
      <c r="E56" s="765"/>
      <c r="F56" s="765"/>
      <c r="G56" s="765"/>
      <c r="H56" s="765"/>
      <c r="I56" s="765"/>
      <c r="J56" s="822"/>
      <c r="K56" s="820"/>
      <c r="L56" s="765"/>
      <c r="M56" s="765"/>
      <c r="N56" s="765"/>
      <c r="O56" s="819"/>
      <c r="P56" s="765"/>
      <c r="Q56" s="822"/>
      <c r="R56" s="819"/>
      <c r="S56" s="819"/>
    </row>
    <row r="57" spans="1:25">
      <c r="A57" s="776"/>
      <c r="B57" s="777"/>
      <c r="C57" s="823"/>
      <c r="D57" s="777"/>
      <c r="E57" s="777"/>
      <c r="F57" s="777"/>
      <c r="G57" s="777"/>
      <c r="H57" s="777"/>
      <c r="I57" s="777"/>
      <c r="J57" s="778"/>
      <c r="K57" s="776"/>
      <c r="L57" s="777"/>
      <c r="M57" s="777"/>
      <c r="N57" s="777"/>
      <c r="O57" s="777"/>
      <c r="P57" s="777"/>
      <c r="Q57" s="778"/>
      <c r="R57" s="819"/>
      <c r="S57" s="819"/>
    </row>
    <row r="58" spans="1:25">
      <c r="A58" s="765"/>
      <c r="B58" s="765"/>
      <c r="C58" s="765"/>
      <c r="D58" s="765"/>
      <c r="E58" s="765"/>
      <c r="F58" s="765"/>
      <c r="G58" s="765"/>
      <c r="H58" s="765"/>
      <c r="I58" s="766"/>
      <c r="J58" s="766" t="s">
        <v>386</v>
      </c>
      <c r="K58" s="764" t="s">
        <v>386</v>
      </c>
      <c r="L58" s="765"/>
      <c r="M58" s="765"/>
      <c r="N58" s="765"/>
      <c r="O58" s="765"/>
      <c r="P58" s="766"/>
      <c r="Q58" s="765"/>
      <c r="R58" s="819"/>
      <c r="S58" s="819"/>
    </row>
    <row r="59" spans="1:25">
      <c r="R59" s="819"/>
      <c r="S59" s="819"/>
    </row>
    <row r="60" spans="1:25" s="765" customFormat="1" ht="12.75" customHeight="1">
      <c r="A60" s="819"/>
      <c r="B60" s="819"/>
      <c r="C60" s="819"/>
      <c r="D60" s="819"/>
      <c r="E60" s="819"/>
      <c r="F60" s="819"/>
      <c r="G60" s="819"/>
      <c r="H60" s="819"/>
      <c r="I60" s="819"/>
      <c r="J60" s="819"/>
      <c r="K60" s="819"/>
      <c r="L60" s="819"/>
      <c r="M60" s="819"/>
      <c r="N60" s="819"/>
      <c r="O60" s="819"/>
      <c r="P60" s="819"/>
      <c r="Q60" s="819"/>
      <c r="R60" s="819"/>
      <c r="S60" s="819"/>
      <c r="T60" s="767"/>
      <c r="U60" s="767"/>
      <c r="V60" s="767"/>
      <c r="W60" s="767"/>
      <c r="X60" s="767"/>
      <c r="Y60" s="767"/>
    </row>
    <row r="61" spans="1:25" s="765" customFormat="1" ht="12.75" customHeight="1">
      <c r="A61" s="819"/>
      <c r="B61" s="819"/>
      <c r="C61" s="819"/>
      <c r="D61" s="819"/>
      <c r="E61" s="819"/>
      <c r="F61" s="819"/>
      <c r="G61" s="819"/>
      <c r="H61" s="819"/>
      <c r="I61" s="819"/>
      <c r="J61" s="819"/>
      <c r="K61" s="819"/>
      <c r="L61" s="819"/>
      <c r="M61" s="819"/>
      <c r="N61" s="819"/>
      <c r="O61" s="819"/>
      <c r="P61" s="819"/>
      <c r="Q61" s="819"/>
      <c r="R61" s="819"/>
      <c r="S61" s="819"/>
      <c r="T61" s="767"/>
      <c r="U61" s="767"/>
      <c r="V61" s="767"/>
      <c r="W61" s="767"/>
      <c r="X61" s="767"/>
      <c r="Y61" s="767"/>
    </row>
    <row r="62" spans="1:25" s="765" customFormat="1" ht="12.75" customHeight="1">
      <c r="A62" s="819"/>
      <c r="B62" s="819"/>
      <c r="C62" s="819"/>
      <c r="D62" s="819"/>
      <c r="E62" s="819"/>
      <c r="F62" s="819"/>
      <c r="G62" s="819"/>
      <c r="H62" s="819"/>
      <c r="I62" s="819"/>
      <c r="J62" s="819"/>
      <c r="K62" s="819"/>
      <c r="L62" s="819"/>
      <c r="M62" s="819"/>
      <c r="N62" s="819"/>
      <c r="O62" s="819"/>
      <c r="P62" s="819"/>
      <c r="Q62" s="819"/>
      <c r="R62" s="819"/>
      <c r="S62" s="819"/>
      <c r="T62" s="767"/>
      <c r="U62" s="767"/>
      <c r="V62" s="767"/>
      <c r="W62" s="767"/>
      <c r="X62" s="767"/>
      <c r="Y62" s="767"/>
    </row>
    <row r="63" spans="1:25">
      <c r="A63" s="819"/>
      <c r="B63" s="819"/>
      <c r="C63" s="819"/>
      <c r="D63" s="819"/>
      <c r="E63" s="819"/>
      <c r="F63" s="819"/>
      <c r="R63" s="819"/>
      <c r="S63" s="819"/>
    </row>
  </sheetData>
  <customSheetViews>
    <customSheetView guid="{A617E113-81C5-40F4-A596-A12F4B219BD2}" showPageBreaks="1" showGridLines="0" fitToPage="1" printArea="1">
      <selection activeCell="M4" sqref="M4"/>
      <colBreaks count="2" manualBreakCount="2">
        <brk id="10" max="1048575" man="1"/>
        <brk id="17" max="1048575" man="1"/>
      </colBreaks>
      <pageMargins left="0.5" right="0.5" top="0.5" bottom="0.25" header="0.5" footer="0.25"/>
      <printOptions horizontalCentered="1" verticalCentered="1"/>
      <pageSetup fitToWidth="2" orientation="portrait" r:id="rId1"/>
      <headerFooter alignWithMargins="0"/>
    </customSheetView>
    <customSheetView guid="{D099E5BD-69C3-4A36-A01A-AB9127CD02AF}" showPageBreaks="1" showGridLines="0" printArea="1" view="pageBreakPreview">
      <selection activeCell="N24" sqref="N24"/>
      <colBreaks count="1" manualBreakCount="1">
        <brk id="10" max="57" man="1"/>
      </colBreaks>
      <pageMargins left="0.5" right="0.5" top="0.5" bottom="0.25" header="0.5" footer="0.25"/>
      <printOptions horizontalCentered="1" verticalCentered="1"/>
      <pageSetup scale="96" fitToWidth="2" orientation="portrait" r:id="rId2"/>
      <headerFooter alignWithMargins="0"/>
    </customSheetView>
    <customSheetView guid="{0E34144A-D82F-4DF0-B720-F9C800B122C6}" showPageBreaks="1" showGridLines="0" printArea="1" view="pageBreakPreview">
      <selection activeCell="G12" sqref="G12"/>
      <colBreaks count="1" manualBreakCount="1">
        <brk id="10" max="57" man="1"/>
      </colBreaks>
      <pageMargins left="0.5" right="0.5" top="0.5" bottom="0.25" header="0.5" footer="0.25"/>
      <printOptions horizontalCentered="1" verticalCentered="1"/>
      <pageSetup scale="96" fitToWidth="2" orientation="portrait" r:id="rId3"/>
      <headerFooter alignWithMargins="0"/>
    </customSheetView>
    <customSheetView guid="{97EB090E-DA8A-4035-9EB7-8F192FB9238E}" showPageBreaks="1" showGridLines="0" printArea="1" view="pageBreakPreview">
      <selection activeCell="G12" sqref="G12"/>
      <colBreaks count="1" manualBreakCount="1">
        <brk id="10" max="57" man="1"/>
      </colBreaks>
      <pageMargins left="0.5" right="0.5" top="0.5" bottom="0.25" header="0.5" footer="0.25"/>
      <printOptions horizontalCentered="1" verticalCentered="1"/>
      <pageSetup scale="96" fitToWidth="2" orientation="portrait" r:id="rId4"/>
      <headerFooter alignWithMargins="0"/>
    </customSheetView>
    <customSheetView guid="{73D6C540-FA77-496F-80D5-378BCDB5D7D3}" scale="60" showGridLines="0">
      <selection activeCell="K2" sqref="K2:Q2"/>
      <colBreaks count="1" manualBreakCount="1">
        <brk id="10" max="57" man="1"/>
      </colBreaks>
      <pageMargins left="0.5" right="0.5" top="0.5" bottom="0.25" header="0.5" footer="0.25"/>
      <printOptions horizontalCentered="1" verticalCentered="1"/>
      <pageSetup scale="96" fitToWidth="2" orientation="portrait" r:id="rId5"/>
      <headerFooter alignWithMargins="0"/>
    </customSheetView>
    <customSheetView guid="{697F93CE-5800-4A2B-B48E-6915F0D86AE1}" showPageBreaks="1" showGridLines="0" fitToPage="1" printArea="1">
      <selection activeCell="M4" sqref="M4"/>
      <colBreaks count="2" manualBreakCount="2">
        <brk id="10" max="1048575" man="1"/>
        <brk id="17" max="1048575" man="1"/>
      </colBreaks>
      <pageMargins left="0.5" right="0.5" top="0.5" bottom="0.25" header="0.5" footer="0.25"/>
      <printOptions horizontalCentered="1" verticalCentered="1"/>
      <pageSetup fitToWidth="2" orientation="portrait" r:id="rId6"/>
      <headerFooter alignWithMargins="0"/>
    </customSheetView>
    <customSheetView guid="{997430AA-34EF-430A-83C0-572B50415120}" showPageBreaks="1" showGridLines="0" fitToPage="1" printArea="1">
      <selection activeCell="M4" sqref="M4"/>
      <colBreaks count="2" manualBreakCount="2">
        <brk id="10" max="1048575" man="1"/>
        <brk id="17" max="1048575" man="1"/>
      </colBreaks>
      <pageMargins left="0.5" right="0.5" top="0.5" bottom="0.25" header="0.5" footer="0.25"/>
      <printOptions horizontalCentered="1" verticalCentered="1"/>
      <pageSetup fitToWidth="2" orientation="portrait" r:id="rId7"/>
      <headerFooter alignWithMargins="0"/>
    </customSheetView>
    <customSheetView guid="{FB280501-19AF-4ABE-91A9-026A574F2BAA}" showPageBreaks="1" showGridLines="0" fitToPage="1" printArea="1">
      <selection activeCell="M4" sqref="M4"/>
      <colBreaks count="2" manualBreakCount="2">
        <brk id="10" max="1048575" man="1"/>
        <brk id="17" max="1048575" man="1"/>
      </colBreaks>
      <pageMargins left="0.5" right="0.5" top="0.5" bottom="0.25" header="0.5" footer="0.25"/>
      <printOptions horizontalCentered="1" verticalCentered="1"/>
      <pageSetup fitToWidth="2" orientation="portrait" r:id="rId8"/>
      <headerFooter alignWithMargins="0"/>
    </customSheetView>
    <customSheetView guid="{418B4607-7369-4E2A-893E-78E4A5AA0442}" showGridLines="0" fitToPage="1">
      <selection activeCell="M4" sqref="M4"/>
      <colBreaks count="2" manualBreakCount="2">
        <brk id="10" max="1048575" man="1"/>
        <brk id="17" max="1048575" man="1"/>
      </colBreaks>
      <pageMargins left="0.5" right="0.5" top="0.5" bottom="0.25" header="0.5" footer="0.25"/>
      <printOptions horizontalCentered="1" verticalCentered="1"/>
      <pageSetup fitToWidth="2" orientation="portrait" r:id="rId9"/>
      <headerFooter alignWithMargins="0"/>
    </customSheetView>
    <customSheetView guid="{F56BCD39-3910-4701-BCCF-245589B07D98}" showPageBreaks="1" showGridLines="0" printArea="1" view="pageBreakPreview" topLeftCell="A15">
      <selection activeCell="P19" sqref="P19"/>
      <colBreaks count="2" manualBreakCount="2">
        <brk id="10" max="1048575" man="1"/>
        <brk id="17" max="1048575" man="1"/>
      </colBreaks>
      <pageMargins left="0.5" right="0.5" top="0.5" bottom="0.25" header="0.5" footer="0.25"/>
      <printOptions horizontalCentered="1" verticalCentered="1"/>
      <pageSetup scale="99" orientation="portrait" r:id="rId10"/>
      <headerFooter alignWithMargins="0"/>
    </customSheetView>
    <customSheetView guid="{FB19BFAA-60BA-4CC2-92E5-E4C141AE804E}" showGridLines="0">
      <selection activeCell="S20" sqref="S20"/>
      <colBreaks count="2" manualBreakCount="2">
        <brk id="10" max="1048575" man="1"/>
        <brk id="17" max="1048575" man="1"/>
      </colBreaks>
      <pageMargins left="0.5" right="0.5" top="0.5" bottom="0.25" header="0.5" footer="0.25"/>
      <printOptions horizontalCentered="1" verticalCentered="1"/>
      <pageSetup scale="99" orientation="portrait" r:id="rId11"/>
      <headerFooter alignWithMargins="0"/>
    </customSheetView>
    <customSheetView guid="{74404EEC-CA6A-48B0-B168-B7933282EEB2}" showPageBreaks="1" showGridLines="0" printArea="1" view="pageBreakPreview">
      <selection activeCell="S20" sqref="S20"/>
      <colBreaks count="2" manualBreakCount="2">
        <brk id="10" max="1048575" man="1"/>
        <brk id="17" max="1048575" man="1"/>
      </colBreaks>
      <pageMargins left="0.5" right="0.5" top="0.5" bottom="0.25" header="0.5" footer="0.25"/>
      <printOptions horizontalCentered="1" verticalCentered="1"/>
      <pageSetup scale="99" orientation="portrait" r:id="rId12"/>
      <headerFooter alignWithMargins="0"/>
    </customSheetView>
    <customSheetView guid="{A2494C54-8D9D-4A05-9F27-C858173D9692}" showPageBreaks="1" showGridLines="0" printArea="1" view="pageBreakPreview">
      <selection activeCell="S20" sqref="S20"/>
      <colBreaks count="2" manualBreakCount="2">
        <brk id="10" max="1048575" man="1"/>
        <brk id="17" max="1048575" man="1"/>
      </colBreaks>
      <pageMargins left="0.5" right="0.5" top="0.5" bottom="0.25" header="0.5" footer="0.25"/>
      <printOptions horizontalCentered="1" verticalCentered="1"/>
      <pageSetup scale="99" orientation="portrait" r:id="rId13"/>
      <headerFooter alignWithMargins="0"/>
    </customSheetView>
    <customSheetView guid="{F228F194-B0FE-4A91-A927-06A4E89703F0}" showPageBreaks="1" showGridLines="0" printArea="1" view="pageBreakPreview">
      <selection activeCell="S20" sqref="S20"/>
      <colBreaks count="2" manualBreakCount="2">
        <brk id="10" max="1048575" man="1"/>
        <brk id="17" max="1048575" man="1"/>
      </colBreaks>
      <pageMargins left="0.5" right="0.5" top="0.5" bottom="0.25" header="0.5" footer="0.25"/>
      <printOptions horizontalCentered="1" verticalCentered="1"/>
      <pageSetup scale="99" orientation="portrait" r:id="rId14"/>
      <headerFooter alignWithMargins="0"/>
    </customSheetView>
    <customSheetView guid="{49D366EC-C851-4932-854D-8EA887B298C5}" showPageBreaks="1" showGridLines="0" printArea="1" view="pageBreakPreview">
      <selection activeCell="S20" sqref="S20"/>
      <colBreaks count="2" manualBreakCount="2">
        <brk id="10" max="1048575" man="1"/>
        <brk id="17" max="1048575" man="1"/>
      </colBreaks>
      <pageMargins left="0.5" right="0.5" top="0.5" bottom="0.25" header="0.5" footer="0.25"/>
      <printOptions horizontalCentered="1" verticalCentered="1"/>
      <pageSetup scale="99" orientation="portrait" r:id="rId15"/>
      <headerFooter alignWithMargins="0"/>
    </customSheetView>
    <customSheetView guid="{7390B031-6060-4327-BF01-8B9465EDB6D9}" showPageBreaks="1" showGridLines="0" printArea="1" view="pageBreakPreview">
      <selection activeCell="S20" sqref="S20"/>
      <colBreaks count="2" manualBreakCount="2">
        <brk id="10" max="1048575" man="1"/>
        <brk id="17" max="1048575" man="1"/>
      </colBreaks>
      <pageMargins left="0.5" right="0.5" top="0.5" bottom="0.25" header="0.5" footer="0.25"/>
      <printOptions horizontalCentered="1" verticalCentered="1"/>
      <pageSetup scale="99" orientation="portrait" r:id="rId16"/>
      <headerFooter alignWithMargins="0"/>
    </customSheetView>
    <customSheetView guid="{26429A53-B624-4AA6-8C8D-667186B058B8}" showPageBreaks="1" showGridLines="0" printArea="1" view="pageBreakPreview">
      <selection activeCell="S20" sqref="S20"/>
      <colBreaks count="2" manualBreakCount="2">
        <brk id="10" max="1048575" man="1"/>
        <brk id="17" max="1048575" man="1"/>
      </colBreaks>
      <pageMargins left="0.5" right="0.5" top="0.5" bottom="0.25" header="0.5" footer="0.25"/>
      <printOptions horizontalCentered="1" verticalCentered="1"/>
      <pageSetup scale="99" orientation="portrait" r:id="rId17"/>
      <headerFooter alignWithMargins="0"/>
    </customSheetView>
    <customSheetView guid="{9188604F-721B-4607-B5A7-F14601E34BB8}" showPageBreaks="1" showGridLines="0" printArea="1" view="pageBreakPreview">
      <selection activeCell="S20" sqref="S20"/>
      <colBreaks count="2" manualBreakCount="2">
        <brk id="10" max="1048575" man="1"/>
        <brk id="17" max="1048575" man="1"/>
      </colBreaks>
      <pageMargins left="0.5" right="0.5" top="0.5" bottom="0.25" header="0.5" footer="0.25"/>
      <printOptions horizontalCentered="1" verticalCentered="1"/>
      <pageSetup scale="99" orientation="portrait" r:id="rId18"/>
      <headerFooter alignWithMargins="0"/>
    </customSheetView>
    <customSheetView guid="{0DB5BAD5-393A-4F38-9E8B-709DEA7858B1}" showPageBreaks="1" showGridLines="0" printArea="1" view="pageBreakPreview">
      <selection activeCell="S20" sqref="S20"/>
      <colBreaks count="2" manualBreakCount="2">
        <brk id="10" max="1048575" man="1"/>
        <brk id="17" max="1048575" man="1"/>
      </colBreaks>
      <pageMargins left="0.5" right="0.5" top="0.5" bottom="0.25" header="0.5" footer="0.25"/>
      <printOptions horizontalCentered="1" verticalCentered="1"/>
      <pageSetup scale="99" orientation="portrait" r:id="rId19"/>
      <headerFooter alignWithMargins="0"/>
    </customSheetView>
    <customSheetView guid="{4E7A3D04-9F51-465C-A42B-3DF9B3E7D5B5}" showPageBreaks="1" showGridLines="0" printArea="1">
      <selection activeCell="S20" sqref="S20"/>
      <colBreaks count="2" manualBreakCount="2">
        <brk id="10" max="1048575" man="1"/>
        <brk id="17" max="1048575" man="1"/>
      </colBreaks>
      <pageMargins left="0.5" right="0.5" top="0.5" bottom="0.25" header="0.5" footer="0.25"/>
      <printOptions horizontalCentered="1" verticalCentered="1"/>
      <pageSetup scale="99" orientation="portrait" r:id="rId20"/>
      <headerFooter alignWithMargins="0"/>
    </customSheetView>
    <customSheetView guid="{BD2992A8-0B6E-4822-8FD2-4601D1328A70}" showPageBreaks="1" showGridLines="0" fitToPage="1" printArea="1">
      <selection activeCell="M4" sqref="M4"/>
      <colBreaks count="2" manualBreakCount="2">
        <brk id="10" max="1048575" man="1"/>
        <brk id="17" max="1048575" man="1"/>
      </colBreaks>
      <pageMargins left="0.5" right="0.5" top="0.5" bottom="0.25" header="0.5" footer="0.25"/>
      <printOptions horizontalCentered="1" verticalCentered="1"/>
      <pageSetup fitToWidth="2" orientation="portrait" r:id="rId21"/>
      <headerFooter alignWithMargins="0"/>
    </customSheetView>
    <customSheetView guid="{77A0B38E-93E4-4AC7-ACE6-46928E3770F0}" showPageBreaks="1" showGridLines="0" fitToPage="1" printArea="1">
      <selection activeCell="M4" sqref="M4"/>
      <colBreaks count="2" manualBreakCount="2">
        <brk id="10" max="1048575" man="1"/>
        <brk id="17" max="1048575" man="1"/>
      </colBreaks>
      <pageMargins left="0.5" right="0.5" top="0.5" bottom="0.25" header="0.5" footer="0.25"/>
      <printOptions horizontalCentered="1" verticalCentered="1"/>
      <pageSetup fitToWidth="2" orientation="portrait" r:id="rId22"/>
      <headerFooter alignWithMargins="0"/>
    </customSheetView>
    <customSheetView guid="{11C83B39-CE16-4BB9-AED1-82A65A48CAAD}" showGridLines="0" fitToPage="1">
      <selection activeCell="M4" sqref="M4"/>
      <colBreaks count="2" manualBreakCount="2">
        <brk id="10" max="1048575" man="1"/>
        <brk id="17" max="1048575" man="1"/>
      </colBreaks>
      <pageMargins left="0.5" right="0.5" top="0.5" bottom="0.25" header="0.5" footer="0.25"/>
      <printOptions horizontalCentered="1" verticalCentered="1"/>
      <pageSetup fitToWidth="2" orientation="portrait" r:id="rId23"/>
      <headerFooter alignWithMargins="0"/>
    </customSheetView>
    <customSheetView guid="{DB71B86F-317D-4AD6-8462-223811F201EC}" showPageBreaks="1" showGridLines="0" fitToPage="1" printArea="1">
      <selection activeCell="M4" sqref="M4"/>
      <colBreaks count="2" manualBreakCount="2">
        <brk id="10" max="1048575" man="1"/>
        <brk id="17" max="1048575" man="1"/>
      </colBreaks>
      <pageMargins left="0.5" right="0.5" top="0.5" bottom="0.25" header="0.5" footer="0.25"/>
      <printOptions horizontalCentered="1" verticalCentered="1"/>
      <pageSetup scale="96" fitToWidth="2" orientation="portrait" r:id="rId24"/>
      <headerFooter alignWithMargins="0"/>
    </customSheetView>
    <customSheetView guid="{DC2F833C-E952-4F6A-AFD3-F16D8619A19E}" showPageBreaks="1" showGridLines="0" fitToPage="1" printArea="1">
      <selection activeCell="M4" sqref="M4"/>
      <colBreaks count="2" manualBreakCount="2">
        <brk id="10" max="1048575" man="1"/>
        <brk id="17" max="1048575" man="1"/>
      </colBreaks>
      <pageMargins left="0.5" right="0.5" top="0.5" bottom="0.25" header="0.5" footer="0.25"/>
      <printOptions horizontalCentered="1" verticalCentered="1"/>
      <pageSetup fitToWidth="2" orientation="portrait" r:id="rId25"/>
      <headerFooter alignWithMargins="0"/>
    </customSheetView>
    <customSheetView guid="{B1B2D874-36F7-4A51-91A3-0B03D16C5B39}" showGridLines="0" fitToPage="1" printArea="1">
      <selection activeCell="M4" sqref="M4"/>
      <colBreaks count="2" manualBreakCount="2">
        <brk id="10" max="1048575" man="1"/>
        <brk id="17" max="1048575" man="1"/>
      </colBreaks>
      <pageMargins left="0.5" right="0.5" top="0.5" bottom="0.25" header="0.5" footer="0.25"/>
      <printOptions horizontalCentered="1" verticalCentered="1"/>
      <pageSetup scale="96" fitToWidth="2" orientation="portrait" r:id="rId26"/>
      <headerFooter alignWithMargins="0"/>
    </customSheetView>
    <customSheetView guid="{24512037-1A2E-4B61-A9D8-6B6EE1FBAC07}" showPageBreaks="1" showGridLines="0" fitToPage="1" printArea="1">
      <selection activeCell="M4" sqref="M4"/>
      <colBreaks count="2" manualBreakCount="2">
        <brk id="10" max="1048575" man="1"/>
        <brk id="17" max="1048575" man="1"/>
      </colBreaks>
      <pageMargins left="0.5" right="0.5" top="0.5" bottom="0.25" header="0.5" footer="0.25"/>
      <printOptions horizontalCentered="1" verticalCentered="1"/>
      <pageSetup fitToWidth="2" orientation="portrait" r:id="rId27"/>
      <headerFooter alignWithMargins="0"/>
    </customSheetView>
    <customSheetView guid="{FF7CE3F6-64D4-4414-9A0A-27EA1DA5FCEA}" showPageBreaks="1" showGridLines="0" fitToPage="1" printArea="1">
      <selection activeCell="O42" sqref="O42"/>
      <colBreaks count="2" manualBreakCount="2">
        <brk id="10" max="1048575" man="1"/>
        <brk id="17" max="1048575" man="1"/>
      </colBreaks>
      <pageMargins left="0.5" right="0.5" top="0.5" bottom="0.25" header="0.5" footer="0.25"/>
      <printOptions horizontalCentered="1" verticalCentered="1"/>
      <pageSetup fitToWidth="2" orientation="portrait" r:id="rId28"/>
      <headerFooter alignWithMargins="0"/>
    </customSheetView>
    <customSheetView guid="{68CA22E9-CC9D-4C8A-A060-049B87D0AB3E}" showPageBreaks="1" showGridLines="0" printArea="1" view="pageBreakPreview">
      <selection activeCell="G12" sqref="G12"/>
      <colBreaks count="1" manualBreakCount="1">
        <brk id="10" max="57" man="1"/>
      </colBreaks>
      <pageMargins left="0.5" right="0.5" top="0.5" bottom="0.25" header="0.5" footer="0.25"/>
      <printOptions horizontalCentered="1" verticalCentered="1"/>
      <pageSetup fitToWidth="2" orientation="portrait" r:id="rId29"/>
      <headerFooter alignWithMargins="0"/>
    </customSheetView>
    <customSheetView guid="{76EF22F2-41FD-4690-8612-D013472E0134}" showPageBreaks="1" showGridLines="0" fitToPage="1" printArea="1">
      <selection activeCell="M4" sqref="M4"/>
      <colBreaks count="2" manualBreakCount="2">
        <brk id="10" max="1048575" man="1"/>
        <brk id="17" max="1048575" man="1"/>
      </colBreaks>
      <pageMargins left="0.5" right="0.5" top="0.5" bottom="0.25" header="0.5" footer="0.25"/>
      <printOptions horizontalCentered="1" verticalCentered="1"/>
      <pageSetup fitToWidth="2" orientation="portrait" r:id="rId30"/>
      <headerFooter alignWithMargins="0"/>
    </customSheetView>
  </customSheetViews>
  <mergeCells count="1">
    <mergeCell ref="K2:Q2"/>
  </mergeCells>
  <printOptions horizontalCentered="1" verticalCentered="1" gridLinesSet="0"/>
  <pageMargins left="0.5" right="0.5" top="0.5" bottom="0.25" header="0.5" footer="0.25"/>
  <pageSetup scale="96" fitToWidth="2" orientation="portrait" r:id="rId31"/>
  <headerFooter alignWithMargins="0"/>
  <colBreaks count="1" manualBreakCount="1">
    <brk id="10" max="57" man="1"/>
  </colBreaks>
  <legacyDrawing r:id="rId3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R82"/>
  <sheetViews>
    <sheetView showGridLines="0" view="pageBreakPreview" topLeftCell="A21" zoomScale="60" zoomScaleNormal="100" workbookViewId="0">
      <selection activeCell="F32" sqref="F32"/>
    </sheetView>
  </sheetViews>
  <sheetFormatPr defaultColWidth="8.85546875" defaultRowHeight="12.75"/>
  <cols>
    <col min="1" max="2" width="5.7109375" style="717" customWidth="1"/>
    <col min="3" max="3" width="4.7109375" style="717" customWidth="1"/>
    <col min="4" max="4" width="2.7109375" style="717" customWidth="1"/>
    <col min="5" max="5" width="24.28515625" style="717" customWidth="1"/>
    <col min="6" max="6" width="12.7109375" style="717" customWidth="1"/>
    <col min="7" max="7" width="11.7109375" style="717" customWidth="1"/>
    <col min="8" max="8" width="10.7109375" style="839" customWidth="1"/>
    <col min="9" max="10" width="11.7109375" style="717" customWidth="1"/>
    <col min="11" max="11" width="9.7109375" style="717" customWidth="1"/>
    <col min="12" max="12" width="7.28515625" style="717" customWidth="1"/>
    <col min="13" max="13" width="4.5703125" style="717" customWidth="1"/>
    <col min="14" max="14" width="8.85546875" style="717"/>
    <col min="15" max="15" width="20.140625" style="828" bestFit="1" customWidth="1"/>
    <col min="16" max="16" width="10.140625" style="828" bestFit="1" customWidth="1"/>
    <col min="17" max="17" width="20.140625" style="828" bestFit="1" customWidth="1"/>
    <col min="18" max="18" width="10.140625" style="717" bestFit="1" customWidth="1"/>
    <col min="19" max="16384" width="8.85546875" style="717"/>
  </cols>
  <sheetData>
    <row r="1" spans="1:17">
      <c r="A1" s="2681">
        <v>34</v>
      </c>
      <c r="B1" s="825"/>
      <c r="C1" s="825"/>
      <c r="D1" s="825"/>
      <c r="E1" s="825"/>
      <c r="F1" s="825"/>
      <c r="G1" s="825"/>
      <c r="H1" s="826"/>
      <c r="I1" s="825"/>
      <c r="J1" s="825"/>
      <c r="K1" s="825"/>
      <c r="L1" s="826" t="s">
        <v>3394</v>
      </c>
    </row>
    <row r="2" spans="1:17">
      <c r="A2" s="829" t="s">
        <v>1193</v>
      </c>
      <c r="B2" s="830"/>
      <c r="C2" s="830"/>
      <c r="D2" s="830"/>
      <c r="E2" s="830"/>
      <c r="F2" s="830"/>
      <c r="G2" s="830"/>
      <c r="H2" s="830"/>
      <c r="I2" s="830"/>
      <c r="J2" s="830"/>
      <c r="K2" s="830"/>
      <c r="L2" s="831"/>
    </row>
    <row r="3" spans="1:17" s="450" customFormat="1">
      <c r="A3" s="832" t="s">
        <v>294</v>
      </c>
      <c r="B3" s="833"/>
      <c r="C3" s="833"/>
      <c r="D3" s="833"/>
      <c r="E3" s="833"/>
      <c r="F3" s="833"/>
      <c r="G3" s="833"/>
      <c r="H3" s="833"/>
      <c r="I3" s="833"/>
      <c r="J3" s="833"/>
      <c r="K3" s="833"/>
      <c r="L3" s="834"/>
      <c r="M3" s="835"/>
      <c r="O3" s="529"/>
      <c r="P3" s="529"/>
      <c r="Q3" s="529"/>
    </row>
    <row r="4" spans="1:17" s="450" customFormat="1">
      <c r="A4" s="832"/>
      <c r="B4" s="833"/>
      <c r="C4" s="833"/>
      <c r="D4" s="833"/>
      <c r="E4" s="833"/>
      <c r="F4" s="833"/>
      <c r="G4" s="833"/>
      <c r="H4" s="833"/>
      <c r="I4" s="833"/>
      <c r="J4" s="833"/>
      <c r="K4" s="833"/>
      <c r="L4" s="834"/>
      <c r="M4" s="832"/>
      <c r="O4" s="529"/>
      <c r="P4" s="529"/>
      <c r="Q4" s="529"/>
    </row>
    <row r="5" spans="1:17" s="450" customFormat="1" ht="12">
      <c r="A5" s="835"/>
      <c r="B5" s="836"/>
      <c r="C5" s="836"/>
      <c r="D5" s="836"/>
      <c r="E5" s="836"/>
      <c r="F5" s="836"/>
      <c r="G5" s="836"/>
      <c r="H5" s="451"/>
      <c r="I5" s="836"/>
      <c r="J5" s="836"/>
      <c r="K5" s="836"/>
      <c r="L5" s="837"/>
      <c r="M5" s="836"/>
      <c r="O5" s="529"/>
      <c r="P5" s="529"/>
      <c r="Q5" s="529"/>
    </row>
    <row r="6" spans="1:17" s="450" customFormat="1">
      <c r="A6" s="838" t="s">
        <v>1194</v>
      </c>
      <c r="C6" s="836"/>
      <c r="D6" s="836"/>
      <c r="E6" s="836"/>
      <c r="F6" s="717"/>
      <c r="G6" s="717"/>
      <c r="H6" s="839"/>
      <c r="I6" s="717"/>
      <c r="J6" s="717"/>
      <c r="K6" s="717"/>
      <c r="L6" s="840"/>
      <c r="M6" s="717"/>
      <c r="O6" s="529"/>
      <c r="P6" s="529"/>
      <c r="Q6" s="529"/>
    </row>
    <row r="7" spans="1:17" s="450" customFormat="1">
      <c r="A7" s="841" t="s">
        <v>1195</v>
      </c>
      <c r="C7" s="836"/>
      <c r="D7" s="836"/>
      <c r="E7" s="836"/>
      <c r="F7" s="717"/>
      <c r="G7" s="717"/>
      <c r="H7" s="839"/>
      <c r="I7" s="717"/>
      <c r="J7" s="717"/>
      <c r="K7" s="717"/>
      <c r="L7" s="840"/>
      <c r="M7" s="717"/>
      <c r="O7" s="529"/>
      <c r="P7" s="529"/>
      <c r="Q7" s="529"/>
    </row>
    <row r="8" spans="1:17" s="450" customFormat="1">
      <c r="A8" s="841" t="s">
        <v>1196</v>
      </c>
      <c r="C8" s="836"/>
      <c r="D8" s="836"/>
      <c r="E8" s="836"/>
      <c r="F8" s="717"/>
      <c r="G8" s="717"/>
      <c r="H8" s="839"/>
      <c r="I8" s="717"/>
      <c r="J8" s="717"/>
      <c r="K8" s="717"/>
      <c r="L8" s="840"/>
      <c r="M8" s="717"/>
      <c r="O8" s="529"/>
      <c r="P8" s="529"/>
      <c r="Q8" s="529"/>
    </row>
    <row r="9" spans="1:17" s="450" customFormat="1">
      <c r="A9" s="841" t="s">
        <v>1197</v>
      </c>
      <c r="C9" s="836"/>
      <c r="D9" s="836"/>
      <c r="E9" s="836"/>
      <c r="F9" s="717"/>
      <c r="G9" s="717"/>
      <c r="H9" s="839"/>
      <c r="I9" s="717"/>
      <c r="J9" s="717"/>
      <c r="K9" s="717"/>
      <c r="L9" s="840"/>
      <c r="M9" s="717"/>
      <c r="O9" s="529"/>
      <c r="P9" s="529"/>
      <c r="Q9" s="529"/>
    </row>
    <row r="10" spans="1:17" s="450" customFormat="1">
      <c r="A10" s="841" t="s">
        <v>1198</v>
      </c>
      <c r="C10" s="836"/>
      <c r="D10" s="836"/>
      <c r="E10" s="836"/>
      <c r="F10" s="717"/>
      <c r="G10" s="717"/>
      <c r="H10" s="839"/>
      <c r="I10" s="717"/>
      <c r="J10" s="717"/>
      <c r="K10" s="717"/>
      <c r="L10" s="840"/>
      <c r="M10" s="717"/>
      <c r="O10" s="529"/>
      <c r="P10" s="529"/>
      <c r="Q10" s="529"/>
    </row>
    <row r="11" spans="1:17" s="450" customFormat="1">
      <c r="A11" s="841" t="s">
        <v>1199</v>
      </c>
      <c r="C11" s="836"/>
      <c r="D11" s="836"/>
      <c r="E11" s="836"/>
      <c r="F11" s="717"/>
      <c r="G11" s="717"/>
      <c r="H11" s="839"/>
      <c r="I11" s="717"/>
      <c r="J11" s="717"/>
      <c r="K11" s="717"/>
      <c r="L11" s="840"/>
      <c r="M11" s="717"/>
      <c r="O11" s="529"/>
      <c r="P11" s="529"/>
      <c r="Q11" s="529"/>
    </row>
    <row r="12" spans="1:17" s="450" customFormat="1">
      <c r="A12" s="841" t="s">
        <v>1200</v>
      </c>
      <c r="C12" s="836"/>
      <c r="D12" s="836"/>
      <c r="E12" s="836"/>
      <c r="F12" s="717"/>
      <c r="G12" s="717"/>
      <c r="H12" s="839"/>
      <c r="I12" s="717"/>
      <c r="J12" s="717"/>
      <c r="K12" s="717"/>
      <c r="L12" s="840"/>
      <c r="M12" s="717"/>
      <c r="O12" s="529"/>
      <c r="P12" s="529"/>
      <c r="Q12" s="529"/>
    </row>
    <row r="13" spans="1:17" s="450" customFormat="1">
      <c r="A13" s="841" t="s">
        <v>1201</v>
      </c>
      <c r="C13" s="836"/>
      <c r="D13" s="836"/>
      <c r="E13" s="836"/>
      <c r="F13" s="717"/>
      <c r="G13" s="717"/>
      <c r="H13" s="839"/>
      <c r="I13" s="717"/>
      <c r="J13" s="717"/>
      <c r="K13" s="717"/>
      <c r="L13" s="840"/>
      <c r="M13" s="717"/>
      <c r="O13" s="529"/>
      <c r="P13" s="529"/>
      <c r="Q13" s="529"/>
    </row>
    <row r="14" spans="1:17" s="450" customFormat="1">
      <c r="A14" s="841" t="s">
        <v>1202</v>
      </c>
      <c r="C14" s="836"/>
      <c r="D14" s="836"/>
      <c r="E14" s="836"/>
      <c r="F14" s="717"/>
      <c r="G14" s="717"/>
      <c r="H14" s="839"/>
      <c r="I14" s="717"/>
      <c r="J14" s="717"/>
      <c r="K14" s="717"/>
      <c r="L14" s="840"/>
      <c r="M14" s="717"/>
      <c r="O14" s="529"/>
      <c r="P14" s="529"/>
      <c r="Q14" s="529"/>
    </row>
    <row r="15" spans="1:17" s="450" customFormat="1">
      <c r="A15" s="841" t="s">
        <v>1203</v>
      </c>
      <c r="C15" s="836"/>
      <c r="D15" s="836"/>
      <c r="E15" s="836"/>
      <c r="F15" s="717"/>
      <c r="G15" s="717"/>
      <c r="H15" s="839"/>
      <c r="I15" s="717"/>
      <c r="J15" s="717"/>
      <c r="K15" s="717"/>
      <c r="L15" s="840"/>
      <c r="M15" s="717"/>
      <c r="O15" s="529"/>
      <c r="P15" s="529"/>
      <c r="Q15" s="529"/>
    </row>
    <row r="16" spans="1:17" s="450" customFormat="1">
      <c r="A16" s="838" t="s">
        <v>1204</v>
      </c>
      <c r="C16" s="836"/>
      <c r="D16" s="836"/>
      <c r="E16" s="836"/>
      <c r="F16" s="717"/>
      <c r="G16" s="717"/>
      <c r="H16" s="839"/>
      <c r="I16" s="717"/>
      <c r="J16" s="717"/>
      <c r="K16" s="717"/>
      <c r="L16" s="840"/>
      <c r="M16" s="717"/>
      <c r="O16" s="529"/>
      <c r="P16" s="529"/>
      <c r="Q16" s="529"/>
    </row>
    <row r="17" spans="1:18" s="450" customFormat="1">
      <c r="A17" s="838" t="s">
        <v>1205</v>
      </c>
      <c r="C17" s="836"/>
      <c r="D17" s="836"/>
      <c r="E17" s="836"/>
      <c r="F17" s="717"/>
      <c r="G17" s="717"/>
      <c r="H17" s="839"/>
      <c r="I17" s="717"/>
      <c r="J17" s="717"/>
      <c r="K17" s="717"/>
      <c r="L17" s="840"/>
      <c r="M17" s="717"/>
      <c r="O17" s="529"/>
      <c r="P17" s="529"/>
      <c r="Q17" s="529"/>
    </row>
    <row r="18" spans="1:18" s="450" customFormat="1">
      <c r="A18" s="841" t="s">
        <v>1206</v>
      </c>
      <c r="C18" s="836"/>
      <c r="D18" s="836"/>
      <c r="E18" s="836"/>
      <c r="F18" s="717"/>
      <c r="G18" s="717"/>
      <c r="H18" s="839"/>
      <c r="I18" s="717"/>
      <c r="J18" s="717"/>
      <c r="K18" s="717"/>
      <c r="L18" s="840"/>
      <c r="M18" s="717"/>
      <c r="O18" s="529"/>
      <c r="P18" s="529"/>
      <c r="Q18" s="529"/>
    </row>
    <row r="19" spans="1:18" s="450" customFormat="1">
      <c r="A19" s="838" t="s">
        <v>1207</v>
      </c>
      <c r="C19" s="836"/>
      <c r="D19" s="836"/>
      <c r="E19" s="836"/>
      <c r="F19" s="717"/>
      <c r="G19" s="717"/>
      <c r="H19" s="839"/>
      <c r="I19" s="717"/>
      <c r="J19" s="717"/>
      <c r="K19" s="717"/>
      <c r="L19" s="840"/>
      <c r="M19" s="717"/>
      <c r="O19" s="529"/>
      <c r="P19" s="529"/>
      <c r="Q19" s="529"/>
    </row>
    <row r="20" spans="1:18" s="450" customFormat="1">
      <c r="A20" s="841" t="s">
        <v>1208</v>
      </c>
      <c r="C20" s="836"/>
      <c r="D20" s="836"/>
      <c r="E20" s="836"/>
      <c r="F20" s="717"/>
      <c r="G20" s="717"/>
      <c r="H20" s="839"/>
      <c r="I20" s="717"/>
      <c r="J20" s="717"/>
      <c r="K20" s="717"/>
      <c r="L20" s="840"/>
      <c r="M20" s="717"/>
      <c r="O20" s="529"/>
      <c r="P20" s="529"/>
      <c r="Q20" s="529"/>
    </row>
    <row r="21" spans="1:18" s="450" customFormat="1" ht="12">
      <c r="A21" s="838" t="s">
        <v>1209</v>
      </c>
      <c r="C21" s="836"/>
      <c r="D21" s="836"/>
      <c r="E21" s="836"/>
      <c r="F21" s="836"/>
      <c r="G21" s="836"/>
      <c r="H21" s="451"/>
      <c r="I21" s="836"/>
      <c r="J21" s="836"/>
      <c r="K21" s="836"/>
      <c r="L21" s="837"/>
      <c r="M21" s="836"/>
      <c r="O21" s="529"/>
      <c r="P21" s="529"/>
      <c r="Q21" s="529"/>
    </row>
    <row r="22" spans="1:18" s="450" customFormat="1" ht="12">
      <c r="A22" s="841" t="s">
        <v>1210</v>
      </c>
      <c r="B22" s="842"/>
      <c r="C22" s="836"/>
      <c r="D22" s="836"/>
      <c r="E22" s="836"/>
      <c r="F22" s="836"/>
      <c r="G22" s="836"/>
      <c r="H22" s="451"/>
      <c r="I22" s="836"/>
      <c r="J22" s="836"/>
      <c r="K22" s="836"/>
      <c r="L22" s="837"/>
      <c r="M22" s="836"/>
      <c r="O22" s="529"/>
      <c r="P22" s="529"/>
      <c r="Q22" s="529"/>
    </row>
    <row r="23" spans="1:18" s="450" customFormat="1" ht="12.75" customHeight="1">
      <c r="A23" s="843"/>
      <c r="B23" s="844"/>
      <c r="C23" s="845"/>
      <c r="D23" s="845"/>
      <c r="E23" s="845"/>
      <c r="F23" s="845"/>
      <c r="G23" s="845"/>
      <c r="H23" s="827"/>
      <c r="I23" s="845"/>
      <c r="J23" s="845"/>
      <c r="K23" s="845"/>
      <c r="L23" s="846"/>
      <c r="M23" s="836"/>
      <c r="O23" s="529"/>
      <c r="P23" s="529"/>
      <c r="Q23" s="529"/>
    </row>
    <row r="24" spans="1:18" s="450" customFormat="1" ht="11.25" customHeight="1">
      <c r="A24" s="847"/>
      <c r="B24" s="848"/>
      <c r="C24" s="848"/>
      <c r="D24" s="848"/>
      <c r="E24" s="848"/>
      <c r="F24" s="848"/>
      <c r="G24" s="848"/>
      <c r="H24" s="849"/>
      <c r="I24" s="848"/>
      <c r="J24" s="848"/>
      <c r="K24" s="848"/>
      <c r="L24" s="530"/>
      <c r="M24" s="717"/>
      <c r="O24" s="529"/>
      <c r="P24" s="529"/>
      <c r="Q24" s="529"/>
    </row>
    <row r="25" spans="1:18" s="450" customFormat="1" ht="13.5" thickBot="1">
      <c r="A25" s="513"/>
      <c r="B25" s="513"/>
      <c r="F25" s="843" t="s">
        <v>1211</v>
      </c>
      <c r="G25" s="843"/>
      <c r="H25" s="850"/>
      <c r="I25" s="843" t="s">
        <v>1212</v>
      </c>
      <c r="J25" s="843"/>
      <c r="K25" s="843"/>
      <c r="L25" s="851"/>
      <c r="M25" s="717"/>
      <c r="O25" s="529"/>
      <c r="P25" s="529"/>
      <c r="Q25" s="529"/>
    </row>
    <row r="26" spans="1:18" s="828" customFormat="1">
      <c r="A26" s="528"/>
      <c r="B26" s="531"/>
      <c r="C26" s="529"/>
      <c r="D26" s="529"/>
      <c r="E26" s="535"/>
      <c r="F26" s="852" t="s">
        <v>1213</v>
      </c>
      <c r="G26" s="853"/>
      <c r="H26" s="854" t="s">
        <v>1214</v>
      </c>
      <c r="I26" s="852" t="s">
        <v>1213</v>
      </c>
      <c r="J26" s="853"/>
      <c r="K26" s="855" t="s">
        <v>1214</v>
      </c>
      <c r="L26" s="528"/>
      <c r="M26" s="717"/>
    </row>
    <row r="27" spans="1:18" s="828" customFormat="1">
      <c r="A27" s="528"/>
      <c r="B27" s="529"/>
      <c r="C27" s="450"/>
      <c r="D27" s="450"/>
      <c r="E27" s="535"/>
      <c r="F27" s="856" t="s">
        <v>1215</v>
      </c>
      <c r="G27" s="857" t="s">
        <v>1216</v>
      </c>
      <c r="H27" s="858" t="s">
        <v>1217</v>
      </c>
      <c r="I27" s="856" t="s">
        <v>1215</v>
      </c>
      <c r="J27" s="857" t="s">
        <v>1216</v>
      </c>
      <c r="K27" s="859" t="s">
        <v>1217</v>
      </c>
      <c r="L27" s="528"/>
      <c r="M27" s="717"/>
    </row>
    <row r="28" spans="1:18" s="828" customFormat="1">
      <c r="A28" s="528" t="s">
        <v>7</v>
      </c>
      <c r="B28" s="836" t="s">
        <v>541</v>
      </c>
      <c r="C28" s="836"/>
      <c r="D28" s="836"/>
      <c r="E28" s="836"/>
      <c r="F28" s="860" t="s">
        <v>1218</v>
      </c>
      <c r="G28" s="528" t="s">
        <v>1219</v>
      </c>
      <c r="H28" s="858" t="s">
        <v>1220</v>
      </c>
      <c r="I28" s="860" t="s">
        <v>1218</v>
      </c>
      <c r="J28" s="528" t="s">
        <v>1219</v>
      </c>
      <c r="K28" s="859" t="s">
        <v>1220</v>
      </c>
      <c r="L28" s="528" t="s">
        <v>7</v>
      </c>
      <c r="M28" s="717"/>
    </row>
    <row r="29" spans="1:18" s="828" customFormat="1">
      <c r="A29" s="528" t="s">
        <v>17</v>
      </c>
      <c r="B29" s="836"/>
      <c r="C29" s="836"/>
      <c r="D29" s="836"/>
      <c r="E29" s="836"/>
      <c r="F29" s="860" t="s">
        <v>80</v>
      </c>
      <c r="G29" s="528" t="s">
        <v>80</v>
      </c>
      <c r="H29" s="858" t="s">
        <v>1221</v>
      </c>
      <c r="I29" s="860" t="s">
        <v>80</v>
      </c>
      <c r="J29" s="528" t="s">
        <v>80</v>
      </c>
      <c r="K29" s="859" t="s">
        <v>1221</v>
      </c>
      <c r="L29" s="528" t="s">
        <v>17</v>
      </c>
      <c r="M29" s="717"/>
    </row>
    <row r="30" spans="1:18" s="828" customFormat="1">
      <c r="A30" s="522"/>
      <c r="B30" s="845" t="s">
        <v>24</v>
      </c>
      <c r="C30" s="845"/>
      <c r="D30" s="845"/>
      <c r="E30" s="845"/>
      <c r="F30" s="861" t="s">
        <v>25</v>
      </c>
      <c r="G30" s="522" t="s">
        <v>26</v>
      </c>
      <c r="H30" s="862" t="s">
        <v>27</v>
      </c>
      <c r="I30" s="861" t="s">
        <v>28</v>
      </c>
      <c r="J30" s="522" t="s">
        <v>29</v>
      </c>
      <c r="K30" s="863" t="s">
        <v>30</v>
      </c>
      <c r="L30" s="522"/>
      <c r="M30" s="717"/>
      <c r="O30" s="154"/>
      <c r="P30" s="154"/>
      <c r="Q30" s="154"/>
      <c r="R30" s="154"/>
    </row>
    <row r="31" spans="1:18" s="828" customFormat="1">
      <c r="A31" s="528"/>
      <c r="B31" s="836" t="s">
        <v>1222</v>
      </c>
      <c r="C31" s="836"/>
      <c r="D31" s="836"/>
      <c r="E31" s="836"/>
      <c r="F31" s="860"/>
      <c r="G31" s="528"/>
      <c r="H31" s="864"/>
      <c r="I31" s="860"/>
      <c r="J31" s="528"/>
      <c r="K31" s="865"/>
      <c r="L31" s="528"/>
      <c r="M31" s="717"/>
    </row>
    <row r="32" spans="1:18" s="450" customFormat="1" ht="12.75" customHeight="1">
      <c r="A32" s="528">
        <v>1</v>
      </c>
      <c r="B32" s="867" t="s">
        <v>1115</v>
      </c>
      <c r="C32" s="524" t="s">
        <v>1116</v>
      </c>
      <c r="D32" s="525"/>
      <c r="E32" s="525"/>
      <c r="F32" s="2521">
        <v>3141765</v>
      </c>
      <c r="G32" s="2522">
        <v>3158725</v>
      </c>
      <c r="H32" s="2523">
        <v>1.8440485118923218E-2</v>
      </c>
      <c r="I32" s="868"/>
      <c r="J32" s="869"/>
      <c r="K32" s="870"/>
      <c r="L32" s="528">
        <v>1</v>
      </c>
      <c r="M32" s="717"/>
      <c r="O32" s="529"/>
      <c r="P32" s="529"/>
      <c r="Q32" s="529"/>
    </row>
    <row r="33" spans="1:17" s="450" customFormat="1" ht="12.75" customHeight="1">
      <c r="A33" s="1276">
        <v>2</v>
      </c>
      <c r="B33" s="873" t="s">
        <v>1117</v>
      </c>
      <c r="C33" s="530" t="s">
        <v>1118</v>
      </c>
      <c r="D33" s="525"/>
      <c r="E33" s="525"/>
      <c r="F33" s="2521">
        <v>18573</v>
      </c>
      <c r="G33" s="2522">
        <v>18575</v>
      </c>
      <c r="H33" s="2523">
        <v>1.0018718436701825E-2</v>
      </c>
      <c r="I33" s="868"/>
      <c r="J33" s="869"/>
      <c r="K33" s="874"/>
      <c r="L33" s="2469">
        <v>2</v>
      </c>
      <c r="M33" s="717"/>
      <c r="O33" s="529"/>
      <c r="P33" s="529"/>
      <c r="Q33" s="529"/>
    </row>
    <row r="34" spans="1:17" s="450" customFormat="1" ht="12.75" customHeight="1">
      <c r="A34" s="1276">
        <v>3</v>
      </c>
      <c r="B34" s="873" t="s">
        <v>1119</v>
      </c>
      <c r="C34" s="530" t="s">
        <v>1120</v>
      </c>
      <c r="D34" s="525"/>
      <c r="E34" s="525"/>
      <c r="F34" s="2521">
        <v>406751</v>
      </c>
      <c r="G34" s="2522">
        <v>406752</v>
      </c>
      <c r="H34" s="2523">
        <v>1.1119689122333978E-2</v>
      </c>
      <c r="I34" s="868"/>
      <c r="J34" s="869"/>
      <c r="K34" s="874"/>
      <c r="L34" s="2469">
        <v>3</v>
      </c>
      <c r="M34" s="717"/>
      <c r="O34" s="529"/>
      <c r="P34" s="529"/>
      <c r="Q34" s="529"/>
    </row>
    <row r="35" spans="1:17" s="450" customFormat="1" ht="12.75" customHeight="1">
      <c r="A35" s="1276">
        <v>4</v>
      </c>
      <c r="B35" s="873" t="s">
        <v>1121</v>
      </c>
      <c r="C35" s="530" t="s">
        <v>1122</v>
      </c>
      <c r="D35" s="525"/>
      <c r="E35" s="525"/>
      <c r="F35" s="2521">
        <v>2853346</v>
      </c>
      <c r="G35" s="2522">
        <v>2929691</v>
      </c>
      <c r="H35" s="2523">
        <v>1.6405539708652307E-2</v>
      </c>
      <c r="I35" s="868"/>
      <c r="J35" s="869"/>
      <c r="K35" s="874"/>
      <c r="L35" s="2469">
        <v>4</v>
      </c>
      <c r="M35" s="717"/>
      <c r="O35" s="529"/>
      <c r="P35" s="529"/>
      <c r="Q35" s="529"/>
    </row>
    <row r="36" spans="1:17" s="450" customFormat="1" ht="12.75" customHeight="1">
      <c r="A36" s="1276">
        <v>5</v>
      </c>
      <c r="B36" s="873" t="s">
        <v>1123</v>
      </c>
      <c r="C36" s="530" t="s">
        <v>1124</v>
      </c>
      <c r="D36" s="525"/>
      <c r="E36" s="525"/>
      <c r="F36" s="2521">
        <v>42583</v>
      </c>
      <c r="G36" s="2522">
        <v>42583</v>
      </c>
      <c r="H36" s="2523">
        <v>7.9199975178965404E-2</v>
      </c>
      <c r="I36" s="868"/>
      <c r="J36" s="869"/>
      <c r="K36" s="874"/>
      <c r="L36" s="2469">
        <v>5</v>
      </c>
      <c r="M36" s="717"/>
      <c r="O36" s="529"/>
      <c r="P36" s="529"/>
      <c r="Q36" s="529"/>
    </row>
    <row r="37" spans="1:17" s="450" customFormat="1" ht="12.75" customHeight="1">
      <c r="A37" s="1276">
        <v>6</v>
      </c>
      <c r="B37" s="873" t="s">
        <v>1125</v>
      </c>
      <c r="C37" s="848" t="s">
        <v>1126</v>
      </c>
      <c r="D37" s="525"/>
      <c r="E37" s="525"/>
      <c r="F37" s="2521">
        <v>4891231</v>
      </c>
      <c r="G37" s="2522">
        <v>5037642</v>
      </c>
      <c r="H37" s="2523">
        <v>4.7921695048674239E-2</v>
      </c>
      <c r="I37" s="868"/>
      <c r="J37" s="869"/>
      <c r="K37" s="874"/>
      <c r="L37" s="2469">
        <v>6</v>
      </c>
      <c r="M37" s="717"/>
      <c r="O37" s="529"/>
      <c r="P37" s="529"/>
      <c r="Q37" s="529"/>
    </row>
    <row r="38" spans="1:17" s="450" customFormat="1" ht="12.75" customHeight="1">
      <c r="A38" s="1276">
        <v>7</v>
      </c>
      <c r="B38" s="873" t="s">
        <v>1127</v>
      </c>
      <c r="C38" s="530" t="s">
        <v>1128</v>
      </c>
      <c r="D38" s="525"/>
      <c r="E38" s="525"/>
      <c r="F38" s="2521">
        <v>6198225</v>
      </c>
      <c r="G38" s="2522">
        <v>6312672</v>
      </c>
      <c r="H38" s="2523">
        <v>2.3723168948206967E-2</v>
      </c>
      <c r="I38" s="868"/>
      <c r="J38" s="869"/>
      <c r="K38" s="874"/>
      <c r="L38" s="2469">
        <v>7</v>
      </c>
      <c r="M38" s="717"/>
      <c r="O38" s="529"/>
      <c r="P38" s="529"/>
      <c r="Q38" s="529"/>
    </row>
    <row r="39" spans="1:17" s="450" customFormat="1" ht="12.75" customHeight="1">
      <c r="A39" s="1276">
        <v>8</v>
      </c>
      <c r="B39" s="873" t="s">
        <v>1129</v>
      </c>
      <c r="C39" s="530" t="s">
        <v>1130</v>
      </c>
      <c r="D39" s="525"/>
      <c r="E39" s="525"/>
      <c r="F39" s="2521">
        <v>2503965</v>
      </c>
      <c r="G39" s="2522">
        <v>2597749</v>
      </c>
      <c r="H39" s="2523">
        <v>2.7625027802822499E-2</v>
      </c>
      <c r="I39" s="868"/>
      <c r="J39" s="869"/>
      <c r="K39" s="874"/>
      <c r="L39" s="2469">
        <v>8</v>
      </c>
      <c r="M39" s="717"/>
      <c r="O39" s="529"/>
      <c r="P39" s="529"/>
      <c r="Q39" s="529"/>
    </row>
    <row r="40" spans="1:17" s="450" customFormat="1" ht="12.75" customHeight="1">
      <c r="A40" s="1276">
        <v>9</v>
      </c>
      <c r="B40" s="873" t="s">
        <v>1131</v>
      </c>
      <c r="C40" s="530" t="s">
        <v>1132</v>
      </c>
      <c r="D40" s="525"/>
      <c r="E40" s="525"/>
      <c r="F40" s="2521">
        <v>7452</v>
      </c>
      <c r="G40" s="2522">
        <v>7466</v>
      </c>
      <c r="H40" s="2523">
        <v>1.1703537799703607E-2</v>
      </c>
      <c r="I40" s="868"/>
      <c r="J40" s="869"/>
      <c r="K40" s="874"/>
      <c r="L40" s="2469">
        <v>9</v>
      </c>
      <c r="M40" s="717"/>
      <c r="O40" s="529"/>
      <c r="P40" s="529"/>
      <c r="Q40" s="529"/>
    </row>
    <row r="41" spans="1:17" s="450" customFormat="1" ht="12.75" customHeight="1">
      <c r="A41" s="1276">
        <v>10</v>
      </c>
      <c r="B41" s="873" t="s">
        <v>1133</v>
      </c>
      <c r="C41" s="530" t="s">
        <v>1134</v>
      </c>
      <c r="D41" s="525"/>
      <c r="E41" s="525"/>
      <c r="F41" s="2521">
        <v>785595</v>
      </c>
      <c r="G41" s="2522">
        <v>803854</v>
      </c>
      <c r="H41" s="2523">
        <v>2.0946370594095886E-2</v>
      </c>
      <c r="I41" s="868"/>
      <c r="J41" s="869"/>
      <c r="K41" s="876"/>
      <c r="L41" s="2469">
        <v>10</v>
      </c>
      <c r="M41" s="717"/>
      <c r="O41" s="529"/>
      <c r="P41" s="529"/>
      <c r="Q41" s="529"/>
    </row>
    <row r="42" spans="1:17" s="450" customFormat="1" ht="12.75" customHeight="1">
      <c r="A42" s="1276">
        <v>11</v>
      </c>
      <c r="B42" s="873" t="s">
        <v>1135</v>
      </c>
      <c r="C42" s="530" t="s">
        <v>1136</v>
      </c>
      <c r="D42" s="525"/>
      <c r="E42" s="525"/>
      <c r="F42" s="2521">
        <v>51784</v>
      </c>
      <c r="G42" s="2522">
        <v>53260</v>
      </c>
      <c r="H42" s="2523">
        <v>2.1085185439717744E-2</v>
      </c>
      <c r="I42" s="868"/>
      <c r="J42" s="869"/>
      <c r="K42" s="874"/>
      <c r="L42" s="2469">
        <v>11</v>
      </c>
      <c r="M42" s="717"/>
      <c r="O42" s="529"/>
      <c r="P42" s="529"/>
      <c r="Q42" s="529"/>
    </row>
    <row r="43" spans="1:17" s="450" customFormat="1" ht="12.75" customHeight="1">
      <c r="A43" s="1276">
        <v>12</v>
      </c>
      <c r="B43" s="873" t="s">
        <v>1137</v>
      </c>
      <c r="C43" s="530" t="s">
        <v>1138</v>
      </c>
      <c r="D43" s="525"/>
      <c r="E43" s="525"/>
      <c r="F43" s="2521"/>
      <c r="G43" s="2522"/>
      <c r="H43" s="2523"/>
      <c r="I43" s="868"/>
      <c r="J43" s="869"/>
      <c r="K43" s="876"/>
      <c r="L43" s="2469">
        <v>12</v>
      </c>
      <c r="M43" s="717"/>
      <c r="O43" s="529"/>
      <c r="P43" s="529"/>
      <c r="Q43" s="529"/>
    </row>
    <row r="44" spans="1:17" s="450" customFormat="1" ht="12.75" customHeight="1">
      <c r="A44" s="1276">
        <v>13</v>
      </c>
      <c r="B44" s="873" t="s">
        <v>1139</v>
      </c>
      <c r="C44" s="530" t="s">
        <v>1140</v>
      </c>
      <c r="D44" s="525"/>
      <c r="E44" s="525"/>
      <c r="F44" s="2521">
        <v>119698</v>
      </c>
      <c r="G44" s="2522">
        <v>119873</v>
      </c>
      <c r="H44" s="2523">
        <v>3.0397852565996104E-2</v>
      </c>
      <c r="I44" s="868"/>
      <c r="J44" s="869"/>
      <c r="K44" s="874"/>
      <c r="L44" s="2469">
        <v>13</v>
      </c>
      <c r="M44" s="717"/>
      <c r="O44" s="529"/>
      <c r="P44" s="529"/>
      <c r="Q44" s="529"/>
    </row>
    <row r="45" spans="1:17" s="450" customFormat="1" ht="12.75" customHeight="1">
      <c r="A45" s="1276">
        <v>14</v>
      </c>
      <c r="B45" s="873" t="s">
        <v>1141</v>
      </c>
      <c r="C45" s="530" t="s">
        <v>1142</v>
      </c>
      <c r="D45" s="525"/>
      <c r="E45" s="525"/>
      <c r="F45" s="2521">
        <v>553681</v>
      </c>
      <c r="G45" s="2522">
        <v>563248</v>
      </c>
      <c r="H45" s="2523">
        <v>1.9200391529195022E-2</v>
      </c>
      <c r="I45" s="3299" t="s">
        <v>1223</v>
      </c>
      <c r="J45" s="3300"/>
      <c r="K45" s="3301"/>
      <c r="L45" s="2469">
        <v>14</v>
      </c>
      <c r="M45" s="717"/>
      <c r="O45" s="529"/>
      <c r="P45" s="529"/>
      <c r="Q45" s="529"/>
    </row>
    <row r="46" spans="1:17" s="450" customFormat="1" ht="12.75" customHeight="1">
      <c r="A46" s="1276">
        <v>15</v>
      </c>
      <c r="B46" s="873" t="s">
        <v>1143</v>
      </c>
      <c r="C46" s="530" t="s">
        <v>1144</v>
      </c>
      <c r="D46" s="525"/>
      <c r="E46" s="525"/>
      <c r="F46" s="2521">
        <v>871</v>
      </c>
      <c r="G46" s="2522">
        <v>871</v>
      </c>
      <c r="H46" s="2523">
        <v>2.4999938590939141E-2</v>
      </c>
      <c r="I46" s="868"/>
      <c r="J46" s="869"/>
      <c r="K46" s="874"/>
      <c r="L46" s="2469">
        <v>15</v>
      </c>
      <c r="M46" s="717"/>
      <c r="O46" s="529"/>
      <c r="P46" s="529"/>
      <c r="Q46" s="529"/>
    </row>
    <row r="47" spans="1:17" s="450" customFormat="1" ht="12.75" customHeight="1">
      <c r="A47" s="1276">
        <v>16</v>
      </c>
      <c r="B47" s="873" t="s">
        <v>1145</v>
      </c>
      <c r="C47" s="530" t="s">
        <v>1146</v>
      </c>
      <c r="D47" s="525"/>
      <c r="E47" s="525"/>
      <c r="F47" s="2521">
        <v>5630</v>
      </c>
      <c r="G47" s="2522">
        <v>5846</v>
      </c>
      <c r="H47" s="2523">
        <v>3.3300001190346096E-2</v>
      </c>
      <c r="I47" s="868"/>
      <c r="J47" s="869"/>
      <c r="K47" s="874"/>
      <c r="L47" s="2469">
        <v>16</v>
      </c>
      <c r="M47" s="717"/>
      <c r="O47" s="529"/>
      <c r="P47" s="529"/>
      <c r="Q47" s="529"/>
    </row>
    <row r="48" spans="1:17" s="450" customFormat="1" ht="12.75" customHeight="1">
      <c r="A48" s="1276">
        <v>17</v>
      </c>
      <c r="B48" s="873" t="s">
        <v>1147</v>
      </c>
      <c r="C48" s="530" t="s">
        <v>1148</v>
      </c>
      <c r="D48" s="525"/>
      <c r="E48" s="525"/>
      <c r="F48" s="2521">
        <v>249927</v>
      </c>
      <c r="G48" s="2522">
        <v>250276</v>
      </c>
      <c r="H48" s="2523">
        <v>3.0895292998746562E-2</v>
      </c>
      <c r="I48" s="868"/>
      <c r="J48" s="869"/>
      <c r="K48" s="874"/>
      <c r="L48" s="2469">
        <v>17</v>
      </c>
      <c r="M48" s="717"/>
      <c r="O48" s="529"/>
      <c r="P48" s="529"/>
      <c r="Q48" s="529"/>
    </row>
    <row r="49" spans="1:18" s="450" customFormat="1" ht="12.75" customHeight="1">
      <c r="A49" s="1276">
        <v>18</v>
      </c>
      <c r="B49" s="873" t="s">
        <v>1149</v>
      </c>
      <c r="C49" s="530" t="s">
        <v>1150</v>
      </c>
      <c r="D49" s="525"/>
      <c r="E49" s="525"/>
      <c r="F49" s="2521">
        <v>882729</v>
      </c>
      <c r="G49" s="2522">
        <v>904238</v>
      </c>
      <c r="H49" s="2523">
        <v>3.0190437625317534E-2</v>
      </c>
      <c r="I49" s="868"/>
      <c r="J49" s="869"/>
      <c r="K49" s="874"/>
      <c r="L49" s="2469">
        <v>18</v>
      </c>
      <c r="M49" s="717"/>
      <c r="O49" s="529"/>
      <c r="P49" s="529"/>
      <c r="Q49" s="529"/>
    </row>
    <row r="50" spans="1:18" s="450" customFormat="1" ht="12.75" customHeight="1">
      <c r="A50" s="1276">
        <v>19</v>
      </c>
      <c r="B50" s="873" t="s">
        <v>1151</v>
      </c>
      <c r="C50" s="530" t="s">
        <v>1152</v>
      </c>
      <c r="D50" s="525"/>
      <c r="E50" s="525"/>
      <c r="F50" s="2521">
        <v>627472</v>
      </c>
      <c r="G50" s="2522">
        <v>650375</v>
      </c>
      <c r="H50" s="2523">
        <v>4.1379877362235147E-2</v>
      </c>
      <c r="I50" s="868"/>
      <c r="J50" s="869"/>
      <c r="K50" s="874"/>
      <c r="L50" s="2469">
        <v>19</v>
      </c>
      <c r="M50" s="717"/>
      <c r="O50" s="529"/>
      <c r="P50" s="529"/>
      <c r="Q50" s="529"/>
    </row>
    <row r="51" spans="1:18" s="450" customFormat="1" ht="12.75" customHeight="1">
      <c r="A51" s="1276">
        <v>20</v>
      </c>
      <c r="B51" s="873" t="s">
        <v>1153</v>
      </c>
      <c r="C51" s="530" t="s">
        <v>1154</v>
      </c>
      <c r="D51" s="525"/>
      <c r="E51" s="525"/>
      <c r="F51" s="2521">
        <v>2147433</v>
      </c>
      <c r="G51" s="2522">
        <v>2315076</v>
      </c>
      <c r="H51" s="2523">
        <v>3.6067946217880807E-2</v>
      </c>
      <c r="I51" s="868"/>
      <c r="J51" s="869"/>
      <c r="K51" s="874"/>
      <c r="L51" s="2469">
        <v>20</v>
      </c>
      <c r="M51" s="717"/>
      <c r="O51" s="529"/>
      <c r="P51" s="529"/>
      <c r="Q51" s="529"/>
    </row>
    <row r="52" spans="1:18" s="450" customFormat="1" ht="12.75" customHeight="1">
      <c r="A52" s="1276">
        <v>21</v>
      </c>
      <c r="B52" s="873" t="s">
        <v>1155</v>
      </c>
      <c r="C52" s="530" t="s">
        <v>1156</v>
      </c>
      <c r="D52" s="525"/>
      <c r="E52" s="525"/>
      <c r="F52" s="2521">
        <v>2771</v>
      </c>
      <c r="G52" s="2522">
        <v>2771</v>
      </c>
      <c r="H52" s="2523">
        <v>3.083710190004884E-2</v>
      </c>
      <c r="I52" s="868"/>
      <c r="J52" s="869"/>
      <c r="K52" s="874"/>
      <c r="L52" s="2469">
        <v>21</v>
      </c>
      <c r="M52" s="717"/>
      <c r="O52" s="529"/>
      <c r="P52" s="529"/>
      <c r="Q52" s="529"/>
    </row>
    <row r="53" spans="1:18" s="450" customFormat="1" ht="12.75" customHeight="1">
      <c r="A53" s="1276">
        <v>22</v>
      </c>
      <c r="B53" s="873" t="s">
        <v>1157</v>
      </c>
      <c r="C53" s="530" t="s">
        <v>1158</v>
      </c>
      <c r="D53" s="525"/>
      <c r="E53" s="525"/>
      <c r="F53" s="2521">
        <v>42207</v>
      </c>
      <c r="G53" s="2522">
        <v>42618</v>
      </c>
      <c r="H53" s="2523">
        <v>2.24941198060249E-2</v>
      </c>
      <c r="I53" s="868"/>
      <c r="J53" s="869"/>
      <c r="K53" s="874"/>
      <c r="L53" s="2469">
        <v>22</v>
      </c>
      <c r="M53" s="717"/>
      <c r="O53" s="529"/>
      <c r="P53" s="529"/>
      <c r="Q53" s="529"/>
    </row>
    <row r="54" spans="1:18" s="450" customFormat="1" ht="12.75" customHeight="1">
      <c r="A54" s="1276">
        <v>23</v>
      </c>
      <c r="B54" s="873" t="s">
        <v>1159</v>
      </c>
      <c r="C54" s="530" t="s">
        <v>1160</v>
      </c>
      <c r="D54" s="525"/>
      <c r="E54" s="525"/>
      <c r="F54" s="2521">
        <v>13746</v>
      </c>
      <c r="G54" s="2522">
        <v>13827</v>
      </c>
      <c r="H54" s="2523">
        <v>2.261263411559742E-2</v>
      </c>
      <c r="I54" s="868"/>
      <c r="J54" s="869"/>
      <c r="K54" s="874"/>
      <c r="L54" s="2469">
        <v>23</v>
      </c>
      <c r="M54" s="717"/>
      <c r="O54" s="529"/>
      <c r="P54" s="529"/>
      <c r="Q54" s="529"/>
    </row>
    <row r="55" spans="1:18" s="450" customFormat="1" ht="12.75" customHeight="1">
      <c r="A55" s="1276">
        <v>24</v>
      </c>
      <c r="B55" s="873" t="s">
        <v>1161</v>
      </c>
      <c r="C55" s="530" t="s">
        <v>1162</v>
      </c>
      <c r="D55" s="525"/>
      <c r="E55" s="525"/>
      <c r="F55" s="2521">
        <v>764405</v>
      </c>
      <c r="G55" s="2522">
        <v>762290</v>
      </c>
      <c r="H55" s="2523">
        <v>5.0393504879052163E-2</v>
      </c>
      <c r="I55" s="868"/>
      <c r="J55" s="869"/>
      <c r="K55" s="874"/>
      <c r="L55" s="2469">
        <v>24</v>
      </c>
      <c r="M55" s="717"/>
      <c r="O55" s="529"/>
      <c r="P55" s="529"/>
      <c r="Q55" s="529"/>
    </row>
    <row r="56" spans="1:18" s="450" customFormat="1" ht="12.75" customHeight="1">
      <c r="A56" s="1276">
        <v>25</v>
      </c>
      <c r="B56" s="873" t="s">
        <v>1163</v>
      </c>
      <c r="C56" s="530" t="s">
        <v>1164</v>
      </c>
      <c r="D56" s="525"/>
      <c r="E56" s="525"/>
      <c r="F56" s="2521">
        <v>405685</v>
      </c>
      <c r="G56" s="2522">
        <v>414639</v>
      </c>
      <c r="H56" s="2523">
        <v>7.5487432841936181E-2</v>
      </c>
      <c r="I56" s="868"/>
      <c r="J56" s="869"/>
      <c r="K56" s="874"/>
      <c r="L56" s="2469">
        <v>25</v>
      </c>
      <c r="M56" s="717"/>
      <c r="O56" s="529"/>
      <c r="P56" s="529"/>
      <c r="Q56" s="529"/>
    </row>
    <row r="57" spans="1:18" s="450" customFormat="1" ht="12.75" customHeight="1">
      <c r="A57" s="1276">
        <v>26</v>
      </c>
      <c r="B57" s="873" t="s">
        <v>1165</v>
      </c>
      <c r="C57" s="530" t="s">
        <v>1166</v>
      </c>
      <c r="D57" s="525"/>
      <c r="E57" s="525"/>
      <c r="F57" s="2521">
        <v>187903</v>
      </c>
      <c r="G57" s="2522">
        <v>198883</v>
      </c>
      <c r="H57" s="2523">
        <v>3.3751038631118314E-2</v>
      </c>
      <c r="I57" s="868"/>
      <c r="J57" s="869"/>
      <c r="K57" s="874"/>
      <c r="L57" s="2469">
        <v>26</v>
      </c>
      <c r="M57" s="717"/>
      <c r="O57" s="529"/>
      <c r="P57" s="529"/>
      <c r="Q57" s="529"/>
    </row>
    <row r="58" spans="1:18" s="450" customFormat="1" ht="12.75" customHeight="1">
      <c r="A58" s="1276">
        <v>27</v>
      </c>
      <c r="B58" s="873" t="s">
        <v>1167</v>
      </c>
      <c r="C58" s="530" t="s">
        <v>1168</v>
      </c>
      <c r="D58" s="525"/>
      <c r="E58" s="525"/>
      <c r="F58" s="2521">
        <v>15277</v>
      </c>
      <c r="G58" s="2522">
        <v>15360</v>
      </c>
      <c r="H58" s="2523">
        <v>2.1648257399236304E-2</v>
      </c>
      <c r="I58" s="868"/>
      <c r="J58" s="869"/>
      <c r="K58" s="874"/>
      <c r="L58" s="2469">
        <v>27</v>
      </c>
      <c r="M58" s="717"/>
      <c r="O58" s="529"/>
      <c r="P58" s="529"/>
      <c r="Q58" s="529"/>
    </row>
    <row r="59" spans="1:18" s="450" customFormat="1" ht="12.75" customHeight="1">
      <c r="A59" s="1276">
        <v>28</v>
      </c>
      <c r="B59" s="877" t="s">
        <v>1224</v>
      </c>
      <c r="C59" s="878"/>
      <c r="D59" s="824"/>
      <c r="E59" s="824"/>
      <c r="F59" s="2521"/>
      <c r="G59" s="2522"/>
      <c r="H59" s="2523"/>
      <c r="I59" s="868"/>
      <c r="J59" s="869"/>
      <c r="K59" s="874"/>
      <c r="L59" s="2469">
        <v>28</v>
      </c>
      <c r="M59" s="717"/>
      <c r="O59" s="529"/>
      <c r="P59" s="529"/>
      <c r="Q59" s="529"/>
    </row>
    <row r="60" spans="1:18" s="450" customFormat="1" ht="12.75" customHeight="1">
      <c r="A60" s="1276">
        <v>29</v>
      </c>
      <c r="B60" s="877" t="s">
        <v>1225</v>
      </c>
      <c r="C60" s="878"/>
      <c r="D60" s="824"/>
      <c r="E60" s="824"/>
      <c r="F60" s="2521"/>
      <c r="G60" s="2522"/>
      <c r="H60" s="2523"/>
      <c r="I60" s="868"/>
      <c r="J60" s="869"/>
      <c r="K60" s="874"/>
      <c r="L60" s="2469">
        <v>29</v>
      </c>
      <c r="M60" s="717"/>
      <c r="O60" s="529"/>
      <c r="P60" s="529"/>
      <c r="Q60" s="529"/>
    </row>
    <row r="61" spans="1:18" s="450" customFormat="1" ht="12.75" customHeight="1">
      <c r="A61" s="1276">
        <v>30</v>
      </c>
      <c r="B61" s="873"/>
      <c r="C61" s="525"/>
      <c r="D61" s="848" t="s">
        <v>1226</v>
      </c>
      <c r="E61" s="525"/>
      <c r="F61" s="2521">
        <v>26920705</v>
      </c>
      <c r="G61" s="2691">
        <v>27629160</v>
      </c>
      <c r="H61" s="2524">
        <v>3.0112159114911333E-2</v>
      </c>
      <c r="I61" s="879"/>
      <c r="J61" s="880"/>
      <c r="K61" s="874"/>
      <c r="L61" s="2469">
        <v>30</v>
      </c>
      <c r="M61" s="717"/>
      <c r="O61" s="529"/>
      <c r="P61" s="529"/>
      <c r="Q61" s="529"/>
      <c r="R61" s="529"/>
    </row>
    <row r="62" spans="1:18" s="450" customFormat="1" ht="3.95" customHeight="1">
      <c r="A62" s="516"/>
      <c r="B62" s="882"/>
      <c r="E62" s="2542"/>
      <c r="F62" s="2525"/>
      <c r="G62" s="2526"/>
      <c r="H62" s="2527"/>
      <c r="I62" s="884"/>
      <c r="J62" s="885"/>
      <c r="K62" s="886"/>
      <c r="L62" s="2545"/>
      <c r="M62" s="717"/>
      <c r="O62" s="529"/>
      <c r="P62" s="529"/>
      <c r="Q62" s="529"/>
    </row>
    <row r="63" spans="1:18" s="450" customFormat="1" ht="12.75" customHeight="1">
      <c r="A63" s="528"/>
      <c r="B63" s="2540" t="s">
        <v>275</v>
      </c>
      <c r="C63" s="836"/>
      <c r="D63" s="836"/>
      <c r="E63" s="2541"/>
      <c r="F63" s="2535"/>
      <c r="G63" s="2536"/>
      <c r="H63" s="2538"/>
      <c r="I63" s="2543"/>
      <c r="J63" s="883"/>
      <c r="K63" s="2544"/>
      <c r="L63" s="860"/>
      <c r="M63" s="717"/>
      <c r="O63" s="529"/>
      <c r="P63" s="529"/>
      <c r="Q63" s="529"/>
    </row>
    <row r="64" spans="1:18" s="450" customFormat="1" ht="12.75" customHeight="1">
      <c r="A64" s="522">
        <v>31</v>
      </c>
      <c r="B64" s="867" t="s">
        <v>1171</v>
      </c>
      <c r="C64" s="524" t="s">
        <v>1227</v>
      </c>
      <c r="D64" s="525"/>
      <c r="E64" s="525"/>
      <c r="F64" s="2521">
        <v>5657553</v>
      </c>
      <c r="G64" s="2537">
        <v>5820880</v>
      </c>
      <c r="H64" s="2539">
        <v>3.8380444855966922E-2</v>
      </c>
      <c r="I64" s="868"/>
      <c r="J64" s="869"/>
      <c r="K64" s="870"/>
      <c r="L64" s="861">
        <v>31</v>
      </c>
      <c r="M64" s="717"/>
      <c r="O64" s="529"/>
      <c r="P64" s="529"/>
      <c r="Q64" s="529"/>
    </row>
    <row r="65" spans="1:18" s="450" customFormat="1" ht="12.75" customHeight="1">
      <c r="A65" s="1276">
        <v>32</v>
      </c>
      <c r="B65" s="873" t="s">
        <v>1172</v>
      </c>
      <c r="C65" s="530" t="s">
        <v>1173</v>
      </c>
      <c r="D65" s="525"/>
      <c r="E65" s="525"/>
      <c r="F65" s="2521">
        <v>3249931</v>
      </c>
      <c r="G65" s="2522">
        <v>3192408</v>
      </c>
      <c r="H65" s="2523">
        <v>2.5414267283636886E-2</v>
      </c>
      <c r="I65" s="868"/>
      <c r="J65" s="869"/>
      <c r="K65" s="874"/>
      <c r="L65" s="2469">
        <v>32</v>
      </c>
      <c r="M65" s="717"/>
      <c r="O65" s="529"/>
      <c r="P65" s="529"/>
      <c r="Q65" s="529"/>
    </row>
    <row r="66" spans="1:18" s="450" customFormat="1" ht="12.75" customHeight="1">
      <c r="A66" s="1276">
        <v>33</v>
      </c>
      <c r="B66" s="873" t="s">
        <v>1174</v>
      </c>
      <c r="C66" s="530" t="s">
        <v>1175</v>
      </c>
      <c r="D66" s="525"/>
      <c r="E66" s="525"/>
      <c r="F66" s="2521"/>
      <c r="G66" s="2522"/>
      <c r="H66" s="2523"/>
      <c r="I66" s="868"/>
      <c r="J66" s="869"/>
      <c r="K66" s="874"/>
      <c r="L66" s="2469">
        <v>33</v>
      </c>
      <c r="M66" s="717"/>
      <c r="O66" s="529"/>
      <c r="P66" s="529"/>
      <c r="Q66" s="529"/>
    </row>
    <row r="67" spans="1:18" s="450" customFormat="1" ht="12.75" customHeight="1">
      <c r="A67" s="1276">
        <v>34</v>
      </c>
      <c r="B67" s="873" t="s">
        <v>1176</v>
      </c>
      <c r="C67" s="530" t="s">
        <v>1177</v>
      </c>
      <c r="D67" s="525"/>
      <c r="E67" s="525"/>
      <c r="F67" s="2521">
        <v>493919</v>
      </c>
      <c r="G67" s="2522">
        <v>534267</v>
      </c>
      <c r="H67" s="2523">
        <v>5.0397942399592381E-2</v>
      </c>
      <c r="I67" s="868"/>
      <c r="J67" s="869"/>
      <c r="K67" s="874"/>
      <c r="L67" s="2469">
        <v>34</v>
      </c>
      <c r="M67" s="717"/>
      <c r="O67" s="529"/>
      <c r="P67" s="529"/>
      <c r="Q67" s="529"/>
    </row>
    <row r="68" spans="1:18" s="450" customFormat="1" ht="12.75" customHeight="1">
      <c r="A68" s="1276">
        <v>35</v>
      </c>
      <c r="B68" s="873" t="s">
        <v>1178</v>
      </c>
      <c r="C68" s="530" t="s">
        <v>1179</v>
      </c>
      <c r="D68" s="525"/>
      <c r="E68" s="525"/>
      <c r="F68" s="2521"/>
      <c r="G68" s="2522"/>
      <c r="H68" s="2523"/>
      <c r="I68" s="868"/>
      <c r="J68" s="869"/>
      <c r="K68" s="874"/>
      <c r="L68" s="2469">
        <v>35</v>
      </c>
      <c r="M68" s="717"/>
      <c r="O68" s="529"/>
      <c r="P68" s="529"/>
      <c r="Q68" s="529"/>
    </row>
    <row r="69" spans="1:18" s="450" customFormat="1" ht="12.75" customHeight="1">
      <c r="A69" s="1276">
        <v>36</v>
      </c>
      <c r="B69" s="873" t="s">
        <v>1180</v>
      </c>
      <c r="C69" s="530" t="s">
        <v>1181</v>
      </c>
      <c r="D69" s="525"/>
      <c r="E69" s="525"/>
      <c r="F69" s="2521">
        <v>237439</v>
      </c>
      <c r="G69" s="2522">
        <v>239633</v>
      </c>
      <c r="H69" s="2523">
        <v>2.00000005532745E-2</v>
      </c>
      <c r="I69" s="868"/>
      <c r="J69" s="869"/>
      <c r="K69" s="874"/>
      <c r="L69" s="2469">
        <v>36</v>
      </c>
      <c r="M69" s="717"/>
      <c r="O69" s="529"/>
      <c r="P69" s="529"/>
      <c r="Q69" s="529"/>
    </row>
    <row r="70" spans="1:18" s="450" customFormat="1" ht="12.75" customHeight="1">
      <c r="A70" s="1276">
        <v>37</v>
      </c>
      <c r="B70" s="873" t="s">
        <v>1182</v>
      </c>
      <c r="C70" s="530" t="s">
        <v>1183</v>
      </c>
      <c r="D70" s="525"/>
      <c r="E70" s="525"/>
      <c r="F70" s="2521">
        <v>272436</v>
      </c>
      <c r="G70" s="2522">
        <v>260387</v>
      </c>
      <c r="H70" s="2523">
        <v>7.6032448518112111E-2</v>
      </c>
      <c r="I70" s="868"/>
      <c r="J70" s="869"/>
      <c r="K70" s="874"/>
      <c r="L70" s="2469">
        <v>37</v>
      </c>
      <c r="M70" s="717"/>
      <c r="O70" s="529"/>
      <c r="P70" s="529"/>
      <c r="Q70" s="529"/>
    </row>
    <row r="71" spans="1:18" s="450" customFormat="1" ht="12.75" customHeight="1">
      <c r="A71" s="1276">
        <v>38</v>
      </c>
      <c r="B71" s="882" t="s">
        <v>1184</v>
      </c>
      <c r="C71" s="518" t="s">
        <v>1228</v>
      </c>
      <c r="F71" s="2521">
        <v>606003</v>
      </c>
      <c r="G71" s="2522">
        <v>610998</v>
      </c>
      <c r="H71" s="2528">
        <v>0.10632446563595929</v>
      </c>
      <c r="I71" s="868"/>
      <c r="J71" s="869"/>
      <c r="K71" s="886"/>
      <c r="L71" s="2469">
        <v>38</v>
      </c>
      <c r="M71" s="717"/>
      <c r="O71" s="529"/>
      <c r="P71" s="529"/>
      <c r="Q71" s="529"/>
    </row>
    <row r="72" spans="1:18" s="450" customFormat="1" ht="12.75" customHeight="1">
      <c r="A72" s="2468"/>
      <c r="B72" s="889"/>
      <c r="C72" s="848" t="s">
        <v>1229</v>
      </c>
      <c r="D72" s="848"/>
      <c r="E72" s="890"/>
      <c r="F72" s="2529"/>
      <c r="G72" s="2530"/>
      <c r="H72" s="2523"/>
      <c r="I72" s="868"/>
      <c r="J72" s="869"/>
      <c r="K72" s="874"/>
      <c r="L72" s="2470"/>
      <c r="M72" s="717"/>
      <c r="O72" s="529"/>
      <c r="P72" s="529"/>
      <c r="Q72" s="529"/>
    </row>
    <row r="73" spans="1:18" s="450" customFormat="1" ht="12.75" customHeight="1">
      <c r="A73" s="1276">
        <v>39</v>
      </c>
      <c r="B73" s="525"/>
      <c r="C73" s="892" t="s">
        <v>1186</v>
      </c>
      <c r="D73" s="825"/>
      <c r="E73" s="525"/>
      <c r="F73" s="2529">
        <v>10517281</v>
      </c>
      <c r="G73" s="2530">
        <v>10658573</v>
      </c>
      <c r="H73" s="2531">
        <v>3.9564768443385447E-2</v>
      </c>
      <c r="I73" s="879"/>
      <c r="J73" s="880"/>
      <c r="K73" s="874"/>
      <c r="L73" s="2469">
        <v>39</v>
      </c>
      <c r="M73" s="717"/>
      <c r="O73" s="529"/>
      <c r="P73" s="529"/>
      <c r="Q73" s="529"/>
      <c r="R73" s="529"/>
    </row>
    <row r="74" spans="1:18" s="450" customFormat="1" ht="3.95" customHeight="1" thickBot="1">
      <c r="A74" s="1276"/>
      <c r="C74" s="892"/>
      <c r="D74" s="717"/>
      <c r="E74" s="525"/>
      <c r="F74" s="2532"/>
      <c r="G74" s="2533"/>
      <c r="H74" s="2534"/>
      <c r="I74" s="879"/>
      <c r="J74" s="893"/>
      <c r="K74" s="874"/>
      <c r="L74" s="2469"/>
      <c r="M74" s="717"/>
      <c r="O74" s="529"/>
      <c r="P74" s="529"/>
      <c r="Q74" s="529"/>
    </row>
    <row r="75" spans="1:18" ht="13.5" thickBot="1">
      <c r="A75" s="1276">
        <v>40</v>
      </c>
      <c r="B75" s="873"/>
      <c r="C75" s="873"/>
      <c r="D75" s="877" t="s">
        <v>327</v>
      </c>
      <c r="E75" s="530"/>
      <c r="F75" s="894">
        <v>37437986</v>
      </c>
      <c r="G75" s="895">
        <v>38287733</v>
      </c>
      <c r="H75" s="896">
        <v>3.2730911853646717E-2</v>
      </c>
      <c r="I75" s="894"/>
      <c r="J75" s="897"/>
      <c r="K75" s="895"/>
      <c r="L75" s="2469">
        <v>40</v>
      </c>
      <c r="R75" s="529"/>
    </row>
    <row r="76" spans="1:18" s="906" customFormat="1" ht="12">
      <c r="A76" s="898"/>
      <c r="B76" s="899"/>
      <c r="C76" s="900"/>
      <c r="D76" s="901"/>
      <c r="E76" s="902"/>
      <c r="F76" s="903"/>
      <c r="G76" s="903"/>
      <c r="H76" s="904" t="s">
        <v>326</v>
      </c>
      <c r="I76" s="903"/>
      <c r="J76" s="903"/>
      <c r="K76" s="903"/>
      <c r="L76" s="905"/>
      <c r="O76" s="907"/>
      <c r="P76" s="907"/>
      <c r="Q76" s="907"/>
    </row>
    <row r="77" spans="1:18">
      <c r="L77" s="839" t="s">
        <v>3369</v>
      </c>
    </row>
    <row r="80" spans="1:18">
      <c r="F80" s="908"/>
      <c r="G80" s="908"/>
    </row>
    <row r="81" spans="6:7">
      <c r="F81" s="908"/>
      <c r="G81" s="908"/>
    </row>
    <row r="82" spans="6:7">
      <c r="F82" s="908"/>
      <c r="G82" s="908"/>
    </row>
  </sheetData>
  <customSheetViews>
    <customSheetView guid="{A617E113-81C5-40F4-A596-A12F4B219BD2}" showPageBreaks="1" showGridLines="0" fitToPage="1" printArea="1">
      <selection activeCell="A2" sqref="A2"/>
      <colBreaks count="1" manualBreakCount="1">
        <brk id="12" max="1048575" man="1"/>
      </colBreaks>
      <pageMargins left="0.5" right="0.5" top="0.5" bottom="0.25" header="0.5" footer="0.5"/>
      <printOptions horizontalCentered="1" verticalCentered="1"/>
      <pageSetup scale="79" orientation="portrait" cellComments="atEnd" r:id="rId1"/>
      <headerFooter alignWithMargins="0"/>
    </customSheetView>
    <customSheetView guid="{D099E5BD-69C3-4A36-A01A-AB9127CD02AF}" scale="60" showPageBreaks="1" showGridLines="0" fitToPage="1" printArea="1" view="pageBreakPreview" topLeftCell="A21">
      <selection activeCell="F32" sqref="F32"/>
      <colBreaks count="1" manualBreakCount="1">
        <brk id="12" max="1048575" man="1"/>
      </colBreaks>
      <pageMargins left="0.5" right="0.5" top="0.5" bottom="0.25" header="0.5" footer="0.5"/>
      <printOptions horizontalCentered="1" verticalCentered="1"/>
      <pageSetup scale="75" orientation="portrait" cellComments="atEnd" r:id="rId2"/>
      <headerFooter alignWithMargins="0"/>
    </customSheetView>
    <customSheetView guid="{0E34144A-D82F-4DF0-B720-F9C800B122C6}" scale="60" showPageBreaks="1" showGridLines="0" fitToPage="1" printArea="1" view="pageBreakPreview">
      <selection activeCell="F32" sqref="F32"/>
      <colBreaks count="1" manualBreakCount="1">
        <brk id="12" max="1048575" man="1"/>
      </colBreaks>
      <pageMargins left="0.5" right="0.5" top="0.5" bottom="0.25" header="0.5" footer="0.5"/>
      <printOptions horizontalCentered="1" verticalCentered="1"/>
      <pageSetup scale="75" orientation="portrait" cellComments="atEnd" r:id="rId3"/>
      <headerFooter alignWithMargins="0"/>
    </customSheetView>
    <customSheetView guid="{97EB090E-DA8A-4035-9EB7-8F192FB9238E}" scale="60" showPageBreaks="1" showGridLines="0" fitToPage="1" printArea="1" view="pageBreakPreview">
      <selection activeCell="F32" sqref="F32"/>
      <colBreaks count="1" manualBreakCount="1">
        <brk id="12" max="1048575" man="1"/>
      </colBreaks>
      <pageMargins left="0.5" right="0.5" top="0.5" bottom="0.25" header="0.5" footer="0.5"/>
      <printOptions horizontalCentered="1" verticalCentered="1"/>
      <pageSetup scale="79" orientation="portrait" cellComments="atEnd" r:id="rId4"/>
      <headerFooter alignWithMargins="0"/>
    </customSheetView>
    <customSheetView guid="{73D6C540-FA77-496F-80D5-378BCDB5D7D3}" showGridLines="0" fitToPage="1">
      <selection sqref="A1:L77"/>
      <colBreaks count="1" manualBreakCount="1">
        <brk id="12" max="1048575" man="1"/>
      </colBreaks>
      <pageMargins left="0.5" right="0.5" top="0.5" bottom="0.25" header="0.5" footer="0.5"/>
      <printOptions horizontalCentered="1" verticalCentered="1"/>
      <pageSetup scale="75" orientation="portrait" cellComments="atEnd" r:id="rId5"/>
      <headerFooter alignWithMargins="0"/>
    </customSheetView>
    <customSheetView guid="{697F93CE-5800-4A2B-B48E-6915F0D86AE1}" showPageBreaks="1" showGridLines="0" fitToPage="1" printArea="1">
      <selection activeCell="A2" sqref="A2"/>
      <colBreaks count="1" manualBreakCount="1">
        <brk id="12" max="1048575" man="1"/>
      </colBreaks>
      <pageMargins left="0.5" right="0.5" top="0.5" bottom="0.25" header="0.5" footer="0.5"/>
      <printOptions horizontalCentered="1" verticalCentered="1"/>
      <pageSetup scale="30" orientation="portrait" cellComments="atEnd" r:id="rId6"/>
      <headerFooter alignWithMargins="0"/>
    </customSheetView>
    <customSheetView guid="{997430AA-34EF-430A-83C0-572B50415120}" showPageBreaks="1" showGridLines="0" fitToPage="1" printArea="1">
      <selection activeCell="A2" sqref="A2"/>
      <colBreaks count="1" manualBreakCount="1">
        <brk id="12" max="1048575" man="1"/>
      </colBreaks>
      <pageMargins left="0.5" right="0.5" top="0.5" bottom="0.25" header="0.5" footer="0.5"/>
      <printOptions horizontalCentered="1" verticalCentered="1"/>
      <pageSetup scale="79" orientation="portrait" cellComments="atEnd" r:id="rId7"/>
      <headerFooter alignWithMargins="0"/>
    </customSheetView>
    <customSheetView guid="{FB280501-19AF-4ABE-91A9-026A574F2BAA}" showPageBreaks="1" showGridLines="0" fitToPage="1" printArea="1">
      <selection activeCell="A2" sqref="A2"/>
      <colBreaks count="1" manualBreakCount="1">
        <brk id="12" max="1048575" man="1"/>
      </colBreaks>
      <pageMargins left="0.5" right="0.5" top="0.5" bottom="0.25" header="0.5" footer="0.5"/>
      <printOptions horizontalCentered="1" verticalCentered="1"/>
      <pageSetup scale="79" orientation="portrait" cellComments="atEnd" r:id="rId8"/>
      <headerFooter alignWithMargins="0"/>
    </customSheetView>
    <customSheetView guid="{418B4607-7369-4E2A-893E-78E4A5AA0442}" showGridLines="0" fitToPage="1">
      <selection activeCell="A2" sqref="A2"/>
      <colBreaks count="1" manualBreakCount="1">
        <brk id="12" max="1048575" man="1"/>
      </colBreaks>
      <pageMargins left="0.5" right="0.5" top="0.5" bottom="0.25" header="0.5" footer="0.5"/>
      <printOptions horizontalCentered="1" verticalCentered="1"/>
      <pageSetup scale="80" orientation="portrait" cellComments="atEnd" r:id="rId9"/>
      <headerFooter alignWithMargins="0"/>
    </customSheetView>
    <customSheetView guid="{F56BCD39-3910-4701-BCCF-245589B07D98}" showPageBreaks="1" showGridLines="0" fitToPage="1" printArea="1">
      <selection activeCell="F12" sqref="F12"/>
      <colBreaks count="1" manualBreakCount="1">
        <brk id="12" max="1048575" man="1"/>
      </colBreaks>
      <pageMargins left="0.5" right="0.5" top="0.5" bottom="0.25" header="0.5" footer="0.5"/>
      <printOptions horizontalCentered="1" verticalCentered="1"/>
      <pageSetup scale="30" orientation="portrait" cellComments="atEnd" horizontalDpi="360" r:id="rId10"/>
      <headerFooter alignWithMargins="0"/>
    </customSheetView>
    <customSheetView guid="{FB19BFAA-60BA-4CC2-92E5-E4C141AE804E}" showGridLines="0" fitToPage="1">
      <selection activeCell="O14" sqref="O14"/>
      <colBreaks count="1" manualBreakCount="1">
        <brk id="12" max="1048575" man="1"/>
      </colBreaks>
      <pageMargins left="0.5" right="0.5" top="0.5" bottom="0.25" header="0.5" footer="0.5"/>
      <printOptions horizontalCentered="1" verticalCentered="1"/>
      <pageSetup scale="79" orientation="portrait" cellComments="atEnd" horizontalDpi="360" r:id="rId11"/>
      <headerFooter alignWithMargins="0"/>
    </customSheetView>
    <customSheetView guid="{74404EEC-CA6A-48B0-B168-B7933282EEB2}" showPageBreaks="1" showGridLines="0" fitToPage="1" printArea="1">
      <selection activeCell="N37" sqref="N37"/>
      <colBreaks count="1" manualBreakCount="1">
        <brk id="12" max="1048575" man="1"/>
      </colBreaks>
      <pageMargins left="0.5" right="0.5" top="0.5" bottom="0.25" header="0.5" footer="0.5"/>
      <printOptions horizontalCentered="1" verticalCentered="1"/>
      <pageSetup scale="75" orientation="portrait" cellComments="atEnd" horizontalDpi="360" r:id="rId12"/>
      <headerFooter alignWithMargins="0"/>
    </customSheetView>
    <customSheetView guid="{A2494C54-8D9D-4A05-9F27-C858173D9692}" showGridLines="0" fitToPage="1">
      <selection activeCell="N37" sqref="N37"/>
      <colBreaks count="1" manualBreakCount="1">
        <brk id="12" max="1048575" man="1"/>
      </colBreaks>
      <pageMargins left="0.5" right="0.5" top="0.5" bottom="0.25" header="0.5" footer="0.5"/>
      <printOptions horizontalCentered="1" verticalCentered="1"/>
      <pageSetup scale="79" orientation="portrait" cellComments="atEnd" horizontalDpi="360" r:id="rId13"/>
      <headerFooter alignWithMargins="0"/>
    </customSheetView>
    <customSheetView guid="{F228F194-B0FE-4A91-A927-06A4E89703F0}" showGridLines="0" fitToPage="1">
      <selection activeCell="N37" sqref="N37"/>
      <colBreaks count="1" manualBreakCount="1">
        <brk id="12" max="1048575" man="1"/>
      </colBreaks>
      <pageMargins left="0.5" right="0.5" top="0.5" bottom="0.25" header="0.5" footer="0.5"/>
      <printOptions horizontalCentered="1" verticalCentered="1"/>
      <pageSetup scale="79" orientation="portrait" cellComments="atEnd" horizontalDpi="360" r:id="rId14"/>
      <headerFooter alignWithMargins="0"/>
    </customSheetView>
    <customSheetView guid="{49D366EC-C851-4932-854D-8EA887B298C5}" showGridLines="0" fitToPage="1">
      <selection activeCell="N37" sqref="N37"/>
      <colBreaks count="1" manualBreakCount="1">
        <brk id="12" max="1048575" man="1"/>
      </colBreaks>
      <pageMargins left="0.5" right="0.5" top="0.5" bottom="0.25" header="0.5" footer="0.5"/>
      <printOptions horizontalCentered="1" verticalCentered="1"/>
      <pageSetup scale="75" orientation="portrait" cellComments="atEnd" horizontalDpi="360" r:id="rId15"/>
      <headerFooter alignWithMargins="0"/>
    </customSheetView>
    <customSheetView guid="{7390B031-6060-4327-BF01-8B9465EDB6D9}" showGridLines="0" fitToPage="1">
      <selection activeCell="N37" sqref="N37"/>
      <colBreaks count="1" manualBreakCount="1">
        <brk id="12" max="1048575" man="1"/>
      </colBreaks>
      <pageMargins left="0.5" right="0.5" top="0.5" bottom="0.25" header="0.5" footer="0.5"/>
      <printOptions horizontalCentered="1" verticalCentered="1"/>
      <pageSetup scale="75" orientation="portrait" cellComments="atEnd" horizontalDpi="360" r:id="rId16"/>
      <headerFooter alignWithMargins="0"/>
    </customSheetView>
    <customSheetView guid="{26429A53-B624-4AA6-8C8D-667186B058B8}" showGridLines="0" fitToPage="1">
      <selection activeCell="N37" sqref="N37"/>
      <colBreaks count="1" manualBreakCount="1">
        <brk id="12" max="1048575" man="1"/>
      </colBreaks>
      <pageMargins left="0.5" right="0.5" top="0.5" bottom="0.25" header="0.5" footer="0.5"/>
      <printOptions horizontalCentered="1" verticalCentered="1"/>
      <pageSetup scale="75" orientation="portrait" cellComments="atEnd" horizontalDpi="360" r:id="rId17"/>
      <headerFooter alignWithMargins="0"/>
    </customSheetView>
    <customSheetView guid="{9188604F-721B-4607-B5A7-F14601E34BB8}" showPageBreaks="1" showGridLines="0" fitToPage="1" printArea="1">
      <selection activeCell="N37" sqref="N37"/>
      <colBreaks count="1" manualBreakCount="1">
        <brk id="12" max="1048575" man="1"/>
      </colBreaks>
      <pageMargins left="0.5" right="0.5" top="0.5" bottom="0.25" header="0.5" footer="0.5"/>
      <printOptions horizontalCentered="1" verticalCentered="1"/>
      <pageSetup scale="30" orientation="portrait" cellComments="atEnd" horizontalDpi="360" r:id="rId18"/>
      <headerFooter alignWithMargins="0"/>
    </customSheetView>
    <customSheetView guid="{0DB5BAD5-393A-4F38-9E8B-709DEA7858B1}" showPageBreaks="1" showGridLines="0" fitToPage="1" printArea="1">
      <selection activeCell="N37" sqref="N37"/>
      <colBreaks count="1" manualBreakCount="1">
        <brk id="12" max="1048575" man="1"/>
      </colBreaks>
      <pageMargins left="0.5" right="0.5" top="0.5" bottom="0.25" header="0.5" footer="0.5"/>
      <printOptions horizontalCentered="1" verticalCentered="1"/>
      <pageSetup scale="30" orientation="portrait" cellComments="atEnd" horizontalDpi="360" r:id="rId19"/>
      <headerFooter alignWithMargins="0"/>
    </customSheetView>
    <customSheetView guid="{4E7A3D04-9F51-465C-A42B-3DF9B3E7D5B5}" showPageBreaks="1" showGridLines="0" fitToPage="1" printArea="1">
      <selection activeCell="O14" sqref="O14"/>
      <colBreaks count="1" manualBreakCount="1">
        <brk id="12" max="1048575" man="1"/>
      </colBreaks>
      <pageMargins left="0.5" right="0.5" top="0.5" bottom="0.25" header="0.5" footer="0.5"/>
      <printOptions horizontalCentered="1" verticalCentered="1"/>
      <pageSetup scale="30" orientation="portrait" cellComments="atEnd" horizontalDpi="360" r:id="rId20"/>
      <headerFooter alignWithMargins="0"/>
    </customSheetView>
    <customSheetView guid="{BD2992A8-0B6E-4822-8FD2-4601D1328A70}" showPageBreaks="1" showGridLines="0" fitToPage="1" printArea="1">
      <selection activeCell="A2" sqref="A2"/>
      <colBreaks count="1" manualBreakCount="1">
        <brk id="12" max="1048575" man="1"/>
      </colBreaks>
      <pageMargins left="0.5" right="0.5" top="0.5" bottom="0.25" header="0.5" footer="0.5"/>
      <printOptions horizontalCentered="1" verticalCentered="1"/>
      <pageSetup scale="79" orientation="portrait" cellComments="atEnd" r:id="rId21"/>
      <headerFooter alignWithMargins="0"/>
    </customSheetView>
    <customSheetView guid="{77A0B38E-93E4-4AC7-ACE6-46928E3770F0}" showPageBreaks="1" showGridLines="0" fitToPage="1" printArea="1">
      <selection activeCell="A2" sqref="A2"/>
      <colBreaks count="1" manualBreakCount="1">
        <brk id="12" max="1048575" man="1"/>
      </colBreaks>
      <pageMargins left="0.5" right="0.5" top="0.5" bottom="0.25" header="0.5" footer="0.5"/>
      <printOptions horizontalCentered="1" verticalCentered="1"/>
      <pageSetup scale="30" orientation="portrait" cellComments="atEnd" r:id="rId22"/>
      <headerFooter alignWithMargins="0"/>
    </customSheetView>
    <customSheetView guid="{11C83B39-CE16-4BB9-AED1-82A65A48CAAD}" showGridLines="0" fitToPage="1">
      <selection activeCell="A2" sqref="A2"/>
      <colBreaks count="1" manualBreakCount="1">
        <brk id="12" max="1048575" man="1"/>
      </colBreaks>
      <pageMargins left="0.5" right="0.5" top="0.5" bottom="0.25" header="0.5" footer="0.5"/>
      <printOptions horizontalCentered="1" verticalCentered="1"/>
      <pageSetup scale="80" orientation="portrait" cellComments="atEnd" r:id="rId23"/>
      <headerFooter alignWithMargins="0"/>
    </customSheetView>
    <customSheetView guid="{DB71B86F-317D-4AD6-8462-223811F201EC}" showPageBreaks="1" showGridLines="0" fitToPage="1" printArea="1">
      <selection activeCell="A2" sqref="A2"/>
      <colBreaks count="1" manualBreakCount="1">
        <brk id="12" max="1048575" man="1"/>
      </colBreaks>
      <pageMargins left="0.5" right="0.5" top="0.5" bottom="0.25" header="0.5" footer="0.5"/>
      <printOptions horizontalCentered="1" verticalCentered="1"/>
      <pageSetup scale="33" orientation="portrait" cellComments="atEnd" r:id="rId24"/>
      <headerFooter alignWithMargins="0"/>
    </customSheetView>
    <customSheetView guid="{DC2F833C-E952-4F6A-AFD3-F16D8619A19E}" showPageBreaks="1" showGridLines="0" fitToPage="1" printArea="1">
      <selection activeCell="A2" sqref="A2"/>
      <colBreaks count="1" manualBreakCount="1">
        <brk id="12" max="1048575" man="1"/>
      </colBreaks>
      <pageMargins left="0.5" right="0.5" top="0.5" bottom="0.25" header="0.5" footer="0.5"/>
      <printOptions horizontalCentered="1" verticalCentered="1"/>
      <pageSetup scale="10" orientation="portrait" cellComments="atEnd" r:id="rId25"/>
      <headerFooter alignWithMargins="0"/>
    </customSheetView>
    <customSheetView guid="{B1B2D874-36F7-4A51-91A3-0B03D16C5B39}" showGridLines="0" fitToPage="1" printArea="1">
      <selection activeCell="A2" sqref="A2"/>
      <colBreaks count="1" manualBreakCount="1">
        <brk id="12" max="1048575" man="1"/>
      </colBreaks>
      <pageMargins left="0.5" right="0.5" top="0.5" bottom="0.25" header="0.5" footer="0.5"/>
      <printOptions horizontalCentered="1" verticalCentered="1"/>
      <pageSetup scale="79" orientation="portrait" cellComments="atEnd" r:id="rId26"/>
      <headerFooter alignWithMargins="0"/>
    </customSheetView>
    <customSheetView guid="{24512037-1A2E-4B61-A9D8-6B6EE1FBAC07}" showPageBreaks="1" showGridLines="0" fitToPage="1" printArea="1" topLeftCell="A19">
      <selection activeCell="N32" sqref="N32"/>
      <colBreaks count="1" manualBreakCount="1">
        <brk id="12" max="1048575" man="1"/>
      </colBreaks>
      <pageMargins left="0.5" right="0.5" top="0.5" bottom="0.25" header="0.5" footer="0.5"/>
      <printOptions horizontalCentered="1" verticalCentered="1"/>
      <pageSetup scale="79" orientation="portrait" cellComments="atEnd" r:id="rId27"/>
      <headerFooter alignWithMargins="0"/>
    </customSheetView>
    <customSheetView guid="{FF7CE3F6-64D4-4414-9A0A-27EA1DA5FCEA}" showPageBreaks="1" showGridLines="0" fitToPage="1" printArea="1">
      <selection activeCell="A2" sqref="A2"/>
      <colBreaks count="1" manualBreakCount="1">
        <brk id="12" max="1048575" man="1"/>
      </colBreaks>
      <pageMargins left="0.5" right="0.5" top="0.5" bottom="0.25" header="0.5" footer="0.5"/>
      <printOptions horizontalCentered="1" verticalCentered="1"/>
      <pageSetup scale="30" orientation="portrait" cellComments="atEnd" r:id="rId28"/>
      <headerFooter alignWithMargins="0"/>
    </customSheetView>
    <customSheetView guid="{68CA22E9-CC9D-4C8A-A060-049B87D0AB3E}" scale="60" showPageBreaks="1" showGridLines="0" fitToPage="1" printArea="1" view="pageBreakPreview">
      <selection activeCell="F32" sqref="F32"/>
      <colBreaks count="1" manualBreakCount="1">
        <brk id="12" max="1048575" man="1"/>
      </colBreaks>
      <pageMargins left="0.5" right="0.5" top="0.5" bottom="0.25" header="0.5" footer="0.5"/>
      <printOptions horizontalCentered="1" verticalCentered="1"/>
      <pageSetup scale="79" orientation="portrait" cellComments="atEnd" r:id="rId29"/>
      <headerFooter alignWithMargins="0"/>
    </customSheetView>
    <customSheetView guid="{76EF22F2-41FD-4690-8612-D013472E0134}" showPageBreaks="1" showGridLines="0" fitToPage="1" printArea="1">
      <selection activeCell="A2" sqref="A2"/>
      <colBreaks count="1" manualBreakCount="1">
        <brk id="12" max="1048575" man="1"/>
      </colBreaks>
      <pageMargins left="0.5" right="0.5" top="0.5" bottom="0.25" header="0.5" footer="0.5"/>
      <printOptions horizontalCentered="1" verticalCentered="1"/>
      <pageSetup scale="30" orientation="portrait" cellComments="atEnd" r:id="rId30"/>
      <headerFooter alignWithMargins="0"/>
    </customSheetView>
  </customSheetViews>
  <mergeCells count="1">
    <mergeCell ref="I45:K45"/>
  </mergeCells>
  <printOptions horizontalCentered="1" verticalCentered="1"/>
  <pageMargins left="0.5" right="0.5" top="0.5" bottom="0.25" header="0.5" footer="0.5"/>
  <pageSetup scale="79" orientation="portrait" cellComments="atEnd" r:id="rId31"/>
  <headerFooter alignWithMargins="0"/>
  <colBreaks count="1" manualBreakCount="1">
    <brk id="12"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S75"/>
  <sheetViews>
    <sheetView showGridLines="0" view="pageBreakPreview" topLeftCell="A29" zoomScale="60" zoomScaleNormal="90" workbookViewId="0">
      <selection activeCell="L69" sqref="L69"/>
    </sheetView>
  </sheetViews>
  <sheetFormatPr defaultColWidth="8.85546875" defaultRowHeight="12.75"/>
  <cols>
    <col min="1" max="2" width="5.7109375" style="717" customWidth="1"/>
    <col min="3" max="3" width="4.7109375" style="717" customWidth="1"/>
    <col min="4" max="4" width="2.7109375" style="717" customWidth="1"/>
    <col min="5" max="5" width="3.7109375" style="717" customWidth="1"/>
    <col min="6" max="6" width="21.85546875" style="717" customWidth="1"/>
    <col min="7" max="8" width="10.28515625" style="717" customWidth="1"/>
    <col min="9" max="9" width="8.85546875" style="717"/>
    <col min="10" max="10" width="10" style="717" customWidth="1"/>
    <col min="11" max="11" width="8.140625" style="717" customWidth="1"/>
    <col min="12" max="12" width="10.85546875" style="717" customWidth="1"/>
    <col min="13" max="13" width="4.5703125" style="717" customWidth="1"/>
    <col min="14" max="14" width="1.7109375" style="717" customWidth="1"/>
    <col min="15" max="15" width="9.7109375" style="717" bestFit="1" customWidth="1"/>
    <col min="16" max="16" width="20.140625" style="828" bestFit="1" customWidth="1"/>
    <col min="17" max="17" width="10.140625" style="828" bestFit="1" customWidth="1"/>
    <col min="18" max="18" width="21.140625" style="828" bestFit="1" customWidth="1"/>
    <col min="19" max="19" width="10.140625" style="828" bestFit="1" customWidth="1"/>
    <col min="20" max="16384" width="8.85546875" style="717"/>
  </cols>
  <sheetData>
    <row r="1" spans="1:13">
      <c r="A1" s="2682" t="s">
        <v>3394</v>
      </c>
      <c r="B1" s="825"/>
      <c r="C1" s="825"/>
      <c r="D1" s="825"/>
      <c r="E1" s="825"/>
      <c r="F1" s="825"/>
      <c r="G1" s="825"/>
      <c r="H1" s="825"/>
      <c r="I1" s="825"/>
      <c r="J1" s="825"/>
      <c r="K1" s="825"/>
      <c r="L1" s="825"/>
      <c r="M1" s="826">
        <v>35</v>
      </c>
    </row>
    <row r="2" spans="1:13">
      <c r="A2" s="909" t="s">
        <v>1230</v>
      </c>
      <c r="B2" s="836"/>
      <c r="C2" s="836"/>
      <c r="D2" s="836"/>
      <c r="E2" s="836"/>
      <c r="F2" s="836"/>
      <c r="G2" s="836"/>
      <c r="H2" s="836"/>
      <c r="I2" s="836"/>
      <c r="J2" s="836"/>
      <c r="K2" s="836"/>
      <c r="L2" s="836"/>
      <c r="M2" s="837"/>
    </row>
    <row r="3" spans="1:13">
      <c r="A3" s="832" t="s">
        <v>294</v>
      </c>
      <c r="B3" s="833"/>
      <c r="C3" s="833"/>
      <c r="D3" s="833"/>
      <c r="E3" s="833"/>
      <c r="F3" s="833"/>
      <c r="G3" s="833"/>
      <c r="H3" s="833"/>
      <c r="I3" s="833"/>
      <c r="J3" s="833"/>
      <c r="K3" s="833"/>
      <c r="L3" s="833"/>
      <c r="M3" s="910"/>
    </row>
    <row r="4" spans="1:13">
      <c r="A4" s="832"/>
      <c r="B4" s="833"/>
      <c r="C4" s="833"/>
      <c r="D4" s="833"/>
      <c r="E4" s="833"/>
      <c r="F4" s="833"/>
      <c r="G4" s="833"/>
      <c r="H4" s="833"/>
      <c r="I4" s="833"/>
      <c r="J4" s="833"/>
      <c r="K4" s="833"/>
      <c r="L4" s="833"/>
      <c r="M4" s="910"/>
    </row>
    <row r="5" spans="1:13">
      <c r="A5" s="835"/>
      <c r="B5" s="836"/>
      <c r="C5" s="836"/>
      <c r="D5" s="836"/>
      <c r="E5" s="836"/>
      <c r="F5" s="836"/>
      <c r="G5" s="836"/>
      <c r="H5" s="836"/>
      <c r="I5" s="836"/>
      <c r="J5" s="836"/>
      <c r="K5" s="836"/>
      <c r="L5" s="836"/>
      <c r="M5" s="837"/>
    </row>
    <row r="6" spans="1:13">
      <c r="A6" s="835"/>
      <c r="B6" s="911" t="s">
        <v>1231</v>
      </c>
      <c r="C6" s="836"/>
      <c r="D6" s="836"/>
      <c r="E6" s="836"/>
      <c r="M6" s="840"/>
    </row>
    <row r="7" spans="1:13">
      <c r="A7" s="835"/>
      <c r="B7" s="842" t="s">
        <v>1232</v>
      </c>
      <c r="C7" s="836"/>
      <c r="D7" s="836"/>
      <c r="E7" s="836"/>
      <c r="M7" s="840"/>
    </row>
    <row r="8" spans="1:13">
      <c r="A8" s="835"/>
      <c r="B8" s="842" t="s">
        <v>1233</v>
      </c>
      <c r="C8" s="836"/>
      <c r="D8" s="836"/>
      <c r="E8" s="836"/>
      <c r="M8" s="840"/>
    </row>
    <row r="9" spans="1:13">
      <c r="A9" s="835"/>
      <c r="B9" s="842" t="s">
        <v>1234</v>
      </c>
      <c r="C9" s="836"/>
      <c r="D9" s="836"/>
      <c r="E9" s="836"/>
      <c r="M9" s="840"/>
    </row>
    <row r="10" spans="1:13">
      <c r="A10" s="835"/>
      <c r="B10" s="842" t="s">
        <v>1235</v>
      </c>
      <c r="C10" s="836"/>
      <c r="D10" s="836"/>
      <c r="E10" s="836"/>
      <c r="M10" s="840"/>
    </row>
    <row r="11" spans="1:13">
      <c r="A11" s="835"/>
      <c r="B11" s="842" t="s">
        <v>1236</v>
      </c>
      <c r="C11" s="836"/>
      <c r="D11" s="836"/>
      <c r="E11" s="836"/>
      <c r="M11" s="840"/>
    </row>
    <row r="12" spans="1:13">
      <c r="A12" s="835"/>
      <c r="B12" s="911" t="s">
        <v>1237</v>
      </c>
      <c r="C12" s="836"/>
      <c r="D12" s="836"/>
      <c r="E12" s="836"/>
      <c r="M12" s="840"/>
    </row>
    <row r="13" spans="1:13">
      <c r="A13" s="835"/>
      <c r="B13" s="911" t="s">
        <v>1238</v>
      </c>
      <c r="C13" s="836"/>
      <c r="D13" s="836"/>
      <c r="E13" s="836"/>
      <c r="M13" s="840"/>
    </row>
    <row r="14" spans="1:13">
      <c r="A14" s="835"/>
      <c r="B14" s="911" t="s">
        <v>1239</v>
      </c>
      <c r="C14" s="836"/>
      <c r="D14" s="836"/>
      <c r="E14" s="836"/>
      <c r="F14" s="836"/>
      <c r="G14" s="836"/>
      <c r="H14" s="836"/>
      <c r="I14" s="836"/>
      <c r="J14" s="836"/>
      <c r="K14" s="836"/>
      <c r="L14" s="836"/>
      <c r="M14" s="837"/>
    </row>
    <row r="15" spans="1:13">
      <c r="A15" s="835"/>
      <c r="B15" s="842" t="s">
        <v>1240</v>
      </c>
      <c r="C15" s="836"/>
      <c r="D15" s="836"/>
      <c r="E15" s="836"/>
      <c r="F15" s="836"/>
      <c r="G15" s="836"/>
      <c r="H15" s="836"/>
      <c r="I15" s="836"/>
      <c r="J15" s="836"/>
      <c r="K15" s="836"/>
      <c r="L15" s="836"/>
      <c r="M15" s="837"/>
    </row>
    <row r="16" spans="1:13">
      <c r="A16" s="835"/>
      <c r="B16" s="911" t="s">
        <v>1241</v>
      </c>
      <c r="C16" s="836"/>
      <c r="D16" s="836"/>
      <c r="E16" s="836"/>
      <c r="F16" s="836"/>
      <c r="G16" s="836"/>
      <c r="H16" s="836"/>
      <c r="I16" s="836"/>
      <c r="J16" s="836"/>
      <c r="K16" s="836"/>
      <c r="L16" s="836"/>
      <c r="M16" s="837"/>
    </row>
    <row r="17" spans="1:19">
      <c r="A17" s="835"/>
      <c r="B17" s="912"/>
      <c r="C17" s="836"/>
      <c r="D17" s="836"/>
      <c r="E17" s="836"/>
      <c r="F17" s="836"/>
      <c r="G17" s="836"/>
      <c r="H17" s="836"/>
      <c r="I17" s="836"/>
      <c r="J17" s="836"/>
      <c r="K17" s="836"/>
      <c r="L17" s="836"/>
      <c r="M17" s="837"/>
    </row>
    <row r="18" spans="1:19">
      <c r="A18" s="847"/>
      <c r="B18" s="848"/>
      <c r="C18" s="848"/>
      <c r="D18" s="848"/>
      <c r="E18" s="848"/>
      <c r="F18" s="848"/>
      <c r="G18" s="848"/>
      <c r="H18" s="848"/>
      <c r="I18" s="848"/>
      <c r="J18" s="848"/>
      <c r="K18" s="848"/>
      <c r="L18" s="848"/>
      <c r="M18" s="530"/>
    </row>
    <row r="19" spans="1:19">
      <c r="A19" s="513"/>
      <c r="B19" s="513"/>
      <c r="C19" s="513"/>
      <c r="D19" s="450"/>
      <c r="E19" s="450"/>
      <c r="F19" s="450"/>
      <c r="G19" s="513"/>
      <c r="H19" s="835" t="s">
        <v>1242</v>
      </c>
      <c r="I19" s="835"/>
      <c r="J19" s="835" t="s">
        <v>1243</v>
      </c>
      <c r="K19" s="835"/>
      <c r="L19" s="513"/>
      <c r="M19" s="851"/>
    </row>
    <row r="20" spans="1:19" ht="12.75" customHeight="1">
      <c r="A20" s="528"/>
      <c r="B20" s="528"/>
      <c r="C20" s="531"/>
      <c r="D20" s="529"/>
      <c r="E20" s="529"/>
      <c r="F20" s="535"/>
      <c r="G20" s="528"/>
      <c r="H20" s="913" t="s">
        <v>1244</v>
      </c>
      <c r="I20" s="913"/>
      <c r="J20" s="913" t="s">
        <v>1244</v>
      </c>
      <c r="K20" s="913"/>
      <c r="L20" s="528"/>
      <c r="M20" s="528"/>
    </row>
    <row r="21" spans="1:19" ht="12" customHeight="1">
      <c r="A21" s="528"/>
      <c r="B21" s="528"/>
      <c r="C21" s="529"/>
      <c r="D21" s="450"/>
      <c r="E21" s="450"/>
      <c r="F21" s="535"/>
      <c r="G21" s="528" t="s">
        <v>1245</v>
      </c>
      <c r="H21" s="528" t="s">
        <v>1246</v>
      </c>
      <c r="I21" s="528"/>
      <c r="J21" s="528"/>
      <c r="K21" s="528"/>
      <c r="L21" s="528" t="s">
        <v>1245</v>
      </c>
      <c r="M21" s="528"/>
    </row>
    <row r="22" spans="1:19">
      <c r="A22" s="528" t="s">
        <v>7</v>
      </c>
      <c r="B22" s="528" t="s">
        <v>70</v>
      </c>
      <c r="C22" s="836" t="s">
        <v>541</v>
      </c>
      <c r="D22" s="836"/>
      <c r="E22" s="836"/>
      <c r="F22" s="836"/>
      <c r="G22" s="528" t="s">
        <v>71</v>
      </c>
      <c r="H22" s="528" t="s">
        <v>1247</v>
      </c>
      <c r="I22" s="528" t="s">
        <v>1087</v>
      </c>
      <c r="J22" s="528" t="s">
        <v>1248</v>
      </c>
      <c r="K22" s="528" t="s">
        <v>1087</v>
      </c>
      <c r="L22" s="528" t="s">
        <v>1249</v>
      </c>
      <c r="M22" s="528" t="s">
        <v>7</v>
      </c>
    </row>
    <row r="23" spans="1:19">
      <c r="A23" s="528" t="s">
        <v>17</v>
      </c>
      <c r="B23" s="528" t="s">
        <v>78</v>
      </c>
      <c r="C23" s="836"/>
      <c r="D23" s="836"/>
      <c r="E23" s="836"/>
      <c r="F23" s="836"/>
      <c r="G23" s="528" t="s">
        <v>80</v>
      </c>
      <c r="H23" s="528" t="s">
        <v>659</v>
      </c>
      <c r="I23" s="528" t="s">
        <v>1250</v>
      </c>
      <c r="J23" s="528"/>
      <c r="K23" s="528" t="s">
        <v>1251</v>
      </c>
      <c r="L23" s="528" t="s">
        <v>1252</v>
      </c>
      <c r="M23" s="528" t="s">
        <v>17</v>
      </c>
    </row>
    <row r="24" spans="1:19" ht="13.5" thickBot="1">
      <c r="A24" s="522"/>
      <c r="B24" s="522"/>
      <c r="C24" s="836" t="s">
        <v>24</v>
      </c>
      <c r="D24" s="836"/>
      <c r="E24" s="836"/>
      <c r="F24" s="836"/>
      <c r="G24" s="528" t="s">
        <v>25</v>
      </c>
      <c r="H24" s="528" t="s">
        <v>26</v>
      </c>
      <c r="I24" s="528" t="s">
        <v>27</v>
      </c>
      <c r="J24" s="528" t="s">
        <v>28</v>
      </c>
      <c r="K24" s="528" t="s">
        <v>29</v>
      </c>
      <c r="L24" s="528" t="s">
        <v>30</v>
      </c>
      <c r="M24" s="528"/>
      <c r="O24" s="529"/>
      <c r="P24" s="154"/>
      <c r="Q24" s="154"/>
      <c r="R24" s="154"/>
      <c r="S24" s="154"/>
    </row>
    <row r="25" spans="1:19">
      <c r="A25" s="522"/>
      <c r="B25" s="914"/>
      <c r="C25" s="915" t="s">
        <v>1222</v>
      </c>
      <c r="D25" s="916"/>
      <c r="E25" s="830"/>
      <c r="F25" s="830"/>
      <c r="G25" s="2123"/>
      <c r="H25" s="918"/>
      <c r="I25" s="919"/>
      <c r="J25" s="919"/>
      <c r="K25" s="919"/>
      <c r="L25" s="920"/>
      <c r="M25" s="921"/>
      <c r="O25" s="529"/>
    </row>
    <row r="26" spans="1:19">
      <c r="A26" s="872">
        <v>1</v>
      </c>
      <c r="B26" s="530"/>
      <c r="C26" s="873" t="s">
        <v>1115</v>
      </c>
      <c r="D26" s="530" t="s">
        <v>1116</v>
      </c>
      <c r="E26" s="848"/>
      <c r="F26" s="848"/>
      <c r="G26" s="2105">
        <v>976456</v>
      </c>
      <c r="H26" s="2106">
        <v>50221</v>
      </c>
      <c r="I26" s="2106"/>
      <c r="J26" s="2106">
        <v>52</v>
      </c>
      <c r="K26" s="2107"/>
      <c r="L26" s="2105">
        <v>1026625</v>
      </c>
      <c r="M26" s="891">
        <v>1</v>
      </c>
      <c r="O26" s="922"/>
    </row>
    <row r="27" spans="1:19">
      <c r="A27" s="872">
        <v>2</v>
      </c>
      <c r="B27" s="530"/>
      <c r="C27" s="873" t="s">
        <v>1117</v>
      </c>
      <c r="D27" s="530" t="s">
        <v>1118</v>
      </c>
      <c r="E27" s="525"/>
      <c r="F27" s="525"/>
      <c r="G27" s="2105">
        <v>2760</v>
      </c>
      <c r="H27" s="2106">
        <v>181</v>
      </c>
      <c r="I27" s="2108"/>
      <c r="J27" s="2106"/>
      <c r="K27" s="2108"/>
      <c r="L27" s="2105">
        <v>2941</v>
      </c>
      <c r="M27" s="875">
        <v>2</v>
      </c>
      <c r="O27" s="922"/>
    </row>
    <row r="28" spans="1:19">
      <c r="A28" s="872">
        <v>3</v>
      </c>
      <c r="B28" s="530"/>
      <c r="C28" s="873" t="s">
        <v>1119</v>
      </c>
      <c r="D28" s="530" t="s">
        <v>1120</v>
      </c>
      <c r="E28" s="525"/>
      <c r="F28" s="525"/>
      <c r="G28" s="2105">
        <v>69445</v>
      </c>
      <c r="H28" s="2106">
        <v>4398</v>
      </c>
      <c r="I28" s="2108"/>
      <c r="J28" s="2106"/>
      <c r="K28" s="2108"/>
      <c r="L28" s="2105">
        <v>73843</v>
      </c>
      <c r="M28" s="875">
        <v>3</v>
      </c>
      <c r="O28" s="922"/>
    </row>
    <row r="29" spans="1:19">
      <c r="A29" s="872">
        <v>4</v>
      </c>
      <c r="B29" s="530"/>
      <c r="C29" s="873" t="s">
        <v>1121</v>
      </c>
      <c r="D29" s="530" t="s">
        <v>1122</v>
      </c>
      <c r="E29" s="525"/>
      <c r="F29" s="525"/>
      <c r="G29" s="2105">
        <v>553443</v>
      </c>
      <c r="H29" s="2106">
        <v>45476</v>
      </c>
      <c r="I29" s="2108"/>
      <c r="J29" s="2106">
        <v>191</v>
      </c>
      <c r="K29" s="2108"/>
      <c r="L29" s="2105">
        <v>598728</v>
      </c>
      <c r="M29" s="875">
        <v>4</v>
      </c>
      <c r="O29" s="922"/>
    </row>
    <row r="30" spans="1:19">
      <c r="A30" s="872">
        <v>5</v>
      </c>
      <c r="B30" s="530"/>
      <c r="C30" s="873" t="s">
        <v>1123</v>
      </c>
      <c r="D30" s="530" t="s">
        <v>1124</v>
      </c>
      <c r="E30" s="525"/>
      <c r="F30" s="525"/>
      <c r="G30" s="2105">
        <v>41992</v>
      </c>
      <c r="H30" s="2106">
        <v>-43</v>
      </c>
      <c r="I30" s="2108"/>
      <c r="J30" s="2106"/>
      <c r="K30" s="2108"/>
      <c r="L30" s="2105">
        <v>41949</v>
      </c>
      <c r="M30" s="875">
        <v>5</v>
      </c>
      <c r="O30" s="922"/>
    </row>
    <row r="31" spans="1:19">
      <c r="A31" s="872">
        <v>6</v>
      </c>
      <c r="B31" s="530"/>
      <c r="C31" s="873" t="s">
        <v>1125</v>
      </c>
      <c r="D31" s="848" t="s">
        <v>1126</v>
      </c>
      <c r="E31" s="525"/>
      <c r="F31" s="525"/>
      <c r="G31" s="2105">
        <v>1727643</v>
      </c>
      <c r="H31" s="2106">
        <v>238264</v>
      </c>
      <c r="I31" s="2108"/>
      <c r="J31" s="2106">
        <v>130539</v>
      </c>
      <c r="K31" s="2108"/>
      <c r="L31" s="2105">
        <v>1835368</v>
      </c>
      <c r="M31" s="875">
        <v>6</v>
      </c>
      <c r="O31" s="922"/>
    </row>
    <row r="32" spans="1:19">
      <c r="A32" s="872">
        <v>7</v>
      </c>
      <c r="B32" s="530"/>
      <c r="C32" s="873" t="s">
        <v>1127</v>
      </c>
      <c r="D32" s="530" t="s">
        <v>1128</v>
      </c>
      <c r="E32" s="525"/>
      <c r="F32" s="525"/>
      <c r="G32" s="2105">
        <v>1851702</v>
      </c>
      <c r="H32" s="2106">
        <v>130439</v>
      </c>
      <c r="I32" s="2108"/>
      <c r="J32" s="2106">
        <v>138985</v>
      </c>
      <c r="K32" s="2108"/>
      <c r="L32" s="2105">
        <v>1843156</v>
      </c>
      <c r="M32" s="875">
        <v>7</v>
      </c>
      <c r="O32" s="922"/>
    </row>
    <row r="33" spans="1:15">
      <c r="A33" s="872">
        <v>8</v>
      </c>
      <c r="B33" s="530"/>
      <c r="C33" s="873" t="s">
        <v>1129</v>
      </c>
      <c r="D33" s="530" t="s">
        <v>1130</v>
      </c>
      <c r="E33" s="525"/>
      <c r="F33" s="525"/>
      <c r="G33" s="2105">
        <v>570730</v>
      </c>
      <c r="H33" s="2106">
        <v>71385</v>
      </c>
      <c r="I33" s="2108"/>
      <c r="J33" s="2106">
        <v>19159</v>
      </c>
      <c r="K33" s="2108"/>
      <c r="L33" s="2105">
        <v>622956</v>
      </c>
      <c r="M33" s="875">
        <v>8</v>
      </c>
      <c r="O33" s="922"/>
    </row>
    <row r="34" spans="1:15">
      <c r="A34" s="872">
        <v>9</v>
      </c>
      <c r="B34" s="530"/>
      <c r="C34" s="873" t="s">
        <v>1131</v>
      </c>
      <c r="D34" s="530" t="s">
        <v>1132</v>
      </c>
      <c r="E34" s="525"/>
      <c r="F34" s="525"/>
      <c r="G34" s="2105">
        <v>4247</v>
      </c>
      <c r="H34" s="2106">
        <v>55</v>
      </c>
      <c r="I34" s="2108"/>
      <c r="J34" s="2106"/>
      <c r="K34" s="2108"/>
      <c r="L34" s="2105">
        <v>4302</v>
      </c>
      <c r="M34" s="875">
        <v>9</v>
      </c>
      <c r="O34" s="922"/>
    </row>
    <row r="35" spans="1:15">
      <c r="A35" s="872">
        <v>10</v>
      </c>
      <c r="B35" s="530"/>
      <c r="C35" s="873" t="s">
        <v>1133</v>
      </c>
      <c r="D35" s="530" t="s">
        <v>1134</v>
      </c>
      <c r="E35" s="525"/>
      <c r="F35" s="525"/>
      <c r="G35" s="2105">
        <v>287849</v>
      </c>
      <c r="H35" s="2106">
        <v>13348</v>
      </c>
      <c r="I35" s="2108"/>
      <c r="J35" s="2106">
        <v>17301</v>
      </c>
      <c r="K35" s="2108"/>
      <c r="L35" s="2105">
        <v>283896</v>
      </c>
      <c r="M35" s="875">
        <v>10</v>
      </c>
      <c r="O35" s="922"/>
    </row>
    <row r="36" spans="1:15">
      <c r="A36" s="872">
        <v>11</v>
      </c>
      <c r="B36" s="530"/>
      <c r="C36" s="873" t="s">
        <v>1135</v>
      </c>
      <c r="D36" s="530" t="s">
        <v>1136</v>
      </c>
      <c r="E36" s="525"/>
      <c r="F36" s="525"/>
      <c r="G36" s="2105">
        <v>34584</v>
      </c>
      <c r="H36" s="2106">
        <v>736</v>
      </c>
      <c r="I36" s="2108"/>
      <c r="J36" s="2106"/>
      <c r="K36" s="2108"/>
      <c r="L36" s="2105">
        <v>35320</v>
      </c>
      <c r="M36" s="875">
        <v>11</v>
      </c>
      <c r="O36" s="922"/>
    </row>
    <row r="37" spans="1:15">
      <c r="A37" s="872">
        <v>12</v>
      </c>
      <c r="B37" s="530"/>
      <c r="C37" s="873" t="s">
        <v>1137</v>
      </c>
      <c r="D37" s="530" t="s">
        <v>1138</v>
      </c>
      <c r="E37" s="525"/>
      <c r="F37" s="525"/>
      <c r="G37" s="2105"/>
      <c r="H37" s="2106"/>
      <c r="I37" s="2108"/>
      <c r="J37" s="2106"/>
      <c r="K37" s="2108"/>
      <c r="L37" s="2105"/>
      <c r="M37" s="875">
        <v>12</v>
      </c>
      <c r="O37" s="922"/>
    </row>
    <row r="38" spans="1:15">
      <c r="A38" s="872">
        <v>13</v>
      </c>
      <c r="B38" s="530"/>
      <c r="C38" s="873" t="s">
        <v>1139</v>
      </c>
      <c r="D38" s="530" t="s">
        <v>1140</v>
      </c>
      <c r="E38" s="525"/>
      <c r="F38" s="525"/>
      <c r="G38" s="2105">
        <v>33871</v>
      </c>
      <c r="H38" s="2106">
        <v>3497</v>
      </c>
      <c r="I38" s="2108"/>
      <c r="J38" s="2106">
        <v>91</v>
      </c>
      <c r="K38" s="2108"/>
      <c r="L38" s="2105">
        <v>37277</v>
      </c>
      <c r="M38" s="875">
        <v>13</v>
      </c>
      <c r="O38" s="922"/>
    </row>
    <row r="39" spans="1:15">
      <c r="A39" s="872">
        <v>14</v>
      </c>
      <c r="B39" s="530"/>
      <c r="C39" s="873" t="s">
        <v>1141</v>
      </c>
      <c r="D39" s="530" t="s">
        <v>1142</v>
      </c>
      <c r="E39" s="525"/>
      <c r="F39" s="525"/>
      <c r="G39" s="2105">
        <v>142761</v>
      </c>
      <c r="H39" s="2106">
        <v>10480</v>
      </c>
      <c r="I39" s="2108"/>
      <c r="J39" s="2106">
        <v>58</v>
      </c>
      <c r="K39" s="2108"/>
      <c r="L39" s="2105">
        <v>153183</v>
      </c>
      <c r="M39" s="875">
        <v>14</v>
      </c>
      <c r="O39" s="922"/>
    </row>
    <row r="40" spans="1:15">
      <c r="A40" s="872">
        <v>15</v>
      </c>
      <c r="B40" s="530"/>
      <c r="C40" s="873" t="s">
        <v>1143</v>
      </c>
      <c r="D40" s="530" t="s">
        <v>1144</v>
      </c>
      <c r="E40" s="525"/>
      <c r="F40" s="525"/>
      <c r="G40" s="2105">
        <v>977</v>
      </c>
      <c r="H40" s="2106">
        <v>-5</v>
      </c>
      <c r="I40" s="2108"/>
      <c r="J40" s="2106"/>
      <c r="K40" s="2108"/>
      <c r="L40" s="2105">
        <v>972</v>
      </c>
      <c r="M40" s="875">
        <v>15</v>
      </c>
      <c r="O40" s="922"/>
    </row>
    <row r="41" spans="1:15">
      <c r="A41" s="872">
        <v>16</v>
      </c>
      <c r="B41" s="530"/>
      <c r="C41" s="873" t="s">
        <v>1145</v>
      </c>
      <c r="D41" s="530" t="s">
        <v>1146</v>
      </c>
      <c r="E41" s="525"/>
      <c r="F41" s="525"/>
      <c r="G41" s="2105">
        <v>2257</v>
      </c>
      <c r="H41" s="2106">
        <v>137</v>
      </c>
      <c r="I41" s="2108"/>
      <c r="J41" s="2106">
        <v>20</v>
      </c>
      <c r="K41" s="2108"/>
      <c r="L41" s="2105">
        <v>2374</v>
      </c>
      <c r="M41" s="875">
        <v>16</v>
      </c>
      <c r="O41" s="922"/>
    </row>
    <row r="42" spans="1:15">
      <c r="A42" s="872">
        <v>17</v>
      </c>
      <c r="B42" s="530"/>
      <c r="C42" s="873" t="s">
        <v>1147</v>
      </c>
      <c r="D42" s="530" t="s">
        <v>1148</v>
      </c>
      <c r="E42" s="525"/>
      <c r="F42" s="525"/>
      <c r="G42" s="2105">
        <v>116475</v>
      </c>
      <c r="H42" s="2106">
        <v>7687</v>
      </c>
      <c r="I42" s="2108"/>
      <c r="J42" s="2106">
        <v>12</v>
      </c>
      <c r="K42" s="2108"/>
      <c r="L42" s="2105">
        <v>124150</v>
      </c>
      <c r="M42" s="875">
        <v>17</v>
      </c>
      <c r="O42" s="922"/>
    </row>
    <row r="43" spans="1:15">
      <c r="A43" s="872">
        <v>18</v>
      </c>
      <c r="B43" s="530"/>
      <c r="C43" s="873" t="s">
        <v>1149</v>
      </c>
      <c r="D43" s="530" t="s">
        <v>1150</v>
      </c>
      <c r="E43" s="525"/>
      <c r="F43" s="525"/>
      <c r="G43" s="2105">
        <v>248166</v>
      </c>
      <c r="H43" s="2106">
        <v>25636</v>
      </c>
      <c r="I43" s="2108"/>
      <c r="J43" s="2106">
        <v>286</v>
      </c>
      <c r="K43" s="2108"/>
      <c r="L43" s="2105">
        <v>273516</v>
      </c>
      <c r="M43" s="875">
        <v>18</v>
      </c>
      <c r="O43" s="922"/>
    </row>
    <row r="44" spans="1:15">
      <c r="A44" s="872">
        <v>19</v>
      </c>
      <c r="B44" s="530"/>
      <c r="C44" s="873" t="s">
        <v>1151</v>
      </c>
      <c r="D44" s="530" t="s">
        <v>1152</v>
      </c>
      <c r="E44" s="525"/>
      <c r="F44" s="525"/>
      <c r="G44" s="2105">
        <v>324880</v>
      </c>
      <c r="H44" s="2106">
        <v>21912</v>
      </c>
      <c r="I44" s="2108"/>
      <c r="J44" s="2106">
        <v>9889</v>
      </c>
      <c r="K44" s="2108"/>
      <c r="L44" s="2105">
        <v>336903</v>
      </c>
      <c r="M44" s="875">
        <v>19</v>
      </c>
      <c r="O44" s="922"/>
    </row>
    <row r="45" spans="1:15">
      <c r="A45" s="872">
        <v>20</v>
      </c>
      <c r="B45" s="530"/>
      <c r="C45" s="873" t="s">
        <v>1153</v>
      </c>
      <c r="D45" s="530" t="s">
        <v>1154</v>
      </c>
      <c r="E45" s="525"/>
      <c r="F45" s="525"/>
      <c r="G45" s="2105">
        <v>218308</v>
      </c>
      <c r="H45" s="2106">
        <v>86452</v>
      </c>
      <c r="I45" s="2108"/>
      <c r="J45" s="2106">
        <v>67401</v>
      </c>
      <c r="K45" s="2108"/>
      <c r="L45" s="2105">
        <v>237359</v>
      </c>
      <c r="M45" s="875">
        <v>20</v>
      </c>
      <c r="O45" s="922"/>
    </row>
    <row r="46" spans="1:15">
      <c r="A46" s="872">
        <v>21</v>
      </c>
      <c r="B46" s="530"/>
      <c r="C46" s="873" t="s">
        <v>1155</v>
      </c>
      <c r="D46" s="530" t="s">
        <v>1156</v>
      </c>
      <c r="E46" s="525"/>
      <c r="F46" s="525"/>
      <c r="G46" s="2105">
        <v>2621</v>
      </c>
      <c r="H46" s="2106">
        <v>19</v>
      </c>
      <c r="I46" s="2108"/>
      <c r="J46" s="2106"/>
      <c r="K46" s="2108"/>
      <c r="L46" s="2105">
        <v>2640</v>
      </c>
      <c r="M46" s="875">
        <v>21</v>
      </c>
      <c r="O46" s="922"/>
    </row>
    <row r="47" spans="1:15">
      <c r="A47" s="872">
        <v>22</v>
      </c>
      <c r="B47" s="530"/>
      <c r="C47" s="873" t="s">
        <v>1157</v>
      </c>
      <c r="D47" s="530" t="s">
        <v>1158</v>
      </c>
      <c r="E47" s="525"/>
      <c r="F47" s="525"/>
      <c r="G47" s="2105">
        <v>19155</v>
      </c>
      <c r="H47" s="2106">
        <v>762</v>
      </c>
      <c r="I47" s="2108"/>
      <c r="J47" s="2106"/>
      <c r="K47" s="2108"/>
      <c r="L47" s="2105">
        <v>19917</v>
      </c>
      <c r="M47" s="875">
        <v>22</v>
      </c>
      <c r="O47" s="922"/>
    </row>
    <row r="48" spans="1:15">
      <c r="A48" s="872">
        <v>23</v>
      </c>
      <c r="B48" s="530"/>
      <c r="C48" s="873" t="s">
        <v>1159</v>
      </c>
      <c r="D48" s="530" t="s">
        <v>1160</v>
      </c>
      <c r="E48" s="525"/>
      <c r="F48" s="525"/>
      <c r="G48" s="2105">
        <v>10374</v>
      </c>
      <c r="H48" s="2106">
        <v>148</v>
      </c>
      <c r="I48" s="2108"/>
      <c r="J48" s="2106"/>
      <c r="K48" s="2108"/>
      <c r="L48" s="2105">
        <v>10522</v>
      </c>
      <c r="M48" s="875">
        <v>23</v>
      </c>
      <c r="O48" s="922"/>
    </row>
    <row r="49" spans="1:16">
      <c r="A49" s="872">
        <v>24</v>
      </c>
      <c r="B49" s="530"/>
      <c r="C49" s="873" t="s">
        <v>1161</v>
      </c>
      <c r="D49" s="530" t="s">
        <v>1162</v>
      </c>
      <c r="E49" s="525"/>
      <c r="F49" s="525"/>
      <c r="G49" s="2105">
        <v>266785</v>
      </c>
      <c r="H49" s="2106">
        <v>35862</v>
      </c>
      <c r="I49" s="2108"/>
      <c r="J49" s="2106">
        <v>31314</v>
      </c>
      <c r="K49" s="2108"/>
      <c r="L49" s="2105">
        <v>271333</v>
      </c>
      <c r="M49" s="875">
        <v>24</v>
      </c>
      <c r="O49" s="922"/>
    </row>
    <row r="50" spans="1:16">
      <c r="A50" s="872">
        <v>25</v>
      </c>
      <c r="B50" s="530"/>
      <c r="C50" s="873" t="s">
        <v>1163</v>
      </c>
      <c r="D50" s="530" t="s">
        <v>1164</v>
      </c>
      <c r="E50" s="525"/>
      <c r="F50" s="525"/>
      <c r="G50" s="2105">
        <v>28168</v>
      </c>
      <c r="H50" s="2106">
        <v>49748</v>
      </c>
      <c r="I50" s="2108"/>
      <c r="J50" s="2106">
        <v>23148</v>
      </c>
      <c r="K50" s="2108"/>
      <c r="L50" s="2105">
        <v>54768</v>
      </c>
      <c r="M50" s="875">
        <v>25</v>
      </c>
      <c r="O50" s="922"/>
    </row>
    <row r="51" spans="1:16">
      <c r="A51" s="872">
        <v>26</v>
      </c>
      <c r="B51" s="530"/>
      <c r="C51" s="873" t="s">
        <v>1165</v>
      </c>
      <c r="D51" s="530" t="s">
        <v>1253</v>
      </c>
      <c r="E51" s="525"/>
      <c r="F51" s="525"/>
      <c r="G51" s="2105">
        <v>74302</v>
      </c>
      <c r="H51" s="2106">
        <v>5224</v>
      </c>
      <c r="I51" s="2108"/>
      <c r="J51" s="2106">
        <v>173</v>
      </c>
      <c r="K51" s="2108"/>
      <c r="L51" s="2105">
        <v>79353</v>
      </c>
      <c r="M51" s="875">
        <v>26</v>
      </c>
      <c r="O51" s="922"/>
    </row>
    <row r="52" spans="1:16">
      <c r="A52" s="872">
        <v>27</v>
      </c>
      <c r="B52" s="530"/>
      <c r="C52" s="873" t="s">
        <v>1167</v>
      </c>
      <c r="D52" s="530" t="s">
        <v>1168</v>
      </c>
      <c r="E52" s="525"/>
      <c r="F52" s="525"/>
      <c r="G52" s="2105">
        <v>11480</v>
      </c>
      <c r="H52" s="2106">
        <v>217</v>
      </c>
      <c r="I52" s="2108"/>
      <c r="J52" s="2106"/>
      <c r="K52" s="2108"/>
      <c r="L52" s="2105">
        <v>11697</v>
      </c>
      <c r="M52" s="875">
        <v>27</v>
      </c>
      <c r="O52" s="922"/>
    </row>
    <row r="53" spans="1:16">
      <c r="A53" s="872">
        <v>28</v>
      </c>
      <c r="B53" s="530"/>
      <c r="C53" s="877" t="s">
        <v>1224</v>
      </c>
      <c r="D53" s="878"/>
      <c r="E53" s="824"/>
      <c r="F53" s="824"/>
      <c r="G53" s="2105"/>
      <c r="H53" s="2106"/>
      <c r="I53" s="2108"/>
      <c r="J53" s="2106"/>
      <c r="K53" s="2108"/>
      <c r="L53" s="2105"/>
      <c r="M53" s="875">
        <v>28</v>
      </c>
      <c r="O53" s="922"/>
    </row>
    <row r="54" spans="1:16">
      <c r="A54" s="872">
        <v>29</v>
      </c>
      <c r="B54" s="530"/>
      <c r="C54" s="877" t="s">
        <v>1225</v>
      </c>
      <c r="D54" s="878"/>
      <c r="E54" s="824"/>
      <c r="F54" s="824"/>
      <c r="G54" s="2105"/>
      <c r="H54" s="2106"/>
      <c r="I54" s="2108"/>
      <c r="J54" s="2106"/>
      <c r="K54" s="2108"/>
      <c r="L54" s="2105"/>
      <c r="M54" s="875">
        <v>29</v>
      </c>
      <c r="O54" s="922"/>
    </row>
    <row r="55" spans="1:16">
      <c r="A55" s="872">
        <v>30</v>
      </c>
      <c r="B55" s="530"/>
      <c r="C55" s="873"/>
      <c r="D55" s="450"/>
      <c r="E55" s="848" t="s">
        <v>1226</v>
      </c>
      <c r="F55" s="525"/>
      <c r="G55" s="2109">
        <v>7621431</v>
      </c>
      <c r="H55" s="2108">
        <v>802236</v>
      </c>
      <c r="I55" s="2108"/>
      <c r="J55" s="2106">
        <v>438619</v>
      </c>
      <c r="K55" s="2108"/>
      <c r="L55" s="2109">
        <v>7985048</v>
      </c>
      <c r="M55" s="875">
        <v>30</v>
      </c>
      <c r="O55" s="922"/>
      <c r="P55" s="2137"/>
    </row>
    <row r="56" spans="1:16" ht="3.95" customHeight="1">
      <c r="A56" s="872"/>
      <c r="B56" s="530"/>
      <c r="C56" s="873"/>
      <c r="D56" s="848"/>
      <c r="E56" s="525"/>
      <c r="F56" s="525"/>
      <c r="G56" s="2109"/>
      <c r="H56" s="2110"/>
      <c r="I56" s="2108"/>
      <c r="J56" s="2108"/>
      <c r="K56" s="2108"/>
      <c r="L56" s="2109"/>
      <c r="M56" s="875"/>
      <c r="O56" s="922"/>
      <c r="P56" s="2137"/>
    </row>
    <row r="57" spans="1:16" ht="17.25" customHeight="1">
      <c r="A57" s="881"/>
      <c r="B57" s="881"/>
      <c r="C57" s="923" t="s">
        <v>275</v>
      </c>
      <c r="D57" s="836"/>
      <c r="E57" s="836"/>
      <c r="F57" s="836"/>
      <c r="G57" s="2111"/>
      <c r="H57" s="2112"/>
      <c r="I57" s="2583"/>
      <c r="J57" s="2113"/>
      <c r="K57" s="2113"/>
      <c r="L57" s="2111"/>
      <c r="M57" s="888"/>
      <c r="O57" s="922"/>
      <c r="P57" s="2137"/>
    </row>
    <row r="58" spans="1:16">
      <c r="A58" s="866">
        <v>31</v>
      </c>
      <c r="B58" s="914" t="s">
        <v>97</v>
      </c>
      <c r="C58" s="867" t="s">
        <v>1171</v>
      </c>
      <c r="D58" s="524" t="s">
        <v>1227</v>
      </c>
      <c r="E58" s="525"/>
      <c r="F58" s="525"/>
      <c r="G58" s="2105">
        <v>2158592</v>
      </c>
      <c r="H58" s="2106">
        <v>198607</v>
      </c>
      <c r="I58" s="2106"/>
      <c r="J58" s="2106">
        <v>95848</v>
      </c>
      <c r="K58" s="2106"/>
      <c r="L58" s="2105">
        <v>2261351</v>
      </c>
      <c r="M58" s="871">
        <v>31</v>
      </c>
      <c r="O58" s="922"/>
      <c r="P58" s="2137"/>
    </row>
    <row r="59" spans="1:16">
      <c r="A59" s="872">
        <v>32</v>
      </c>
      <c r="B59" s="927" t="s">
        <v>97</v>
      </c>
      <c r="C59" s="873" t="s">
        <v>1172</v>
      </c>
      <c r="D59" s="530" t="s">
        <v>1173</v>
      </c>
      <c r="E59" s="525"/>
      <c r="F59" s="525"/>
      <c r="G59" s="2105">
        <v>1285594</v>
      </c>
      <c r="H59" s="2106">
        <v>49219</v>
      </c>
      <c r="I59" s="2108"/>
      <c r="J59" s="2106">
        <v>46558</v>
      </c>
      <c r="K59" s="2106"/>
      <c r="L59" s="2105">
        <v>1288255</v>
      </c>
      <c r="M59" s="875">
        <v>32</v>
      </c>
      <c r="O59" s="922"/>
      <c r="P59" s="2137"/>
    </row>
    <row r="60" spans="1:16">
      <c r="A60" s="872">
        <v>33</v>
      </c>
      <c r="B60" s="927" t="s">
        <v>97</v>
      </c>
      <c r="C60" s="873" t="s">
        <v>1174</v>
      </c>
      <c r="D60" s="530" t="s">
        <v>1175</v>
      </c>
      <c r="E60" s="525"/>
      <c r="F60" s="525"/>
      <c r="G60" s="2105"/>
      <c r="H60" s="2106"/>
      <c r="I60" s="2108"/>
      <c r="J60" s="2106"/>
      <c r="K60" s="2106"/>
      <c r="L60" s="2105"/>
      <c r="M60" s="875">
        <v>33</v>
      </c>
      <c r="O60" s="922"/>
      <c r="P60" s="2137"/>
    </row>
    <row r="61" spans="1:16">
      <c r="A61" s="872">
        <v>34</v>
      </c>
      <c r="B61" s="927" t="s">
        <v>97</v>
      </c>
      <c r="C61" s="873" t="s">
        <v>1176</v>
      </c>
      <c r="D61" s="530" t="s">
        <v>1177</v>
      </c>
      <c r="E61" s="525"/>
      <c r="F61" s="525"/>
      <c r="G61" s="2105">
        <v>141270</v>
      </c>
      <c r="H61" s="2106">
        <v>24285</v>
      </c>
      <c r="I61" s="2108"/>
      <c r="J61" s="2106">
        <v>718</v>
      </c>
      <c r="K61" s="2106"/>
      <c r="L61" s="2105">
        <v>164837</v>
      </c>
      <c r="M61" s="875">
        <v>34</v>
      </c>
      <c r="O61" s="922"/>
      <c r="P61" s="2137"/>
    </row>
    <row r="62" spans="1:16">
      <c r="A62" s="872">
        <v>35</v>
      </c>
      <c r="B62" s="927" t="s">
        <v>97</v>
      </c>
      <c r="C62" s="873" t="s">
        <v>1178</v>
      </c>
      <c r="D62" s="530" t="s">
        <v>1179</v>
      </c>
      <c r="E62" s="525"/>
      <c r="F62" s="525"/>
      <c r="G62" s="2105"/>
      <c r="H62" s="2106"/>
      <c r="I62" s="2108"/>
      <c r="J62" s="2106"/>
      <c r="K62" s="2106"/>
      <c r="L62" s="2105"/>
      <c r="M62" s="875">
        <v>35</v>
      </c>
      <c r="O62" s="922"/>
      <c r="P62" s="2137"/>
    </row>
    <row r="63" spans="1:16">
      <c r="A63" s="872">
        <v>36</v>
      </c>
      <c r="B63" s="927" t="s">
        <v>97</v>
      </c>
      <c r="C63" s="873" t="s">
        <v>1180</v>
      </c>
      <c r="D63" s="530" t="s">
        <v>1181</v>
      </c>
      <c r="E63" s="525"/>
      <c r="F63" s="525"/>
      <c r="G63" s="2105">
        <v>93078</v>
      </c>
      <c r="H63" s="2106">
        <v>4583</v>
      </c>
      <c r="I63" s="2108"/>
      <c r="J63" s="2106">
        <v>1331</v>
      </c>
      <c r="K63" s="2106"/>
      <c r="L63" s="2105">
        <v>96330</v>
      </c>
      <c r="M63" s="875">
        <v>36</v>
      </c>
      <c r="O63" s="922"/>
      <c r="P63" s="2137"/>
    </row>
    <row r="64" spans="1:16">
      <c r="A64" s="872">
        <v>37</v>
      </c>
      <c r="B64" s="927" t="s">
        <v>97</v>
      </c>
      <c r="C64" s="873" t="s">
        <v>1182</v>
      </c>
      <c r="D64" s="530" t="s">
        <v>1183</v>
      </c>
      <c r="E64" s="525"/>
      <c r="F64" s="525"/>
      <c r="G64" s="2105">
        <v>131957</v>
      </c>
      <c r="H64" s="2106">
        <v>17921</v>
      </c>
      <c r="I64" s="2108"/>
      <c r="J64" s="2106">
        <v>31071</v>
      </c>
      <c r="K64" s="2106"/>
      <c r="L64" s="2105">
        <v>118807</v>
      </c>
      <c r="M64" s="875">
        <v>37</v>
      </c>
      <c r="O64" s="922"/>
      <c r="P64" s="2137"/>
    </row>
    <row r="65" spans="1:16">
      <c r="A65" s="887">
        <v>38</v>
      </c>
      <c r="B65" s="921"/>
      <c r="C65" s="873" t="s">
        <v>1184</v>
      </c>
      <c r="D65" s="530" t="s">
        <v>1254</v>
      </c>
      <c r="E65" s="525"/>
      <c r="F65" s="525"/>
      <c r="G65" s="2105">
        <v>333798</v>
      </c>
      <c r="H65" s="2106">
        <v>57360</v>
      </c>
      <c r="I65" s="2106"/>
      <c r="J65" s="2106">
        <v>25907</v>
      </c>
      <c r="K65" s="2106"/>
      <c r="L65" s="2105">
        <v>365251</v>
      </c>
      <c r="M65" s="851">
        <v>38</v>
      </c>
      <c r="O65" s="922"/>
      <c r="P65" s="2137"/>
    </row>
    <row r="66" spans="1:16">
      <c r="A66" s="872">
        <v>39</v>
      </c>
      <c r="B66" s="927" t="s">
        <v>97</v>
      </c>
      <c r="C66" s="525" t="s">
        <v>1255</v>
      </c>
      <c r="D66" s="873"/>
      <c r="E66" s="892"/>
      <c r="F66" s="525"/>
      <c r="G66" s="2105"/>
      <c r="H66" s="2106"/>
      <c r="I66" s="2108"/>
      <c r="J66" s="2106"/>
      <c r="K66" s="2106"/>
      <c r="L66" s="2105"/>
      <c r="M66" s="875">
        <v>39</v>
      </c>
      <c r="O66" s="922"/>
      <c r="P66" s="2137"/>
    </row>
    <row r="67" spans="1:16">
      <c r="A67" s="872">
        <v>40</v>
      </c>
      <c r="B67" s="530"/>
      <c r="C67" s="873"/>
      <c r="D67" s="519" t="s">
        <v>1186</v>
      </c>
      <c r="E67" s="848"/>
      <c r="F67" s="525"/>
      <c r="G67" s="2109">
        <v>4144289</v>
      </c>
      <c r="H67" s="2108">
        <v>351975</v>
      </c>
      <c r="I67" s="2108"/>
      <c r="J67" s="2108">
        <v>201433</v>
      </c>
      <c r="K67" s="2108"/>
      <c r="L67" s="2109">
        <v>4294831</v>
      </c>
      <c r="M67" s="875">
        <v>40</v>
      </c>
      <c r="O67" s="922"/>
      <c r="P67" s="2137"/>
    </row>
    <row r="68" spans="1:16" ht="3.95" customHeight="1">
      <c r="A68" s="872"/>
      <c r="B68" s="530"/>
      <c r="C68" s="873"/>
      <c r="D68" s="519"/>
      <c r="E68" s="848"/>
      <c r="F68" s="525"/>
      <c r="G68" s="2114"/>
      <c r="H68" s="2115"/>
      <c r="I68" s="2116"/>
      <c r="J68" s="2116"/>
      <c r="K68" s="2116"/>
      <c r="L68" s="2114"/>
      <c r="M68" s="524"/>
      <c r="O68" s="922"/>
      <c r="P68" s="2137"/>
    </row>
    <row r="69" spans="1:16" ht="13.5" thickBot="1">
      <c r="A69" s="881">
        <v>41</v>
      </c>
      <c r="B69" s="518"/>
      <c r="C69" s="882"/>
      <c r="D69" s="882"/>
      <c r="E69" s="928" t="s">
        <v>327</v>
      </c>
      <c r="F69" s="519"/>
      <c r="G69" s="2109">
        <v>11765720</v>
      </c>
      <c r="H69" s="2118">
        <v>1154211</v>
      </c>
      <c r="I69" s="2118"/>
      <c r="J69" s="2119">
        <v>640052</v>
      </c>
      <c r="K69" s="2118"/>
      <c r="L69" s="2117">
        <v>12279879</v>
      </c>
      <c r="M69" s="514">
        <v>41</v>
      </c>
      <c r="O69" s="922"/>
      <c r="P69" s="2137"/>
    </row>
    <row r="70" spans="1:16">
      <c r="A70" s="917" t="s">
        <v>97</v>
      </c>
      <c r="B70" s="519" t="s">
        <v>1256</v>
      </c>
      <c r="C70" s="519"/>
      <c r="D70" s="519"/>
      <c r="E70" s="519"/>
      <c r="F70" s="519"/>
      <c r="H70" s="929"/>
      <c r="I70" s="929"/>
      <c r="J70" s="929"/>
      <c r="K70" s="929"/>
      <c r="L70" s="929"/>
      <c r="M70" s="930"/>
    </row>
    <row r="71" spans="1:16">
      <c r="A71" s="931"/>
      <c r="B71" s="450"/>
      <c r="C71" s="450"/>
      <c r="D71" s="450"/>
      <c r="E71" s="450"/>
      <c r="F71" s="450"/>
      <c r="G71" s="450"/>
      <c r="H71" s="450"/>
      <c r="I71" s="450"/>
      <c r="J71" s="450"/>
      <c r="K71" s="539"/>
      <c r="L71" s="450"/>
      <c r="M71" s="514"/>
    </row>
    <row r="72" spans="1:16">
      <c r="A72" s="3302" t="s">
        <v>36</v>
      </c>
      <c r="B72" s="3258"/>
      <c r="C72" s="3258"/>
      <c r="D72" s="3258"/>
      <c r="E72" s="3258"/>
      <c r="F72" s="3258"/>
      <c r="G72" s="3258"/>
      <c r="H72" s="3258"/>
      <c r="I72" s="3258"/>
      <c r="J72" s="3258"/>
      <c r="K72" s="3258"/>
      <c r="L72" s="3258"/>
      <c r="M72" s="3303"/>
    </row>
    <row r="73" spans="1:16">
      <c r="A73" s="931"/>
      <c r="M73" s="840"/>
    </row>
    <row r="74" spans="1:16">
      <c r="A74" s="932"/>
      <c r="B74" s="825"/>
      <c r="C74" s="825"/>
      <c r="D74" s="825"/>
      <c r="E74" s="825"/>
      <c r="F74" s="825"/>
      <c r="G74" s="825"/>
      <c r="H74" s="825"/>
      <c r="I74" s="825"/>
      <c r="J74" s="825"/>
      <c r="K74" s="825"/>
      <c r="L74" s="825"/>
      <c r="M74" s="933"/>
    </row>
    <row r="75" spans="1:16">
      <c r="A75" s="717" t="s">
        <v>386</v>
      </c>
    </row>
  </sheetData>
  <customSheetViews>
    <customSheetView guid="{A617E113-81C5-40F4-A596-A12F4B219BD2}" scale="90" showPageBreaks="1" showGridLines="0" fitToPage="1" printArea="1" topLeftCell="A7">
      <selection activeCell="P59" sqref="P59"/>
      <pageMargins left="0.5" right="0.5" top="0.5" bottom="0.25" header="0.5" footer="0.5"/>
      <printOptions horizontalCentered="1" verticalCentered="1"/>
      <pageSetup scale="80" orientation="portrait" cellComments="atEnd" r:id="rId1"/>
      <headerFooter alignWithMargins="0"/>
    </customSheetView>
    <customSheetView guid="{D099E5BD-69C3-4A36-A01A-AB9127CD02AF}" scale="60" showPageBreaks="1" showGridLines="0" fitToPage="1" printArea="1" view="pageBreakPreview" topLeftCell="A29">
      <selection activeCell="L69" sqref="L69"/>
      <pageMargins left="0.5" right="0.5" top="0.5" bottom="0.25" header="0.5" footer="0.5"/>
      <printOptions horizontalCentered="1" verticalCentered="1"/>
      <pageSetup scale="77" orientation="portrait" cellComments="atEnd" r:id="rId2"/>
      <headerFooter alignWithMargins="0"/>
    </customSheetView>
    <customSheetView guid="{0E34144A-D82F-4DF0-B720-F9C800B122C6}" scale="60" showPageBreaks="1" showGridLines="0" fitToPage="1" printArea="1" view="pageBreakPreview">
      <selection activeCell="G26" sqref="G26"/>
      <pageMargins left="0.5" right="0.5" top="0.5" bottom="0.25" header="0.5" footer="0.5"/>
      <printOptions horizontalCentered="1" verticalCentered="1"/>
      <pageSetup scale="77" orientation="portrait" cellComments="atEnd" r:id="rId3"/>
      <headerFooter alignWithMargins="0"/>
    </customSheetView>
    <customSheetView guid="{97EB090E-DA8A-4035-9EB7-8F192FB9238E}" scale="60" showPageBreaks="1" showGridLines="0" fitToPage="1" printArea="1" view="pageBreakPreview">
      <selection activeCell="G26" sqref="G26"/>
      <pageMargins left="0.5" right="0.5" top="0.5" bottom="0.25" header="0.5" footer="0.5"/>
      <printOptions horizontalCentered="1" verticalCentered="1"/>
      <pageSetup scale="80" orientation="portrait" cellComments="atEnd" r:id="rId4"/>
      <headerFooter alignWithMargins="0"/>
    </customSheetView>
    <customSheetView guid="{73D6C540-FA77-496F-80D5-378BCDB5D7D3}" scale="90" showGridLines="0" fitToPage="1">
      <selection sqref="A1:M75"/>
      <pageMargins left="0.5" right="0.5" top="0.5" bottom="0.25" header="0.5" footer="0.5"/>
      <printOptions horizontalCentered="1" verticalCentered="1"/>
      <pageSetup scale="75" orientation="portrait" cellComments="atEnd" r:id="rId5"/>
      <headerFooter alignWithMargins="0"/>
    </customSheetView>
    <customSheetView guid="{697F93CE-5800-4A2B-B48E-6915F0D86AE1}" scale="90" showPageBreaks="1" showGridLines="0" fitToPage="1" printArea="1">
      <selection sqref="A1:M75"/>
      <pageMargins left="0.5" right="0.5" top="0.5" bottom="0.25" header="0.5" footer="0.5"/>
      <printOptions horizontalCentered="1" verticalCentered="1"/>
      <pageSetup scale="10" orientation="portrait" cellComments="atEnd" r:id="rId6"/>
      <headerFooter alignWithMargins="0"/>
    </customSheetView>
    <customSheetView guid="{997430AA-34EF-430A-83C0-572B50415120}" scale="90" showPageBreaks="1" showGridLines="0" fitToPage="1" printArea="1">
      <selection sqref="A1:M75"/>
      <pageMargins left="0.5" right="0.5" top="0.5" bottom="0.25" header="0.5" footer="0.5"/>
      <printOptions horizontalCentered="1" verticalCentered="1"/>
      <pageSetup scale="10" orientation="portrait" cellComments="atEnd" r:id="rId7"/>
      <headerFooter alignWithMargins="0"/>
    </customSheetView>
    <customSheetView guid="{FB280501-19AF-4ABE-91A9-026A574F2BAA}" scale="90" showPageBreaks="1" showGridLines="0" fitToPage="1" printArea="1">
      <selection activeCell="P59" sqref="P59"/>
      <pageMargins left="0.5" right="0.5" top="0.5" bottom="0.25" header="0.5" footer="0.5"/>
      <printOptions horizontalCentered="1" verticalCentered="1"/>
      <pageSetup scale="80" orientation="portrait" cellComments="atEnd" r:id="rId8"/>
      <headerFooter alignWithMargins="0"/>
    </customSheetView>
    <customSheetView guid="{418B4607-7369-4E2A-893E-78E4A5AA0442}" scale="90" showGridLines="0" fitToPage="1">
      <pageMargins left="0.5" right="0.5" top="0.5" bottom="0.25" header="0.5" footer="0.5"/>
      <printOptions horizontalCentered="1" verticalCentered="1"/>
      <pageSetup scale="10" orientation="portrait" cellComments="atEnd" r:id="rId9"/>
      <headerFooter alignWithMargins="0"/>
    </customSheetView>
    <customSheetView guid="{F56BCD39-3910-4701-BCCF-245589B07D98}" showPageBreaks="1" showGridLines="0" fitToPage="1" printArea="1">
      <selection activeCell="P19" sqref="P19"/>
      <pageMargins left="0.5" right="0.5" top="0.5" bottom="0.25" header="0.5" footer="0.5"/>
      <printOptions horizontalCentered="1" verticalCentered="1"/>
      <pageSetup scale="10" orientation="portrait" cellComments="atEnd" horizontalDpi="360" r:id="rId10"/>
      <headerFooter alignWithMargins="0"/>
    </customSheetView>
    <customSheetView guid="{FB19BFAA-60BA-4CC2-92E5-E4C141AE804E}" showGridLines="0" fitToPage="1">
      <selection activeCell="B6" sqref="B6"/>
      <pageMargins left="0.5" right="0.5" top="0.5" bottom="0.25" header="0.5" footer="0.5"/>
      <printOptions horizontalCentered="1" verticalCentered="1"/>
      <pageSetup scale="80" orientation="portrait" cellComments="atEnd" horizontalDpi="360" r:id="rId11"/>
      <headerFooter alignWithMargins="0"/>
    </customSheetView>
    <customSheetView guid="{74404EEC-CA6A-48B0-B168-B7933282EEB2}" showPageBreaks="1" showGridLines="0" fitToPage="1" printArea="1">
      <selection activeCell="P19" sqref="P19"/>
      <pageMargins left="0.5" right="0.5" top="0.5" bottom="0.25" header="0.5" footer="0.5"/>
      <printOptions horizontalCentered="1" verticalCentered="1"/>
      <pageSetup scale="75" orientation="portrait" cellComments="atEnd" horizontalDpi="360" r:id="rId12"/>
      <headerFooter alignWithMargins="0"/>
    </customSheetView>
    <customSheetView guid="{A2494C54-8D9D-4A05-9F27-C858173D9692}" showGridLines="0" fitToPage="1">
      <selection activeCell="P19" sqref="P19"/>
      <pageMargins left="0.5" right="0.5" top="0.5" bottom="0.25" header="0.5" footer="0.5"/>
      <printOptions horizontalCentered="1" verticalCentered="1"/>
      <pageSetup scale="81" orientation="portrait" cellComments="atEnd" horizontalDpi="360" r:id="rId13"/>
      <headerFooter alignWithMargins="0"/>
    </customSheetView>
    <customSheetView guid="{F228F194-B0FE-4A91-A927-06A4E89703F0}" showGridLines="0" fitToPage="1">
      <selection activeCell="P19" sqref="P19"/>
      <pageMargins left="0.5" right="0.5" top="0.5" bottom="0.25" header="0.5" footer="0.5"/>
      <printOptions horizontalCentered="1" verticalCentered="1"/>
      <pageSetup scale="81" orientation="portrait" cellComments="atEnd" horizontalDpi="360" r:id="rId14"/>
      <headerFooter alignWithMargins="0"/>
    </customSheetView>
    <customSheetView guid="{49D366EC-C851-4932-854D-8EA887B298C5}" showGridLines="0" fitToPage="1">
      <selection activeCell="P19" sqref="P19"/>
      <pageMargins left="0.5" right="0.5" top="0.5" bottom="0.25" header="0.5" footer="0.5"/>
      <printOptions horizontalCentered="1" verticalCentered="1"/>
      <pageSetup scale="75" orientation="portrait" cellComments="atEnd" horizontalDpi="360" r:id="rId15"/>
      <headerFooter alignWithMargins="0"/>
    </customSheetView>
    <customSheetView guid="{7390B031-6060-4327-BF01-8B9465EDB6D9}" showGridLines="0" fitToPage="1">
      <selection activeCell="P19" sqref="P19"/>
      <pageMargins left="0.5" right="0.5" top="0.5" bottom="0.25" header="0.5" footer="0.5"/>
      <printOptions horizontalCentered="1" verticalCentered="1"/>
      <pageSetup scale="75" orientation="portrait" cellComments="atEnd" horizontalDpi="360" r:id="rId16"/>
      <headerFooter alignWithMargins="0"/>
    </customSheetView>
    <customSheetView guid="{26429A53-B624-4AA6-8C8D-667186B058B8}" showGridLines="0" fitToPage="1">
      <selection activeCell="P19" sqref="P19"/>
      <pageMargins left="0.5" right="0.5" top="0.5" bottom="0.25" header="0.5" footer="0.5"/>
      <printOptions horizontalCentered="1" verticalCentered="1"/>
      <pageSetup scale="75" orientation="portrait" cellComments="atEnd" horizontalDpi="360" r:id="rId17"/>
      <headerFooter alignWithMargins="0"/>
    </customSheetView>
    <customSheetView guid="{9188604F-721B-4607-B5A7-F14601E34BB8}" showPageBreaks="1" showGridLines="0" fitToPage="1" printArea="1" topLeftCell="A34">
      <selection activeCell="P59" sqref="P59"/>
      <pageMargins left="0.5" right="0.5" top="0.5" bottom="0.25" header="0.5" footer="0.5"/>
      <printOptions horizontalCentered="1" verticalCentered="1"/>
      <pageSetup scale="80" orientation="portrait" cellComments="atEnd" horizontalDpi="360" r:id="rId18"/>
      <headerFooter alignWithMargins="0"/>
    </customSheetView>
    <customSheetView guid="{0DB5BAD5-393A-4F38-9E8B-709DEA7858B1}" showPageBreaks="1" showGridLines="0" fitToPage="1" printArea="1">
      <selection activeCell="P19" sqref="P19"/>
      <pageMargins left="0.5" right="0.5" top="0.5" bottom="0.25" header="0.5" footer="0.5"/>
      <printOptions horizontalCentered="1" verticalCentered="1"/>
      <pageSetup scale="10" orientation="portrait" cellComments="atEnd" horizontalDpi="360" r:id="rId19"/>
      <headerFooter alignWithMargins="0"/>
    </customSheetView>
    <customSheetView guid="{4E7A3D04-9F51-465C-A42B-3DF9B3E7D5B5}" showPageBreaks="1" showGridLines="0" fitToPage="1" printArea="1">
      <selection activeCell="B6" sqref="B6"/>
      <pageMargins left="0.5" right="0.5" top="0.5" bottom="0.25" header="0.5" footer="0.5"/>
      <printOptions horizontalCentered="1" verticalCentered="1"/>
      <pageSetup scale="10" orientation="portrait" cellComments="atEnd" horizontalDpi="360" r:id="rId20"/>
      <headerFooter alignWithMargins="0"/>
    </customSheetView>
    <customSheetView guid="{BD2992A8-0B6E-4822-8FD2-4601D1328A70}" scale="90" showPageBreaks="1" showGridLines="0" fitToPage="1" printArea="1">
      <pageMargins left="0.5" right="0.5" top="0.5" bottom="0.25" header="0.5" footer="0.5"/>
      <printOptions horizontalCentered="1" verticalCentered="1"/>
      <pageSetup scale="80" orientation="portrait" cellComments="atEnd" r:id="rId21"/>
      <headerFooter alignWithMargins="0"/>
    </customSheetView>
    <customSheetView guid="{77A0B38E-93E4-4AC7-ACE6-46928E3770F0}" scale="90" showPageBreaks="1" showGridLines="0" fitToPage="1" printArea="1">
      <pageMargins left="0.5" right="0.5" top="0.5" bottom="0.25" header="0.5" footer="0.5"/>
      <printOptions horizontalCentered="1" verticalCentered="1"/>
      <pageSetup scale="10" orientation="portrait" cellComments="atEnd" r:id="rId22"/>
      <headerFooter alignWithMargins="0"/>
    </customSheetView>
    <customSheetView guid="{11C83B39-CE16-4BB9-AED1-82A65A48CAAD}" scale="90" showGridLines="0" fitToPage="1">
      <pageMargins left="0.5" right="0.5" top="0.5" bottom="0.25" header="0.5" footer="0.5"/>
      <printOptions horizontalCentered="1" verticalCentered="1"/>
      <pageSetup scale="10" orientation="portrait" cellComments="atEnd" r:id="rId23"/>
      <headerFooter alignWithMargins="0"/>
    </customSheetView>
    <customSheetView guid="{DB71B86F-317D-4AD6-8462-223811F201EC}" scale="90" showPageBreaks="1" showGridLines="0" fitToPage="1" printArea="1">
      <selection activeCell="S16" sqref="S16"/>
      <pageMargins left="0.5" right="0.5" top="0.5" bottom="0.25" header="0.5" footer="0.5"/>
      <printOptions horizontalCentered="1" verticalCentered="1"/>
      <pageSetup scale="10" orientation="portrait" cellComments="atEnd" r:id="rId24"/>
      <headerFooter alignWithMargins="0"/>
    </customSheetView>
    <customSheetView guid="{DC2F833C-E952-4F6A-AFD3-F16D8619A19E}" scale="90" showPageBreaks="1" showGridLines="0" fitToPage="1" printArea="1">
      <selection activeCell="P59" sqref="P59"/>
      <pageMargins left="0.5" right="0.5" top="0.5" bottom="0.25" header="0.5" footer="0.5"/>
      <printOptions horizontalCentered="1" verticalCentered="1"/>
      <pageSetup scale="10" orientation="portrait" cellComments="atEnd" r:id="rId25"/>
      <headerFooter alignWithMargins="0"/>
    </customSheetView>
    <customSheetView guid="{B1B2D874-36F7-4A51-91A3-0B03D16C5B39}" scale="90" showGridLines="0" fitToPage="1" printArea="1">
      <selection activeCell="G26" sqref="G26"/>
      <pageMargins left="0.5" right="0.5" top="0.5" bottom="0.25" header="0.5" footer="0.5"/>
      <printOptions horizontalCentered="1" verticalCentered="1"/>
      <pageSetup scale="80" orientation="portrait" cellComments="atEnd" r:id="rId26"/>
      <headerFooter alignWithMargins="0"/>
    </customSheetView>
    <customSheetView guid="{24512037-1A2E-4B61-A9D8-6B6EE1FBAC07}" scale="90" showPageBreaks="1" showGridLines="0" fitToPage="1" printArea="1">
      <selection activeCell="Q57" sqref="Q57"/>
      <pageMargins left="0.5" right="0.5" top="0.5" bottom="0.25" header="0.5" footer="0.5"/>
      <printOptions horizontalCentered="1" verticalCentered="1"/>
      <pageSetup scale="81" orientation="portrait" cellComments="atEnd" r:id="rId27"/>
      <headerFooter alignWithMargins="0"/>
    </customSheetView>
    <customSheetView guid="{FF7CE3F6-64D4-4414-9A0A-27EA1DA5FCEA}" scale="90" showPageBreaks="1" showGridLines="0" fitToPage="1" printArea="1">
      <selection activeCell="P59" sqref="P59"/>
      <pageMargins left="0.5" right="0.5" top="0.5" bottom="0.25" header="0.5" footer="0.5"/>
      <printOptions horizontalCentered="1" verticalCentered="1"/>
      <pageSetup scale="10" orientation="portrait" cellComments="atEnd" r:id="rId28"/>
      <headerFooter alignWithMargins="0"/>
    </customSheetView>
    <customSheetView guid="{68CA22E9-CC9D-4C8A-A060-049B87D0AB3E}" scale="60" showPageBreaks="1" showGridLines="0" fitToPage="1" printArea="1" view="pageBreakPreview">
      <selection activeCell="G26" sqref="G26"/>
      <pageMargins left="0.5" right="0.5" top="0.5" bottom="0.25" header="0.5" footer="0.5"/>
      <printOptions horizontalCentered="1" verticalCentered="1"/>
      <pageSetup scale="80" orientation="portrait" cellComments="atEnd" r:id="rId29"/>
      <headerFooter alignWithMargins="0"/>
    </customSheetView>
    <customSheetView guid="{76EF22F2-41FD-4690-8612-D013472E0134}" scale="90" showPageBreaks="1" showGridLines="0" fitToPage="1" printArea="1">
      <selection activeCell="P59" sqref="P59"/>
      <pageMargins left="0.5" right="0.5" top="0.5" bottom="0.25" header="0.5" footer="0.5"/>
      <printOptions horizontalCentered="1" verticalCentered="1"/>
      <pageSetup scale="10" orientation="portrait" cellComments="atEnd" r:id="rId30"/>
      <headerFooter alignWithMargins="0"/>
    </customSheetView>
  </customSheetViews>
  <mergeCells count="1">
    <mergeCell ref="A72:M72"/>
  </mergeCells>
  <printOptions horizontalCentered="1" verticalCentered="1" gridLinesSet="0"/>
  <pageMargins left="0.5" right="0.5" top="0.5" bottom="0.25" header="0.5" footer="0.5"/>
  <pageSetup scale="80" orientation="portrait" cellComments="atEnd" r:id="rId3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S69"/>
  <sheetViews>
    <sheetView showGridLines="0" view="pageBreakPreview" zoomScale="60" zoomScaleNormal="100" workbookViewId="0">
      <selection activeCell="C11" sqref="C11"/>
    </sheetView>
  </sheetViews>
  <sheetFormatPr defaultColWidth="8.85546875" defaultRowHeight="12.75"/>
  <cols>
    <col min="1" max="3" width="5.7109375" style="717" customWidth="1"/>
    <col min="4" max="4" width="4.7109375" style="717" customWidth="1"/>
    <col min="5" max="5" width="2.7109375" style="717" customWidth="1"/>
    <col min="6" max="6" width="23.85546875" style="717" customWidth="1"/>
    <col min="7" max="7" width="11" style="717" customWidth="1"/>
    <col min="8" max="8" width="12" style="717" customWidth="1"/>
    <col min="9" max="9" width="11.7109375" style="717" customWidth="1"/>
    <col min="10" max="10" width="11" style="717" customWidth="1"/>
    <col min="11" max="11" width="11.42578125" style="717" customWidth="1"/>
    <col min="12" max="12" width="11.7109375" style="717" customWidth="1"/>
    <col min="13" max="13" width="5.7109375" style="717" customWidth="1"/>
    <col min="14" max="15" width="8.85546875" style="717"/>
    <col min="16" max="16" width="20.140625" style="828" bestFit="1" customWidth="1"/>
    <col min="17" max="17" width="10.140625" style="828" bestFit="1" customWidth="1"/>
    <col min="18" max="18" width="21.140625" style="828" bestFit="1" customWidth="1"/>
    <col min="19" max="19" width="10.140625" style="828" bestFit="1" customWidth="1"/>
    <col min="20" max="16384" width="8.85546875" style="717"/>
  </cols>
  <sheetData>
    <row r="1" spans="1:13">
      <c r="A1" s="2681">
        <v>36</v>
      </c>
      <c r="B1" s="525"/>
      <c r="C1" s="825"/>
      <c r="D1" s="825"/>
      <c r="E1" s="825"/>
      <c r="F1" s="825"/>
      <c r="G1" s="825"/>
      <c r="H1" s="825"/>
      <c r="I1" s="825"/>
      <c r="J1" s="825"/>
      <c r="K1" s="825"/>
      <c r="L1" s="825"/>
      <c r="M1" s="826" t="s">
        <v>3394</v>
      </c>
    </row>
    <row r="2" spans="1:13">
      <c r="A2" s="3260" t="s">
        <v>1260</v>
      </c>
      <c r="B2" s="3261"/>
      <c r="C2" s="3261"/>
      <c r="D2" s="3261"/>
      <c r="E2" s="3261"/>
      <c r="F2" s="3261"/>
      <c r="G2" s="3261"/>
      <c r="H2" s="3261"/>
      <c r="I2" s="3261"/>
      <c r="J2" s="3261"/>
      <c r="K2" s="3261"/>
      <c r="L2" s="3261"/>
      <c r="M2" s="3262"/>
    </row>
    <row r="3" spans="1:13">
      <c r="A3" s="832" t="s">
        <v>294</v>
      </c>
      <c r="B3" s="836"/>
      <c r="C3" s="836"/>
      <c r="D3" s="836"/>
      <c r="E3" s="836"/>
      <c r="F3" s="836"/>
      <c r="G3" s="836"/>
      <c r="H3" s="836"/>
      <c r="I3" s="836"/>
      <c r="J3" s="836"/>
      <c r="K3" s="836"/>
      <c r="L3" s="836"/>
      <c r="M3" s="840"/>
    </row>
    <row r="4" spans="1:13">
      <c r="A4" s="835"/>
      <c r="B4" s="836"/>
      <c r="C4" s="836"/>
      <c r="D4" s="836"/>
      <c r="E4" s="836"/>
      <c r="F4" s="836"/>
      <c r="G4" s="836"/>
      <c r="H4" s="836"/>
      <c r="I4" s="836"/>
      <c r="J4" s="836"/>
      <c r="K4" s="836"/>
      <c r="L4" s="836"/>
      <c r="M4" s="837"/>
    </row>
    <row r="5" spans="1:13">
      <c r="A5" s="835"/>
      <c r="B5" s="836"/>
      <c r="C5" s="906" t="s">
        <v>1261</v>
      </c>
      <c r="D5" s="836"/>
      <c r="E5" s="836"/>
      <c r="F5" s="836"/>
      <c r="M5" s="840"/>
    </row>
    <row r="6" spans="1:13">
      <c r="A6" s="835"/>
      <c r="B6" s="836"/>
      <c r="C6" s="842" t="s">
        <v>1262</v>
      </c>
      <c r="D6" s="836"/>
      <c r="E6" s="836"/>
      <c r="F6" s="836"/>
      <c r="M6" s="840"/>
    </row>
    <row r="7" spans="1:13">
      <c r="A7" s="835"/>
      <c r="B7" s="836"/>
      <c r="C7" s="842" t="s">
        <v>1263</v>
      </c>
      <c r="D7" s="836"/>
      <c r="E7" s="836"/>
      <c r="F7" s="836"/>
      <c r="M7" s="840"/>
    </row>
    <row r="8" spans="1:13">
      <c r="A8" s="835"/>
      <c r="B8" s="836"/>
      <c r="C8" s="906" t="s">
        <v>3348</v>
      </c>
      <c r="D8" s="836"/>
      <c r="E8" s="836"/>
      <c r="F8" s="836"/>
      <c r="M8" s="840"/>
    </row>
    <row r="9" spans="1:13">
      <c r="A9" s="835"/>
      <c r="B9" s="836"/>
      <c r="C9" s="842" t="s">
        <v>3349</v>
      </c>
      <c r="D9" s="836"/>
      <c r="E9" s="836"/>
      <c r="F9" s="836"/>
      <c r="M9" s="840"/>
    </row>
    <row r="10" spans="1:13">
      <c r="A10" s="835"/>
      <c r="B10" s="836"/>
      <c r="C10" s="906" t="s">
        <v>3336</v>
      </c>
      <c r="D10" s="836"/>
      <c r="E10" s="836"/>
      <c r="F10" s="836"/>
      <c r="M10" s="840"/>
    </row>
    <row r="11" spans="1:13">
      <c r="A11" s="2595"/>
      <c r="B11" s="836"/>
      <c r="C11" s="906" t="s">
        <v>3347</v>
      </c>
      <c r="D11" s="836"/>
      <c r="E11" s="836"/>
      <c r="F11" s="836"/>
      <c r="M11" s="840"/>
    </row>
    <row r="12" spans="1:13">
      <c r="A12" s="835"/>
      <c r="B12" s="836"/>
      <c r="C12" s="906" t="s">
        <v>1264</v>
      </c>
      <c r="D12" s="836"/>
      <c r="E12" s="836"/>
      <c r="F12" s="836"/>
      <c r="M12" s="840"/>
    </row>
    <row r="13" spans="1:13">
      <c r="A13" s="835"/>
      <c r="B13" s="836"/>
      <c r="C13" s="906" t="s">
        <v>3360</v>
      </c>
      <c r="D13" s="836"/>
      <c r="E13" s="836"/>
      <c r="F13" s="836"/>
      <c r="M13" s="840"/>
    </row>
    <row r="14" spans="1:13">
      <c r="A14" s="835"/>
      <c r="B14" s="836"/>
      <c r="C14" s="842" t="s">
        <v>1265</v>
      </c>
      <c r="D14" s="836"/>
      <c r="E14" s="836"/>
      <c r="F14" s="836"/>
      <c r="M14" s="840"/>
    </row>
    <row r="15" spans="1:13">
      <c r="A15" s="843"/>
      <c r="B15" s="845"/>
      <c r="C15" s="844"/>
      <c r="D15" s="845"/>
      <c r="E15" s="845"/>
      <c r="F15" s="845"/>
      <c r="G15" s="845"/>
      <c r="H15" s="845"/>
      <c r="I15" s="845"/>
      <c r="J15" s="845"/>
      <c r="K15" s="845"/>
      <c r="L15" s="845"/>
      <c r="M15" s="846"/>
    </row>
    <row r="16" spans="1:13">
      <c r="A16" s="847"/>
      <c r="B16" s="848"/>
      <c r="C16" s="848"/>
      <c r="D16" s="848"/>
      <c r="E16" s="848"/>
      <c r="F16" s="848"/>
      <c r="G16" s="848"/>
      <c r="H16" s="848"/>
      <c r="I16" s="848"/>
      <c r="J16" s="848"/>
      <c r="K16" s="848"/>
      <c r="L16" s="848"/>
      <c r="M16" s="530"/>
    </row>
    <row r="17" spans="1:19">
      <c r="A17" s="513"/>
      <c r="B17" s="888"/>
      <c r="C17" s="450"/>
      <c r="D17" s="450"/>
      <c r="E17" s="450"/>
      <c r="F17" s="450"/>
      <c r="G17" s="835"/>
      <c r="H17" s="835" t="s">
        <v>1242</v>
      </c>
      <c r="I17" s="837"/>
      <c r="J17" s="836" t="s">
        <v>1243</v>
      </c>
      <c r="K17" s="836"/>
      <c r="L17" s="851"/>
      <c r="M17" s="514"/>
    </row>
    <row r="18" spans="1:19">
      <c r="A18" s="935"/>
      <c r="B18" s="935"/>
      <c r="C18" s="529"/>
      <c r="D18" s="529"/>
      <c r="E18" s="529"/>
      <c r="F18" s="535"/>
      <c r="G18" s="513"/>
      <c r="H18" s="843" t="s">
        <v>1244</v>
      </c>
      <c r="I18" s="846"/>
      <c r="J18" s="843" t="s">
        <v>1244</v>
      </c>
      <c r="K18" s="846"/>
      <c r="L18" s="851"/>
      <c r="M18" s="528"/>
    </row>
    <row r="19" spans="1:19">
      <c r="A19" s="935"/>
      <c r="B19" s="935"/>
      <c r="C19" s="529"/>
      <c r="D19" s="450"/>
      <c r="E19" s="450"/>
      <c r="F19" s="535"/>
      <c r="G19" s="528" t="s">
        <v>1245</v>
      </c>
      <c r="H19" s="528" t="s">
        <v>1246</v>
      </c>
      <c r="I19" s="528"/>
      <c r="J19" s="528"/>
      <c r="K19" s="528"/>
      <c r="L19" s="528" t="s">
        <v>1245</v>
      </c>
      <c r="M19" s="528"/>
    </row>
    <row r="20" spans="1:19">
      <c r="A20" s="528" t="s">
        <v>7</v>
      </c>
      <c r="B20" s="528" t="s">
        <v>70</v>
      </c>
      <c r="C20" s="836" t="s">
        <v>541</v>
      </c>
      <c r="D20" s="836"/>
      <c r="E20" s="836"/>
      <c r="F20" s="836"/>
      <c r="G20" s="528" t="s">
        <v>71</v>
      </c>
      <c r="H20" s="528" t="s">
        <v>1247</v>
      </c>
      <c r="I20" s="528" t="s">
        <v>1257</v>
      </c>
      <c r="J20" s="528" t="s">
        <v>1248</v>
      </c>
      <c r="K20" s="528" t="s">
        <v>1258</v>
      </c>
      <c r="L20" s="528" t="s">
        <v>1249</v>
      </c>
      <c r="M20" s="528" t="s">
        <v>7</v>
      </c>
    </row>
    <row r="21" spans="1:19">
      <c r="A21" s="528" t="s">
        <v>17</v>
      </c>
      <c r="B21" s="528" t="s">
        <v>78</v>
      </c>
      <c r="C21" s="836"/>
      <c r="D21" s="836"/>
      <c r="E21" s="836"/>
      <c r="F21" s="836"/>
      <c r="G21" s="528" t="s">
        <v>80</v>
      </c>
      <c r="H21" s="528" t="s">
        <v>659</v>
      </c>
      <c r="I21" s="528"/>
      <c r="J21" s="528"/>
      <c r="K21" s="528"/>
      <c r="L21" s="528" t="s">
        <v>1252</v>
      </c>
      <c r="M21" s="528" t="s">
        <v>17</v>
      </c>
    </row>
    <row r="22" spans="1:19" ht="13.5" thickBot="1">
      <c r="A22" s="943"/>
      <c r="B22" s="943"/>
      <c r="C22" s="845" t="s">
        <v>24</v>
      </c>
      <c r="D22" s="845"/>
      <c r="E22" s="845"/>
      <c r="F22" s="845"/>
      <c r="G22" s="522" t="s">
        <v>25</v>
      </c>
      <c r="H22" s="522" t="s">
        <v>26</v>
      </c>
      <c r="I22" s="522" t="s">
        <v>27</v>
      </c>
      <c r="J22" s="522" t="s">
        <v>28</v>
      </c>
      <c r="K22" s="522" t="s">
        <v>29</v>
      </c>
      <c r="L22" s="522" t="s">
        <v>30</v>
      </c>
      <c r="M22" s="522"/>
      <c r="P22" s="154"/>
      <c r="Q22" s="154"/>
      <c r="R22" s="154"/>
      <c r="S22" s="154"/>
    </row>
    <row r="23" spans="1:19" s="450" customFormat="1" ht="16.5" customHeight="1">
      <c r="A23" s="528"/>
      <c r="B23" s="528"/>
      <c r="C23" s="836" t="s">
        <v>1222</v>
      </c>
      <c r="D23" s="836"/>
      <c r="E23" s="836"/>
      <c r="F23" s="836"/>
      <c r="G23" s="945"/>
      <c r="H23" s="946"/>
      <c r="I23" s="947"/>
      <c r="J23" s="946"/>
      <c r="K23" s="946"/>
      <c r="L23" s="948"/>
      <c r="M23" s="528"/>
      <c r="P23" s="529"/>
      <c r="Q23" s="529"/>
      <c r="R23" s="529"/>
      <c r="S23" s="529"/>
    </row>
    <row r="24" spans="1:19" ht="16.5" customHeight="1">
      <c r="A24" s="866">
        <v>1</v>
      </c>
      <c r="B24" s="866"/>
      <c r="C24" s="867" t="s">
        <v>1115</v>
      </c>
      <c r="D24" s="524" t="s">
        <v>1116</v>
      </c>
      <c r="E24" s="525"/>
      <c r="F24" s="525"/>
      <c r="G24" s="949"/>
      <c r="H24" s="950"/>
      <c r="I24" s="950"/>
      <c r="J24" s="951"/>
      <c r="K24" s="951"/>
      <c r="L24" s="952"/>
      <c r="M24" s="871">
        <v>1</v>
      </c>
    </row>
    <row r="25" spans="1:19">
      <c r="A25" s="872">
        <v>2</v>
      </c>
      <c r="B25" s="872"/>
      <c r="C25" s="873" t="s">
        <v>1117</v>
      </c>
      <c r="D25" s="530" t="s">
        <v>1118</v>
      </c>
      <c r="E25" s="525"/>
      <c r="F25" s="525"/>
      <c r="G25" s="949"/>
      <c r="H25" s="950"/>
      <c r="I25" s="950"/>
      <c r="J25" s="951"/>
      <c r="K25" s="951"/>
      <c r="L25" s="952"/>
      <c r="M25" s="875">
        <v>2</v>
      </c>
    </row>
    <row r="26" spans="1:19">
      <c r="A26" s="872">
        <v>3</v>
      </c>
      <c r="B26" s="872"/>
      <c r="C26" s="873" t="s">
        <v>1119</v>
      </c>
      <c r="D26" s="530" t="s">
        <v>1120</v>
      </c>
      <c r="E26" s="525"/>
      <c r="F26" s="525"/>
      <c r="G26" s="949"/>
      <c r="H26" s="950"/>
      <c r="I26" s="950"/>
      <c r="J26" s="951"/>
      <c r="K26" s="951"/>
      <c r="L26" s="952"/>
      <c r="M26" s="875">
        <v>3</v>
      </c>
    </row>
    <row r="27" spans="1:19">
      <c r="A27" s="872">
        <v>4</v>
      </c>
      <c r="B27" s="872"/>
      <c r="C27" s="873" t="s">
        <v>1121</v>
      </c>
      <c r="D27" s="530" t="s">
        <v>1122</v>
      </c>
      <c r="E27" s="525"/>
      <c r="F27" s="525"/>
      <c r="G27" s="949"/>
      <c r="H27" s="950"/>
      <c r="I27" s="950"/>
      <c r="J27" s="951"/>
      <c r="K27" s="951"/>
      <c r="L27" s="952"/>
      <c r="M27" s="875">
        <v>4</v>
      </c>
    </row>
    <row r="28" spans="1:19">
      <c r="A28" s="872">
        <v>5</v>
      </c>
      <c r="B28" s="872"/>
      <c r="C28" s="873" t="s">
        <v>1123</v>
      </c>
      <c r="D28" s="530" t="s">
        <v>1124</v>
      </c>
      <c r="E28" s="525"/>
      <c r="F28" s="525"/>
      <c r="G28" s="949"/>
      <c r="H28" s="950"/>
      <c r="I28" s="950"/>
      <c r="J28" s="951"/>
      <c r="K28" s="951"/>
      <c r="L28" s="952"/>
      <c r="M28" s="875">
        <v>5</v>
      </c>
    </row>
    <row r="29" spans="1:19">
      <c r="A29" s="872">
        <v>6</v>
      </c>
      <c r="B29" s="872"/>
      <c r="C29" s="873" t="s">
        <v>1125</v>
      </c>
      <c r="D29" s="848" t="s">
        <v>1126</v>
      </c>
      <c r="E29" s="525"/>
      <c r="F29" s="525"/>
      <c r="G29" s="949"/>
      <c r="H29" s="950"/>
      <c r="I29" s="950"/>
      <c r="J29" s="951"/>
      <c r="K29" s="951"/>
      <c r="L29" s="952"/>
      <c r="M29" s="875">
        <v>6</v>
      </c>
    </row>
    <row r="30" spans="1:19">
      <c r="A30" s="872">
        <v>7</v>
      </c>
      <c r="B30" s="872"/>
      <c r="C30" s="873" t="s">
        <v>1127</v>
      </c>
      <c r="D30" s="530" t="s">
        <v>1128</v>
      </c>
      <c r="E30" s="525"/>
      <c r="F30" s="525"/>
      <c r="G30" s="949"/>
      <c r="H30" s="950"/>
      <c r="I30" s="950"/>
      <c r="J30" s="951"/>
      <c r="K30" s="951"/>
      <c r="L30" s="952"/>
      <c r="M30" s="875">
        <v>7</v>
      </c>
    </row>
    <row r="31" spans="1:19">
      <c r="A31" s="872">
        <v>8</v>
      </c>
      <c r="B31" s="872"/>
      <c r="C31" s="873" t="s">
        <v>1129</v>
      </c>
      <c r="D31" s="530" t="s">
        <v>1130</v>
      </c>
      <c r="E31" s="525"/>
      <c r="F31" s="525"/>
      <c r="G31" s="949"/>
      <c r="H31" s="950"/>
      <c r="I31" s="950"/>
      <c r="J31" s="951"/>
      <c r="K31" s="951"/>
      <c r="L31" s="952"/>
      <c r="M31" s="875">
        <v>8</v>
      </c>
    </row>
    <row r="32" spans="1:19">
      <c r="A32" s="872">
        <v>9</v>
      </c>
      <c r="B32" s="872"/>
      <c r="C32" s="873" t="s">
        <v>1131</v>
      </c>
      <c r="D32" s="530" t="s">
        <v>1132</v>
      </c>
      <c r="E32" s="525"/>
      <c r="F32" s="525"/>
      <c r="G32" s="949"/>
      <c r="H32" s="950"/>
      <c r="I32" s="950"/>
      <c r="J32" s="951"/>
      <c r="K32" s="951"/>
      <c r="L32" s="952"/>
      <c r="M32" s="875">
        <v>9</v>
      </c>
    </row>
    <row r="33" spans="1:13">
      <c r="A33" s="872">
        <v>10</v>
      </c>
      <c r="B33" s="872"/>
      <c r="C33" s="873" t="s">
        <v>1133</v>
      </c>
      <c r="D33" s="530" t="s">
        <v>1134</v>
      </c>
      <c r="E33" s="525"/>
      <c r="F33" s="525"/>
      <c r="G33" s="949"/>
      <c r="H33" s="950"/>
      <c r="I33" s="950"/>
      <c r="J33" s="951"/>
      <c r="K33" s="951"/>
      <c r="L33" s="952"/>
      <c r="M33" s="875">
        <v>10</v>
      </c>
    </row>
    <row r="34" spans="1:13">
      <c r="A34" s="872">
        <v>11</v>
      </c>
      <c r="B34" s="872"/>
      <c r="C34" s="873" t="s">
        <v>1135</v>
      </c>
      <c r="D34" s="530" t="s">
        <v>1136</v>
      </c>
      <c r="E34" s="525"/>
      <c r="F34" s="525"/>
      <c r="G34" s="949"/>
      <c r="H34" s="950"/>
      <c r="I34" s="950"/>
      <c r="J34" s="951"/>
      <c r="K34" s="951"/>
      <c r="L34" s="952"/>
      <c r="M34" s="875">
        <v>11</v>
      </c>
    </row>
    <row r="35" spans="1:13">
      <c r="A35" s="872">
        <v>12</v>
      </c>
      <c r="B35" s="872"/>
      <c r="C35" s="873" t="s">
        <v>1137</v>
      </c>
      <c r="D35" s="530" t="s">
        <v>1138</v>
      </c>
      <c r="E35" s="525"/>
      <c r="F35" s="525"/>
      <c r="G35" s="949"/>
      <c r="H35" s="950"/>
      <c r="I35" s="950"/>
      <c r="J35" s="951"/>
      <c r="K35" s="951"/>
      <c r="L35" s="952"/>
      <c r="M35" s="875">
        <v>12</v>
      </c>
    </row>
    <row r="36" spans="1:13">
      <c r="A36" s="872">
        <v>13</v>
      </c>
      <c r="B36" s="872"/>
      <c r="C36" s="873" t="s">
        <v>1139</v>
      </c>
      <c r="D36" s="530" t="s">
        <v>1140</v>
      </c>
      <c r="E36" s="525"/>
      <c r="F36" s="525"/>
      <c r="G36" s="949"/>
      <c r="H36" s="953" t="s">
        <v>1223</v>
      </c>
      <c r="K36" s="951"/>
      <c r="L36" s="952"/>
      <c r="M36" s="875">
        <v>13</v>
      </c>
    </row>
    <row r="37" spans="1:13">
      <c r="A37" s="872">
        <v>14</v>
      </c>
      <c r="B37" s="872"/>
      <c r="C37" s="873" t="s">
        <v>1141</v>
      </c>
      <c r="D37" s="530" t="s">
        <v>1142</v>
      </c>
      <c r="E37" s="525"/>
      <c r="F37" s="525"/>
      <c r="G37" s="949"/>
      <c r="H37" s="950"/>
      <c r="I37" s="954"/>
      <c r="J37" s="955"/>
      <c r="K37" s="951"/>
      <c r="L37" s="952"/>
      <c r="M37" s="875">
        <v>14</v>
      </c>
    </row>
    <row r="38" spans="1:13">
      <c r="A38" s="872">
        <v>15</v>
      </c>
      <c r="B38" s="872"/>
      <c r="C38" s="873" t="s">
        <v>1143</v>
      </c>
      <c r="D38" s="530" t="s">
        <v>1144</v>
      </c>
      <c r="E38" s="525"/>
      <c r="F38" s="525"/>
      <c r="G38" s="949"/>
      <c r="H38" s="950"/>
      <c r="I38" s="950"/>
      <c r="J38" s="951"/>
      <c r="K38" s="951"/>
      <c r="L38" s="952"/>
      <c r="M38" s="875">
        <v>15</v>
      </c>
    </row>
    <row r="39" spans="1:13">
      <c r="A39" s="872">
        <v>16</v>
      </c>
      <c r="B39" s="872"/>
      <c r="C39" s="873" t="s">
        <v>1145</v>
      </c>
      <c r="D39" s="530" t="s">
        <v>1146</v>
      </c>
      <c r="E39" s="525"/>
      <c r="F39" s="525"/>
      <c r="G39" s="949"/>
      <c r="H39" s="950"/>
      <c r="I39" s="950"/>
      <c r="J39" s="951"/>
      <c r="K39" s="951"/>
      <c r="L39" s="952"/>
      <c r="M39" s="875">
        <v>16</v>
      </c>
    </row>
    <row r="40" spans="1:13">
      <c r="A40" s="872">
        <v>17</v>
      </c>
      <c r="B40" s="872"/>
      <c r="C40" s="873" t="s">
        <v>1147</v>
      </c>
      <c r="D40" s="530" t="s">
        <v>1148</v>
      </c>
      <c r="E40" s="525"/>
      <c r="F40" s="525"/>
      <c r="G40" s="949"/>
      <c r="H40" s="950"/>
      <c r="I40" s="950"/>
      <c r="J40" s="951"/>
      <c r="K40" s="951"/>
      <c r="L40" s="952"/>
      <c r="M40" s="875">
        <v>17</v>
      </c>
    </row>
    <row r="41" spans="1:13">
      <c r="A41" s="872">
        <v>18</v>
      </c>
      <c r="B41" s="872"/>
      <c r="C41" s="873" t="s">
        <v>1149</v>
      </c>
      <c r="D41" s="530" t="s">
        <v>1150</v>
      </c>
      <c r="E41" s="525"/>
      <c r="F41" s="525"/>
      <c r="G41" s="949"/>
      <c r="H41" s="950"/>
      <c r="I41" s="950"/>
      <c r="J41" s="951"/>
      <c r="K41" s="951"/>
      <c r="L41" s="952"/>
      <c r="M41" s="875">
        <v>18</v>
      </c>
    </row>
    <row r="42" spans="1:13">
      <c r="A42" s="872">
        <v>19</v>
      </c>
      <c r="B42" s="872"/>
      <c r="C42" s="873" t="s">
        <v>1151</v>
      </c>
      <c r="D42" s="530" t="s">
        <v>1152</v>
      </c>
      <c r="E42" s="525"/>
      <c r="F42" s="525"/>
      <c r="G42" s="949"/>
      <c r="H42" s="950"/>
      <c r="I42" s="950"/>
      <c r="J42" s="951"/>
      <c r="K42" s="951"/>
      <c r="L42" s="952"/>
      <c r="M42" s="875">
        <v>19</v>
      </c>
    </row>
    <row r="43" spans="1:13">
      <c r="A43" s="872">
        <v>20</v>
      </c>
      <c r="B43" s="872"/>
      <c r="C43" s="873" t="s">
        <v>1153</v>
      </c>
      <c r="D43" s="530" t="s">
        <v>1154</v>
      </c>
      <c r="E43" s="525"/>
      <c r="F43" s="525"/>
      <c r="G43" s="949"/>
      <c r="H43" s="950"/>
      <c r="I43" s="950"/>
      <c r="J43" s="951"/>
      <c r="K43" s="951"/>
      <c r="L43" s="952"/>
      <c r="M43" s="875">
        <v>20</v>
      </c>
    </row>
    <row r="44" spans="1:13">
      <c r="A44" s="872">
        <v>21</v>
      </c>
      <c r="B44" s="872"/>
      <c r="C44" s="873" t="s">
        <v>1155</v>
      </c>
      <c r="D44" s="530" t="s">
        <v>1156</v>
      </c>
      <c r="E44" s="525"/>
      <c r="F44" s="525"/>
      <c r="G44" s="949"/>
      <c r="H44" s="950"/>
      <c r="I44" s="950"/>
      <c r="J44" s="951"/>
      <c r="K44" s="951"/>
      <c r="L44" s="952"/>
      <c r="M44" s="875">
        <v>21</v>
      </c>
    </row>
    <row r="45" spans="1:13">
      <c r="A45" s="872">
        <v>22</v>
      </c>
      <c r="B45" s="872"/>
      <c r="C45" s="873" t="s">
        <v>1157</v>
      </c>
      <c r="D45" s="530" t="s">
        <v>1158</v>
      </c>
      <c r="E45" s="525"/>
      <c r="F45" s="525"/>
      <c r="G45" s="949"/>
      <c r="H45" s="950"/>
      <c r="I45" s="950"/>
      <c r="J45" s="951"/>
      <c r="K45" s="951"/>
      <c r="L45" s="952"/>
      <c r="M45" s="875">
        <v>22</v>
      </c>
    </row>
    <row r="46" spans="1:13">
      <c r="A46" s="872">
        <v>23</v>
      </c>
      <c r="B46" s="872"/>
      <c r="C46" s="873" t="s">
        <v>1159</v>
      </c>
      <c r="D46" s="530" t="s">
        <v>1160</v>
      </c>
      <c r="E46" s="525"/>
      <c r="F46" s="525"/>
      <c r="G46" s="949"/>
      <c r="H46" s="950"/>
      <c r="I46" s="950"/>
      <c r="J46" s="951"/>
      <c r="K46" s="951"/>
      <c r="L46" s="952"/>
      <c r="M46" s="875">
        <v>23</v>
      </c>
    </row>
    <row r="47" spans="1:13">
      <c r="A47" s="872">
        <v>24</v>
      </c>
      <c r="B47" s="872"/>
      <c r="C47" s="873" t="s">
        <v>1161</v>
      </c>
      <c r="D47" s="530" t="s">
        <v>1162</v>
      </c>
      <c r="E47" s="525"/>
      <c r="F47" s="525"/>
      <c r="G47" s="949"/>
      <c r="H47" s="950"/>
      <c r="I47" s="950"/>
      <c r="J47" s="951"/>
      <c r="K47" s="951"/>
      <c r="L47" s="952"/>
      <c r="M47" s="875">
        <v>24</v>
      </c>
    </row>
    <row r="48" spans="1:13">
      <c r="A48" s="872">
        <v>25</v>
      </c>
      <c r="B48" s="872"/>
      <c r="C48" s="873" t="s">
        <v>1163</v>
      </c>
      <c r="D48" s="530" t="s">
        <v>1164</v>
      </c>
      <c r="E48" s="525"/>
      <c r="F48" s="525"/>
      <c r="G48" s="949"/>
      <c r="H48" s="950"/>
      <c r="I48" s="950"/>
      <c r="J48" s="951"/>
      <c r="K48" s="951"/>
      <c r="L48" s="952"/>
      <c r="M48" s="875">
        <v>25</v>
      </c>
    </row>
    <row r="49" spans="1:13">
      <c r="A49" s="872">
        <v>26</v>
      </c>
      <c r="B49" s="872"/>
      <c r="C49" s="873" t="s">
        <v>1165</v>
      </c>
      <c r="D49" s="530" t="s">
        <v>1253</v>
      </c>
      <c r="E49" s="525"/>
      <c r="F49" s="525"/>
      <c r="G49" s="949"/>
      <c r="H49" s="950"/>
      <c r="I49" s="950"/>
      <c r="J49" s="951"/>
      <c r="K49" s="951"/>
      <c r="L49" s="952"/>
      <c r="M49" s="875">
        <v>26</v>
      </c>
    </row>
    <row r="50" spans="1:13">
      <c r="A50" s="872">
        <v>27</v>
      </c>
      <c r="B50" s="872"/>
      <c r="C50" s="873" t="s">
        <v>1167</v>
      </c>
      <c r="D50" s="530" t="s">
        <v>1168</v>
      </c>
      <c r="E50" s="525"/>
      <c r="F50" s="525"/>
      <c r="G50" s="949"/>
      <c r="H50" s="950"/>
      <c r="I50" s="950"/>
      <c r="J50" s="951"/>
      <c r="K50" s="951"/>
      <c r="L50" s="952"/>
      <c r="M50" s="875">
        <v>27</v>
      </c>
    </row>
    <row r="51" spans="1:13">
      <c r="A51" s="872">
        <v>28</v>
      </c>
      <c r="B51" s="872"/>
      <c r="C51" s="877" t="s">
        <v>1224</v>
      </c>
      <c r="D51" s="878"/>
      <c r="E51" s="824"/>
      <c r="F51" s="824"/>
      <c r="G51" s="949"/>
      <c r="H51" s="950"/>
      <c r="I51" s="950"/>
      <c r="J51" s="951"/>
      <c r="K51" s="951"/>
      <c r="L51" s="952"/>
      <c r="M51" s="875">
        <v>28</v>
      </c>
    </row>
    <row r="52" spans="1:13">
      <c r="A52" s="872">
        <v>29</v>
      </c>
      <c r="B52" s="872"/>
      <c r="C52" s="873"/>
      <c r="D52" s="525"/>
      <c r="E52" s="848" t="s">
        <v>1226</v>
      </c>
      <c r="F52" s="525"/>
      <c r="G52" s="956"/>
      <c r="H52" s="954"/>
      <c r="I52" s="950"/>
      <c r="J52" s="954"/>
      <c r="K52" s="954"/>
      <c r="L52" s="957"/>
      <c r="M52" s="875">
        <v>29</v>
      </c>
    </row>
    <row r="53" spans="1:13" ht="3.95" customHeight="1">
      <c r="A53" s="881"/>
      <c r="B53" s="881"/>
      <c r="C53" s="882"/>
      <c r="D53" s="525"/>
      <c r="E53" s="525"/>
      <c r="F53" s="525"/>
      <c r="G53" s="958"/>
      <c r="H53" s="925"/>
      <c r="I53" s="950"/>
      <c r="J53" s="925"/>
      <c r="K53" s="925"/>
      <c r="L53" s="926"/>
      <c r="M53" s="888"/>
    </row>
    <row r="54" spans="1:13" ht="17.25" customHeight="1">
      <c r="A54" s="881"/>
      <c r="B54" s="881"/>
      <c r="C54" s="923" t="s">
        <v>275</v>
      </c>
      <c r="D54" s="836"/>
      <c r="E54" s="836"/>
      <c r="F54" s="836"/>
      <c r="G54" s="958"/>
      <c r="H54" s="925"/>
      <c r="I54" s="924"/>
      <c r="J54" s="925"/>
      <c r="K54" s="925"/>
      <c r="L54" s="926"/>
      <c r="M54" s="888"/>
    </row>
    <row r="55" spans="1:13">
      <c r="A55" s="866">
        <v>30</v>
      </c>
      <c r="B55" s="866"/>
      <c r="C55" s="867" t="s">
        <v>1171</v>
      </c>
      <c r="D55" s="524" t="s">
        <v>1227</v>
      </c>
      <c r="E55" s="525"/>
      <c r="F55" s="525"/>
      <c r="G55" s="949"/>
      <c r="H55" s="950"/>
      <c r="I55" s="950"/>
      <c r="J55" s="950"/>
      <c r="K55" s="950"/>
      <c r="L55" s="952"/>
      <c r="M55" s="871">
        <v>30</v>
      </c>
    </row>
    <row r="56" spans="1:13">
      <c r="A56" s="872">
        <v>31</v>
      </c>
      <c r="B56" s="872"/>
      <c r="C56" s="873" t="s">
        <v>1172</v>
      </c>
      <c r="D56" s="530" t="s">
        <v>1173</v>
      </c>
      <c r="E56" s="525"/>
      <c r="F56" s="525"/>
      <c r="G56" s="949"/>
      <c r="H56" s="950"/>
      <c r="I56" s="950"/>
      <c r="J56" s="950"/>
      <c r="K56" s="950"/>
      <c r="L56" s="952"/>
      <c r="M56" s="875">
        <v>31</v>
      </c>
    </row>
    <row r="57" spans="1:13">
      <c r="A57" s="872">
        <v>32</v>
      </c>
      <c r="B57" s="872"/>
      <c r="C57" s="873" t="s">
        <v>1174</v>
      </c>
      <c r="D57" s="530" t="s">
        <v>1175</v>
      </c>
      <c r="E57" s="525"/>
      <c r="F57" s="525"/>
      <c r="G57" s="949"/>
      <c r="H57" s="950"/>
      <c r="I57" s="950"/>
      <c r="J57" s="950"/>
      <c r="K57" s="950"/>
      <c r="L57" s="952"/>
      <c r="M57" s="875">
        <v>32</v>
      </c>
    </row>
    <row r="58" spans="1:13">
      <c r="A58" s="872">
        <v>33</v>
      </c>
      <c r="B58" s="872"/>
      <c r="C58" s="873" t="s">
        <v>1176</v>
      </c>
      <c r="D58" s="530" t="s">
        <v>1177</v>
      </c>
      <c r="E58" s="525"/>
      <c r="F58" s="525"/>
      <c r="G58" s="949"/>
      <c r="H58" s="950"/>
      <c r="I58" s="950"/>
      <c r="J58" s="950"/>
      <c r="K58" s="950"/>
      <c r="L58" s="952"/>
      <c r="M58" s="875">
        <v>33</v>
      </c>
    </row>
    <row r="59" spans="1:13">
      <c r="A59" s="872">
        <v>34</v>
      </c>
      <c r="B59" s="872"/>
      <c r="C59" s="873" t="s">
        <v>1178</v>
      </c>
      <c r="D59" s="530" t="s">
        <v>1179</v>
      </c>
      <c r="E59" s="525"/>
      <c r="F59" s="525"/>
      <c r="G59" s="949"/>
      <c r="H59" s="950"/>
      <c r="I59" s="950"/>
      <c r="J59" s="950"/>
      <c r="K59" s="950"/>
      <c r="L59" s="952"/>
      <c r="M59" s="875">
        <v>34</v>
      </c>
    </row>
    <row r="60" spans="1:13">
      <c r="A60" s="872">
        <v>35</v>
      </c>
      <c r="B60" s="872"/>
      <c r="C60" s="873" t="s">
        <v>1180</v>
      </c>
      <c r="D60" s="530" t="s">
        <v>1181</v>
      </c>
      <c r="E60" s="525"/>
      <c r="F60" s="525"/>
      <c r="G60" s="949"/>
      <c r="H60" s="950"/>
      <c r="I60" s="950"/>
      <c r="J60" s="950"/>
      <c r="K60" s="950"/>
      <c r="L60" s="952"/>
      <c r="M60" s="875">
        <v>35</v>
      </c>
    </row>
    <row r="61" spans="1:13">
      <c r="A61" s="872">
        <v>36</v>
      </c>
      <c r="B61" s="872"/>
      <c r="C61" s="873" t="s">
        <v>1182</v>
      </c>
      <c r="D61" s="530" t="s">
        <v>1183</v>
      </c>
      <c r="E61" s="525"/>
      <c r="F61" s="525"/>
      <c r="G61" s="949"/>
      <c r="H61" s="950"/>
      <c r="I61" s="950"/>
      <c r="J61" s="950"/>
      <c r="K61" s="950"/>
      <c r="L61" s="952"/>
      <c r="M61" s="875">
        <v>36</v>
      </c>
    </row>
    <row r="62" spans="1:13">
      <c r="A62" s="875">
        <v>37</v>
      </c>
      <c r="B62" s="887"/>
      <c r="C62" s="873" t="s">
        <v>1184</v>
      </c>
      <c r="D62" s="530" t="s">
        <v>1266</v>
      </c>
      <c r="E62" s="525"/>
      <c r="F62" s="525"/>
      <c r="G62" s="956"/>
      <c r="H62" s="954"/>
      <c r="I62" s="954"/>
      <c r="J62" s="954"/>
      <c r="K62" s="954"/>
      <c r="L62" s="957"/>
      <c r="M62" s="875">
        <v>37</v>
      </c>
    </row>
    <row r="63" spans="1:13">
      <c r="A63" s="875">
        <v>38</v>
      </c>
      <c r="B63" s="866"/>
      <c r="C63" s="525"/>
      <c r="D63" s="892" t="s">
        <v>1186</v>
      </c>
      <c r="E63" s="525"/>
      <c r="F63" s="890"/>
      <c r="G63" s="959"/>
      <c r="H63" s="950"/>
      <c r="I63" s="950"/>
      <c r="J63" s="950"/>
      <c r="K63" s="950"/>
      <c r="L63" s="952"/>
      <c r="M63" s="875">
        <v>38</v>
      </c>
    </row>
    <row r="64" spans="1:13" ht="3.95" customHeight="1">
      <c r="A64" s="888"/>
      <c r="B64" s="887"/>
      <c r="C64" s="450"/>
      <c r="D64" s="960"/>
      <c r="E64" s="450"/>
      <c r="F64" s="450"/>
      <c r="G64" s="958"/>
      <c r="H64" s="925"/>
      <c r="I64" s="925"/>
      <c r="J64" s="925"/>
      <c r="K64" s="925"/>
      <c r="L64" s="926"/>
      <c r="M64" s="888"/>
    </row>
    <row r="65" spans="1:16" ht="13.5" thickBot="1">
      <c r="A65" s="875">
        <v>39</v>
      </c>
      <c r="B65" s="872"/>
      <c r="C65" s="873"/>
      <c r="D65" s="873"/>
      <c r="E65" s="877" t="s">
        <v>327</v>
      </c>
      <c r="F65" s="848"/>
      <c r="G65" s="2615">
        <v>301325</v>
      </c>
      <c r="H65" s="2614">
        <v>27071</v>
      </c>
      <c r="I65" s="2121"/>
      <c r="J65" s="2122">
        <v>29808</v>
      </c>
      <c r="K65" s="2121"/>
      <c r="L65" s="2120">
        <v>298587.5</v>
      </c>
      <c r="M65" s="875">
        <v>39</v>
      </c>
      <c r="P65" s="2876"/>
    </row>
    <row r="66" spans="1:16" ht="6.6" customHeight="1">
      <c r="A66" s="939"/>
      <c r="B66" s="961"/>
      <c r="C66" s="882"/>
      <c r="D66" s="882"/>
      <c r="E66" s="928"/>
      <c r="F66" s="519"/>
      <c r="G66" s="962"/>
      <c r="H66" s="962"/>
      <c r="I66" s="963"/>
      <c r="J66" s="962"/>
      <c r="K66" s="962"/>
      <c r="L66" s="962"/>
      <c r="M66" s="518"/>
    </row>
    <row r="67" spans="1:16">
      <c r="A67" s="940" t="s">
        <v>1259</v>
      </c>
      <c r="B67" s="449"/>
      <c r="C67" s="964"/>
      <c r="D67" s="964"/>
      <c r="E67" s="965"/>
      <c r="F67" s="450"/>
      <c r="G67" s="966"/>
      <c r="H67" s="966"/>
      <c r="I67" s="967"/>
      <c r="J67" s="966"/>
      <c r="K67" s="966"/>
      <c r="L67" s="966"/>
      <c r="M67" s="514"/>
    </row>
    <row r="68" spans="1:16" ht="7.35" customHeight="1">
      <c r="A68" s="968"/>
      <c r="B68" s="824"/>
      <c r="C68" s="867"/>
      <c r="D68" s="867"/>
      <c r="E68" s="941"/>
      <c r="F68" s="525"/>
      <c r="G68" s="969"/>
      <c r="H68" s="969"/>
      <c r="I68" s="970"/>
      <c r="J68" s="969"/>
      <c r="K68" s="969"/>
      <c r="L68" s="969"/>
      <c r="M68" s="524"/>
    </row>
    <row r="69" spans="1:16" ht="15" customHeight="1">
      <c r="M69" s="839" t="s">
        <v>1267</v>
      </c>
    </row>
  </sheetData>
  <customSheetViews>
    <customSheetView guid="{A617E113-81C5-40F4-A596-A12F4B219BD2}" showPageBreaks="1" showGridLines="0" printArea="1">
      <selection activeCell="I77" sqref="I77"/>
      <pageMargins left="0.5" right="0.5" top="0.5" bottom="0.25" header="1.1200000000000001" footer="0.2"/>
      <printOptions horizontalCentered="1" verticalCentered="1"/>
      <pageSetup scale="77" orientation="portrait" cellComments="atEnd" r:id="rId1"/>
      <headerFooter alignWithMargins="0"/>
    </customSheetView>
    <customSheetView guid="{D099E5BD-69C3-4A36-A01A-AB9127CD02AF}" scale="60" showPageBreaks="1" showGridLines="0" printArea="1" view="pageBreakPreview" topLeftCell="A16">
      <selection activeCell="L65" sqref="L65"/>
      <pageMargins left="0.5" right="0.5" top="0.5" bottom="0.25" header="1.1200000000000001" footer="0.2"/>
      <printOptions horizontalCentered="1" verticalCentered="1"/>
      <pageSetup scale="77" orientation="portrait" cellComments="atEnd" r:id="rId2"/>
      <headerFooter alignWithMargins="0"/>
    </customSheetView>
    <customSheetView guid="{0E34144A-D82F-4DF0-B720-F9C800B122C6}" scale="60" showPageBreaks="1" showGridLines="0" printArea="1" view="pageBreakPreview">
      <selection activeCell="G25" sqref="G25"/>
      <pageMargins left="0.5" right="0.5" top="0.5" bottom="0.25" header="1.1200000000000001" footer="0.2"/>
      <printOptions horizontalCentered="1" verticalCentered="1"/>
      <pageSetup scale="77" orientation="portrait" cellComments="atEnd" r:id="rId3"/>
      <headerFooter alignWithMargins="0"/>
    </customSheetView>
    <customSheetView guid="{97EB090E-DA8A-4035-9EB7-8F192FB9238E}" scale="60" showPageBreaks="1" showGridLines="0" printArea="1" view="pageBreakPreview">
      <selection activeCell="G25" sqref="G25"/>
      <pageMargins left="0.5" right="0.5" top="0.5" bottom="0.25" header="1.1200000000000001" footer="0.2"/>
      <printOptions horizontalCentered="1" verticalCentered="1"/>
      <pageSetup scale="77" orientation="portrait" cellComments="atEnd" r:id="rId4"/>
      <headerFooter alignWithMargins="0"/>
    </customSheetView>
    <customSheetView guid="{73D6C540-FA77-496F-80D5-378BCDB5D7D3}" showGridLines="0">
      <selection activeCell="J60" sqref="J60"/>
      <pageMargins left="0.5" right="0.5" top="0.5" bottom="0.25" header="1.1200000000000001" footer="0.2"/>
      <printOptions horizontalCentered="1" verticalCentered="1"/>
      <pageSetup scale="77" orientation="portrait" cellComments="atEnd" r:id="rId5"/>
      <headerFooter alignWithMargins="0"/>
    </customSheetView>
    <customSheetView guid="{697F93CE-5800-4A2B-B48E-6915F0D86AE1}" showPageBreaks="1" showGridLines="0" printArea="1">
      <selection activeCell="J60" sqref="J60"/>
      <pageMargins left="0.5" right="0.5" top="0.5" bottom="0.25" header="1.1200000000000001" footer="0.2"/>
      <printOptions horizontalCentered="1" verticalCentered="1"/>
      <pageSetup scale="77" orientation="portrait" cellComments="atEnd" r:id="rId6"/>
      <headerFooter alignWithMargins="0"/>
    </customSheetView>
    <customSheetView guid="{997430AA-34EF-430A-83C0-572B50415120}" showPageBreaks="1" showGridLines="0" printArea="1">
      <selection activeCell="I24" sqref="I24"/>
      <pageMargins left="0.5" right="0.5" top="0.5" bottom="0.25" header="1.1200000000000001" footer="0.2"/>
      <printOptions horizontalCentered="1" verticalCentered="1"/>
      <pageSetup scale="77" orientation="portrait" cellComments="atEnd" r:id="rId7"/>
      <headerFooter alignWithMargins="0"/>
    </customSheetView>
    <customSheetView guid="{FB280501-19AF-4ABE-91A9-026A574F2BAA}" showPageBreaks="1" showGridLines="0" printArea="1">
      <selection activeCell="I77" sqref="I77"/>
      <pageMargins left="0.5" right="0.5" top="0.5" bottom="0.25" header="1.1200000000000001" footer="0.2"/>
      <printOptions horizontalCentered="1" verticalCentered="1"/>
      <pageSetup scale="77" orientation="portrait" cellComments="atEnd" r:id="rId8"/>
      <headerFooter alignWithMargins="0"/>
    </customSheetView>
    <customSheetView guid="{418B4607-7369-4E2A-893E-78E4A5AA0442}" showGridLines="0">
      <pageMargins left="0.5" right="0.5" top="0.5" bottom="0.25" header="1.1200000000000001" footer="0.2"/>
      <printOptions horizontalCentered="1" verticalCentered="1"/>
      <pageSetup scale="77" orientation="portrait" cellComments="atEnd" r:id="rId9"/>
      <headerFooter alignWithMargins="0"/>
    </customSheetView>
    <customSheetView guid="{F56BCD39-3910-4701-BCCF-245589B07D98}" showPageBreaks="1" showGridLines="0" printArea="1">
      <selection activeCell="P19" sqref="P19"/>
      <pageMargins left="0.5" right="0.5" top="0.5" bottom="0.25" header="1.1200000000000001" footer="0.2"/>
      <printOptions horizontalCentered="1" verticalCentered="1"/>
      <pageSetup scale="78" orientation="portrait" cellComments="atEnd" horizontalDpi="360" r:id="rId10"/>
      <headerFooter alignWithMargins="0"/>
    </customSheetView>
    <customSheetView guid="{FB19BFAA-60BA-4CC2-92E5-E4C141AE804E}" showGridLines="0">
      <selection activeCell="J8" sqref="J8"/>
      <pageMargins left="0.5" right="0.5" top="0.5" bottom="0.25" header="1.1200000000000001" footer="0.2"/>
      <printOptions horizontalCentered="1" verticalCentered="1"/>
      <pageSetup scale="77" orientation="portrait" cellComments="atEnd" horizontalDpi="360" r:id="rId11"/>
      <headerFooter alignWithMargins="0"/>
    </customSheetView>
    <customSheetView guid="{74404EEC-CA6A-48B0-B168-B7933282EEB2}" showPageBreaks="1" showGridLines="0" printArea="1">
      <selection activeCell="P19" sqref="P19"/>
      <pageMargins left="0.5" right="0.5" top="0.5" bottom="0.25" header="1.1200000000000001" footer="0.2"/>
      <printOptions horizontalCentered="1" verticalCentered="1"/>
      <pageSetup scale="78" orientation="portrait" cellComments="atEnd" horizontalDpi="360" r:id="rId12"/>
      <headerFooter alignWithMargins="0"/>
    </customSheetView>
    <customSheetView guid="{A2494C54-8D9D-4A05-9F27-C858173D9692}" showGridLines="0">
      <selection activeCell="P19" sqref="P19"/>
      <pageMargins left="0.5" right="0.5" top="0.5" bottom="0.25" header="1.1200000000000001" footer="0.2"/>
      <printOptions horizontalCentered="1" verticalCentered="1"/>
      <pageSetup scale="78" orientation="portrait" cellComments="atEnd" horizontalDpi="360" r:id="rId13"/>
      <headerFooter alignWithMargins="0"/>
    </customSheetView>
    <customSheetView guid="{F228F194-B0FE-4A91-A927-06A4E89703F0}" showGridLines="0">
      <selection activeCell="P19" sqref="P19"/>
      <pageMargins left="0.5" right="0.5" top="0.5" bottom="0.25" header="1.1200000000000001" footer="0.2"/>
      <printOptions horizontalCentered="1" verticalCentered="1"/>
      <pageSetup scale="78" orientation="portrait" cellComments="atEnd" horizontalDpi="360" r:id="rId14"/>
      <headerFooter alignWithMargins="0"/>
    </customSheetView>
    <customSheetView guid="{49D366EC-C851-4932-854D-8EA887B298C5}" showGridLines="0">
      <selection activeCell="P19" sqref="P19"/>
      <pageMargins left="0.5" right="0.5" top="0.5" bottom="0.25" header="1.1200000000000001" footer="0.2"/>
      <printOptions horizontalCentered="1" verticalCentered="1"/>
      <pageSetup scale="78" orientation="portrait" cellComments="atEnd" horizontalDpi="360" r:id="rId15"/>
      <headerFooter alignWithMargins="0"/>
    </customSheetView>
    <customSheetView guid="{7390B031-6060-4327-BF01-8B9465EDB6D9}" showGridLines="0">
      <selection activeCell="P19" sqref="P19"/>
      <pageMargins left="0.5" right="0.5" top="0.5" bottom="0.25" header="1.1200000000000001" footer="0.2"/>
      <printOptions horizontalCentered="1" verticalCentered="1"/>
      <pageSetup scale="78" orientation="portrait" cellComments="atEnd" horizontalDpi="360" r:id="rId16"/>
      <headerFooter alignWithMargins="0"/>
    </customSheetView>
    <customSheetView guid="{26429A53-B624-4AA6-8C8D-667186B058B8}" showGridLines="0">
      <selection activeCell="P19" sqref="P19"/>
      <pageMargins left="0.5" right="0.5" top="0.5" bottom="0.25" header="1.1200000000000001" footer="0.2"/>
      <printOptions horizontalCentered="1" verticalCentered="1"/>
      <pageSetup scale="78" orientation="portrait" cellComments="atEnd" horizontalDpi="360" r:id="rId17"/>
      <headerFooter alignWithMargins="0"/>
    </customSheetView>
    <customSheetView guid="{9188604F-721B-4607-B5A7-F14601E34BB8}" showPageBreaks="1" showGridLines="0" printArea="1" topLeftCell="A43">
      <selection activeCell="J73" sqref="J73"/>
      <pageMargins left="0.5" right="0.5" top="0.5" bottom="0.25" header="1.1200000000000001" footer="0.2"/>
      <printOptions horizontalCentered="1" verticalCentered="1"/>
      <pageSetup scale="78" orientation="portrait" cellComments="atEnd" horizontalDpi="360" r:id="rId18"/>
      <headerFooter alignWithMargins="0"/>
    </customSheetView>
    <customSheetView guid="{0DB5BAD5-393A-4F38-9E8B-709DEA7858B1}" showPageBreaks="1" showGridLines="0" printArea="1">
      <selection activeCell="P19" sqref="P19"/>
      <pageMargins left="0.5" right="0.5" top="0.5" bottom="0.25" header="1.1200000000000001" footer="0.2"/>
      <printOptions horizontalCentered="1" verticalCentered="1"/>
      <pageSetup scale="78" orientation="portrait" cellComments="atEnd" horizontalDpi="360" r:id="rId19"/>
      <headerFooter alignWithMargins="0"/>
    </customSheetView>
    <customSheetView guid="{4E7A3D04-9F51-465C-A42B-3DF9B3E7D5B5}" showPageBreaks="1" showGridLines="0" printArea="1">
      <selection activeCell="J8" sqref="J8"/>
      <pageMargins left="0.5" right="0.5" top="0.5" bottom="0.25" header="1.1200000000000001" footer="0.2"/>
      <printOptions horizontalCentered="1" verticalCentered="1"/>
      <pageSetup scale="77" orientation="portrait" cellComments="atEnd" horizontalDpi="360" r:id="rId20"/>
      <headerFooter alignWithMargins="0"/>
    </customSheetView>
    <customSheetView guid="{BD2992A8-0B6E-4822-8FD2-4601D1328A70}" showPageBreaks="1" showGridLines="0" printArea="1">
      <pageMargins left="0.5" right="0.5" top="0.5" bottom="0.25" header="1.1200000000000001" footer="0.2"/>
      <printOptions horizontalCentered="1" verticalCentered="1"/>
      <pageSetup scale="77" orientation="portrait" cellComments="atEnd" r:id="rId21"/>
      <headerFooter alignWithMargins="0"/>
    </customSheetView>
    <customSheetView guid="{77A0B38E-93E4-4AC7-ACE6-46928E3770F0}" showPageBreaks="1" showGridLines="0" printArea="1">
      <pageMargins left="0.5" right="0.5" top="0.5" bottom="0.25" header="1.1200000000000001" footer="0.2"/>
      <printOptions horizontalCentered="1" verticalCentered="1"/>
      <pageSetup scale="77" orientation="portrait" cellComments="atEnd" r:id="rId22"/>
      <headerFooter alignWithMargins="0"/>
    </customSheetView>
    <customSheetView guid="{11C83B39-CE16-4BB9-AED1-82A65A48CAAD}" showGridLines="0">
      <pageMargins left="0.5" right="0.5" top="0.5" bottom="0.25" header="1.1200000000000001" footer="0.2"/>
      <printOptions horizontalCentered="1" verticalCentered="1"/>
      <pageSetup scale="77" orientation="portrait" cellComments="atEnd" r:id="rId23"/>
      <headerFooter alignWithMargins="0"/>
    </customSheetView>
    <customSheetView guid="{DB71B86F-317D-4AD6-8462-223811F201EC}" showPageBreaks="1" showGridLines="0" printArea="1">
      <selection activeCell="M69" sqref="M69"/>
      <pageMargins left="0.5" right="0.5" top="0.5" bottom="0.25" header="1.1200000000000001" footer="0.2"/>
      <printOptions horizontalCentered="1" verticalCentered="1"/>
      <pageSetup scale="77" orientation="portrait" cellComments="atEnd" r:id="rId24"/>
      <headerFooter alignWithMargins="0"/>
    </customSheetView>
    <customSheetView guid="{DC2F833C-E952-4F6A-AFD3-F16D8619A19E}" showPageBreaks="1" showGridLines="0" printArea="1" topLeftCell="A37">
      <selection activeCell="I77" sqref="I77"/>
      <pageMargins left="0.5" right="0.5" top="0.5" bottom="0.25" header="1.1200000000000001" footer="0.2"/>
      <printOptions horizontalCentered="1" verticalCentered="1"/>
      <pageSetup scale="77" orientation="portrait" cellComments="atEnd" r:id="rId25"/>
      <headerFooter alignWithMargins="0"/>
    </customSheetView>
    <customSheetView guid="{B1B2D874-36F7-4A51-91A3-0B03D16C5B39}" showGridLines="0" printArea="1">
      <selection activeCell="G25" sqref="G25"/>
      <pageMargins left="0.5" right="0.5" top="0.5" bottom="0.25" header="1.1200000000000001" footer="0.2"/>
      <printOptions horizontalCentered="1" verticalCentered="1"/>
      <pageSetup scale="77" orientation="portrait" cellComments="atEnd" r:id="rId26"/>
      <headerFooter alignWithMargins="0"/>
    </customSheetView>
    <customSheetView guid="{24512037-1A2E-4B61-A9D8-6B6EE1FBAC07}" showPageBreaks="1" showGridLines="0" printArea="1" topLeftCell="A45">
      <selection activeCell="O61" sqref="O61"/>
      <pageMargins left="0.5" right="0.5" top="0.5" bottom="0.25" header="1.1200000000000001" footer="0.2"/>
      <printOptions horizontalCentered="1" verticalCentered="1"/>
      <pageSetup scale="77" orientation="portrait" cellComments="atEnd" r:id="rId27"/>
      <headerFooter alignWithMargins="0"/>
    </customSheetView>
    <customSheetView guid="{FF7CE3F6-64D4-4414-9A0A-27EA1DA5FCEA}" showPageBreaks="1" showGridLines="0" printArea="1">
      <selection activeCell="I77" sqref="I77"/>
      <pageMargins left="0.5" right="0.5" top="0.5" bottom="0.25" header="1.1200000000000001" footer="0.2"/>
      <printOptions horizontalCentered="1" verticalCentered="1"/>
      <pageSetup scale="77" orientation="portrait" cellComments="atEnd" r:id="rId28"/>
      <headerFooter alignWithMargins="0"/>
    </customSheetView>
    <customSheetView guid="{68CA22E9-CC9D-4C8A-A060-049B87D0AB3E}" scale="60" showPageBreaks="1" showGridLines="0" printArea="1" view="pageBreakPreview">
      <selection activeCell="G25" sqref="G25"/>
      <pageMargins left="0.5" right="0.5" top="0.5" bottom="0.25" header="1.1200000000000001" footer="0.2"/>
      <printOptions horizontalCentered="1" verticalCentered="1"/>
      <pageSetup scale="77" orientation="portrait" cellComments="atEnd" r:id="rId29"/>
      <headerFooter alignWithMargins="0"/>
    </customSheetView>
    <customSheetView guid="{76EF22F2-41FD-4690-8612-D013472E0134}" showPageBreaks="1" showGridLines="0" printArea="1">
      <selection activeCell="I77" sqref="I77"/>
      <pageMargins left="0.5" right="0.5" top="0.5" bottom="0.25" header="1.1200000000000001" footer="0.2"/>
      <printOptions horizontalCentered="1" verticalCentered="1"/>
      <pageSetup scale="77" orientation="portrait" cellComments="atEnd" r:id="rId30"/>
      <headerFooter alignWithMargins="0"/>
    </customSheetView>
  </customSheetViews>
  <mergeCells count="1">
    <mergeCell ref="A2:M2"/>
  </mergeCells>
  <printOptions horizontalCentered="1" verticalCentered="1" gridLinesSet="0"/>
  <pageMargins left="0.5" right="0.5" top="0.5" bottom="0.25" header="1.1200000000000001" footer="0.2"/>
  <pageSetup scale="77" orientation="portrait" cellComments="atEnd" r:id="rId3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1:O100"/>
  <sheetViews>
    <sheetView showGridLines="0" view="pageBreakPreview" zoomScale="60" zoomScaleNormal="100" workbookViewId="0">
      <selection activeCell="F9" sqref="F9"/>
    </sheetView>
  </sheetViews>
  <sheetFormatPr defaultColWidth="8.85546875" defaultRowHeight="12.75"/>
  <cols>
    <col min="1" max="1" width="3" style="717" customWidth="1"/>
    <col min="2" max="2" width="2.28515625" style="717" customWidth="1"/>
    <col min="3" max="3" width="8.7109375" style="717" customWidth="1"/>
    <col min="4" max="4" width="14" style="717" bestFit="1" customWidth="1"/>
    <col min="5" max="6" width="8.85546875" style="717" customWidth="1"/>
    <col min="7" max="7" width="8.85546875" style="717"/>
    <col min="8" max="8" width="9" style="717" customWidth="1"/>
    <col min="9" max="9" width="23.28515625" style="717" customWidth="1"/>
    <col min="10" max="10" width="15.42578125" style="717" customWidth="1"/>
    <col min="11" max="11" width="2.7109375" style="717" customWidth="1"/>
    <col min="12" max="12" width="11.140625" style="717" customWidth="1"/>
    <col min="13" max="21" width="8.85546875" style="717"/>
    <col min="22" max="22" width="8.85546875" style="717" customWidth="1"/>
    <col min="23" max="16384" width="8.85546875" style="717"/>
  </cols>
  <sheetData>
    <row r="1" spans="2:15">
      <c r="B1" s="2682" t="s">
        <v>3394</v>
      </c>
      <c r="C1" s="525"/>
      <c r="D1" s="525"/>
      <c r="E1" s="525"/>
      <c r="F1" s="525"/>
      <c r="G1" s="525"/>
      <c r="H1" s="525"/>
      <c r="I1" s="525"/>
      <c r="J1" s="525"/>
      <c r="K1" s="525" t="s">
        <v>326</v>
      </c>
      <c r="L1" s="825">
        <v>37</v>
      </c>
    </row>
    <row r="2" spans="2:15">
      <c r="B2" s="2863"/>
      <c r="C2" s="519"/>
      <c r="D2" s="519"/>
      <c r="E2" s="519"/>
      <c r="F2" s="519"/>
      <c r="G2" s="519"/>
      <c r="H2" s="519"/>
      <c r="I2" s="519"/>
      <c r="J2" s="519"/>
      <c r="K2" s="519"/>
      <c r="L2" s="518"/>
      <c r="N2" s="809"/>
      <c r="O2" s="765"/>
    </row>
    <row r="3" spans="2:15">
      <c r="B3" s="2864"/>
      <c r="C3" s="717" t="s">
        <v>36</v>
      </c>
      <c r="D3" s="450"/>
      <c r="E3" s="450"/>
      <c r="F3" s="450"/>
      <c r="G3" s="450"/>
      <c r="H3" s="450"/>
      <c r="I3" s="450"/>
      <c r="J3" s="450"/>
      <c r="K3" s="450"/>
      <c r="L3" s="514"/>
      <c r="N3" s="809"/>
      <c r="O3" s="765"/>
    </row>
    <row r="4" spans="2:15">
      <c r="B4" s="2864"/>
      <c r="C4" s="971" t="s">
        <v>1268</v>
      </c>
      <c r="D4" s="450"/>
      <c r="E4" s="450"/>
      <c r="F4" s="450"/>
      <c r="G4" s="450"/>
      <c r="H4" s="450"/>
      <c r="I4" s="450"/>
      <c r="J4" s="450"/>
      <c r="K4" s="450"/>
      <c r="L4" s="514"/>
      <c r="N4" s="809"/>
      <c r="O4" s="765"/>
    </row>
    <row r="5" spans="2:15">
      <c r="B5" s="2864"/>
      <c r="C5" s="748"/>
      <c r="D5" s="450"/>
      <c r="E5" s="450"/>
      <c r="F5" s="450"/>
      <c r="G5" s="450"/>
      <c r="H5" s="450"/>
      <c r="I5" s="450"/>
      <c r="J5" s="450"/>
      <c r="K5" s="450"/>
      <c r="L5" s="514"/>
      <c r="N5" s="809"/>
      <c r="O5" s="765"/>
    </row>
    <row r="6" spans="2:15">
      <c r="B6" s="2864"/>
      <c r="C6" s="717" t="s">
        <v>1269</v>
      </c>
      <c r="K6" s="450"/>
      <c r="L6" s="514"/>
      <c r="N6" s="809"/>
      <c r="O6" s="765"/>
    </row>
    <row r="7" spans="2:15">
      <c r="B7" s="2864"/>
      <c r="K7" s="450"/>
      <c r="L7" s="514"/>
      <c r="N7" s="809"/>
      <c r="O7" s="765"/>
    </row>
    <row r="8" spans="2:15">
      <c r="B8" s="2864"/>
      <c r="C8" s="3087" t="s">
        <v>3420</v>
      </c>
      <c r="J8" s="3088">
        <v>3286169.45</v>
      </c>
      <c r="L8" s="840"/>
    </row>
    <row r="9" spans="2:15">
      <c r="B9" s="2864"/>
      <c r="C9" s="3087" t="s">
        <v>3421</v>
      </c>
      <c r="J9" s="3088">
        <v>675309.24</v>
      </c>
      <c r="L9" s="840"/>
    </row>
    <row r="10" spans="2:15">
      <c r="B10" s="2864"/>
      <c r="C10" s="3087" t="s">
        <v>3422</v>
      </c>
      <c r="J10" s="3088">
        <v>-675309.24</v>
      </c>
      <c r="L10" s="840"/>
    </row>
    <row r="11" spans="2:15">
      <c r="B11" s="2864"/>
      <c r="C11" s="3087" t="s">
        <v>3423</v>
      </c>
      <c r="J11" s="3088">
        <v>-598948.1</v>
      </c>
      <c r="L11" s="840"/>
    </row>
    <row r="12" spans="2:15">
      <c r="B12" s="2864"/>
      <c r="C12" s="3087" t="s">
        <v>3424</v>
      </c>
      <c r="J12" s="3088">
        <v>598948.1</v>
      </c>
      <c r="L12" s="840"/>
    </row>
    <row r="13" spans="2:15">
      <c r="B13" s="2864"/>
      <c r="C13" s="3087" t="s">
        <v>3425</v>
      </c>
      <c r="J13" s="3088">
        <v>36313528.780000001</v>
      </c>
      <c r="L13" s="840"/>
    </row>
    <row r="14" spans="2:15">
      <c r="B14" s="2864"/>
      <c r="C14" s="3087" t="s">
        <v>3377</v>
      </c>
      <c r="J14" s="3088">
        <v>-395022.6</v>
      </c>
      <c r="K14" s="450"/>
      <c r="L14" s="514"/>
    </row>
    <row r="15" spans="2:15">
      <c r="B15" s="2864"/>
      <c r="C15" s="3087" t="s">
        <v>3426</v>
      </c>
      <c r="J15" s="3088">
        <v>395022.6</v>
      </c>
      <c r="K15" s="450"/>
      <c r="L15" s="514"/>
    </row>
    <row r="16" spans="2:15">
      <c r="B16" s="2864"/>
      <c r="C16" s="3087"/>
      <c r="J16" s="3088"/>
      <c r="K16" s="450"/>
      <c r="L16" s="514"/>
    </row>
    <row r="17" spans="2:15">
      <c r="B17" s="2864"/>
      <c r="C17" s="3087"/>
      <c r="J17" s="3088"/>
      <c r="K17" s="450"/>
      <c r="L17" s="514"/>
    </row>
    <row r="18" spans="2:15">
      <c r="B18" s="2864"/>
      <c r="C18" s="3087"/>
      <c r="J18" s="3088"/>
      <c r="K18" s="450"/>
      <c r="L18" s="514"/>
    </row>
    <row r="19" spans="2:15">
      <c r="B19" s="2864"/>
      <c r="C19" s="3087"/>
      <c r="J19" s="3088"/>
      <c r="K19" s="450"/>
      <c r="L19" s="514"/>
    </row>
    <row r="20" spans="2:15">
      <c r="B20" s="2864"/>
      <c r="C20" s="973"/>
      <c r="D20" s="906"/>
      <c r="E20" s="906"/>
      <c r="F20" s="906"/>
      <c r="G20" s="906"/>
      <c r="H20" s="906"/>
      <c r="I20" s="906"/>
      <c r="J20" s="972"/>
      <c r="K20" s="450"/>
      <c r="L20" s="514"/>
    </row>
    <row r="21" spans="2:15">
      <c r="B21" s="2864"/>
      <c r="C21" s="3089" t="s">
        <v>3307</v>
      </c>
      <c r="D21" s="1079"/>
      <c r="E21" s="1079"/>
      <c r="F21" s="1079"/>
      <c r="G21" s="1079"/>
      <c r="H21" s="1079"/>
      <c r="I21" s="1079"/>
      <c r="J21" s="1079"/>
      <c r="K21" s="1079"/>
      <c r="L21" s="514"/>
    </row>
    <row r="22" spans="2:15">
      <c r="B22" s="2864"/>
      <c r="C22" s="1079"/>
      <c r="D22" s="1079"/>
      <c r="E22" s="1079"/>
      <c r="F22" s="1079"/>
      <c r="G22" s="1079"/>
      <c r="H22" s="1079"/>
      <c r="I22" s="1079"/>
      <c r="J22" s="1079"/>
      <c r="K22" s="1079"/>
      <c r="L22" s="514"/>
    </row>
    <row r="23" spans="2:15">
      <c r="B23" s="2864"/>
      <c r="C23" s="1079" t="s">
        <v>3308</v>
      </c>
      <c r="D23" s="1079"/>
      <c r="E23" s="1079"/>
      <c r="F23" s="1079"/>
      <c r="G23" s="1079"/>
      <c r="H23" s="1079"/>
      <c r="I23" s="1079"/>
      <c r="J23" s="1079"/>
      <c r="K23" s="1079"/>
      <c r="L23" s="514"/>
    </row>
    <row r="24" spans="2:15">
      <c r="B24" s="2864"/>
      <c r="C24" s="975"/>
      <c r="D24" s="906"/>
      <c r="E24" s="906"/>
      <c r="F24" s="906"/>
      <c r="G24" s="906"/>
      <c r="H24" s="906"/>
      <c r="I24" s="906"/>
      <c r="J24" s="976"/>
      <c r="K24" s="450"/>
      <c r="L24" s="514"/>
    </row>
    <row r="25" spans="2:15">
      <c r="B25" s="2864"/>
      <c r="C25" s="975"/>
      <c r="J25" s="976"/>
      <c r="K25" s="450"/>
      <c r="L25" s="514"/>
      <c r="N25" s="809"/>
      <c r="O25" s="765"/>
    </row>
    <row r="26" spans="2:15">
      <c r="B26" s="2864"/>
      <c r="C26" s="748"/>
      <c r="D26" s="450"/>
      <c r="E26" s="450"/>
      <c r="J26" s="977"/>
      <c r="K26" s="450"/>
      <c r="L26" s="514"/>
      <c r="N26" s="809"/>
      <c r="O26" s="765"/>
    </row>
    <row r="27" spans="2:15" s="980" customFormat="1">
      <c r="B27" s="2866"/>
      <c r="C27" s="906"/>
      <c r="D27" s="450"/>
      <c r="E27" s="450"/>
      <c r="F27" s="717"/>
      <c r="G27" s="717"/>
      <c r="H27" s="717"/>
      <c r="I27" s="717"/>
      <c r="J27" s="977"/>
      <c r="K27" s="978"/>
      <c r="L27" s="979"/>
    </row>
    <row r="28" spans="2:15" s="980" customFormat="1">
      <c r="B28" s="2866"/>
      <c r="C28" s="450"/>
      <c r="D28" s="450"/>
      <c r="E28" s="450"/>
      <c r="F28" s="717"/>
      <c r="G28" s="717"/>
      <c r="H28" s="717"/>
      <c r="I28" s="717"/>
      <c r="J28" s="977"/>
      <c r="K28" s="978"/>
      <c r="L28" s="979"/>
    </row>
    <row r="29" spans="2:15">
      <c r="B29" s="2864"/>
      <c r="C29" s="450"/>
      <c r="J29" s="977"/>
      <c r="K29" s="450"/>
      <c r="L29" s="514"/>
      <c r="N29" s="809"/>
      <c r="O29" s="765"/>
    </row>
    <row r="30" spans="2:15">
      <c r="B30" s="2864"/>
      <c r="C30" s="450"/>
      <c r="D30" s="2549"/>
      <c r="J30" s="977"/>
      <c r="K30" s="450"/>
      <c r="L30" s="514"/>
      <c r="N30" s="809"/>
      <c r="O30" s="765"/>
    </row>
    <row r="31" spans="2:15">
      <c r="B31" s="2864"/>
      <c r="C31" s="450"/>
      <c r="D31" s="2549"/>
      <c r="J31" s="977"/>
      <c r="K31" s="450"/>
      <c r="L31" s="514"/>
      <c r="N31" s="809"/>
      <c r="O31" s="765"/>
    </row>
    <row r="32" spans="2:15">
      <c r="B32" s="2864"/>
      <c r="C32" s="450"/>
      <c r="D32" s="2549"/>
      <c r="J32" s="977"/>
      <c r="K32" s="450"/>
      <c r="L32" s="514"/>
      <c r="N32" s="809"/>
      <c r="O32" s="765"/>
    </row>
    <row r="33" spans="2:15">
      <c r="B33" s="2864"/>
      <c r="C33" s="450"/>
      <c r="D33" s="2549"/>
      <c r="J33" s="977"/>
      <c r="K33" s="450"/>
      <c r="L33" s="514"/>
      <c r="N33" s="809"/>
      <c r="O33" s="765"/>
    </row>
    <row r="34" spans="2:15">
      <c r="B34" s="2864"/>
      <c r="C34" s="450"/>
      <c r="D34" s="2549"/>
      <c r="J34" s="977"/>
      <c r="K34" s="450"/>
      <c r="L34" s="514"/>
      <c r="N34" s="809"/>
      <c r="O34" s="765"/>
    </row>
    <row r="35" spans="2:15">
      <c r="B35" s="2864"/>
      <c r="C35" s="450"/>
      <c r="D35" s="2549"/>
      <c r="J35" s="977"/>
      <c r="K35" s="450"/>
      <c r="L35" s="514"/>
      <c r="N35" s="809"/>
      <c r="O35" s="765"/>
    </row>
    <row r="36" spans="2:15">
      <c r="B36" s="2864"/>
      <c r="C36" s="450"/>
      <c r="D36" s="2549"/>
      <c r="J36" s="977"/>
      <c r="K36" s="450"/>
      <c r="L36" s="514"/>
      <c r="N36" s="809"/>
      <c r="O36" s="765"/>
    </row>
    <row r="37" spans="2:15">
      <c r="B37" s="2864"/>
      <c r="C37" s="450"/>
      <c r="D37" s="2549"/>
      <c r="J37" s="977"/>
      <c r="K37" s="450"/>
      <c r="L37" s="514"/>
      <c r="N37" s="809"/>
      <c r="O37" s="765"/>
    </row>
    <row r="38" spans="2:15">
      <c r="B38" s="2864"/>
      <c r="C38" s="450"/>
      <c r="D38" s="2549"/>
      <c r="J38" s="977"/>
      <c r="K38" s="450"/>
      <c r="L38" s="514"/>
      <c r="N38" s="809"/>
      <c r="O38" s="765"/>
    </row>
    <row r="39" spans="2:15">
      <c r="B39" s="2864"/>
      <c r="C39" s="450"/>
      <c r="D39" s="2549"/>
      <c r="J39" s="977"/>
      <c r="K39" s="450"/>
      <c r="L39" s="514"/>
      <c r="N39" s="809"/>
      <c r="O39" s="765"/>
    </row>
    <row r="40" spans="2:15">
      <c r="B40" s="2864"/>
      <c r="C40" s="450"/>
      <c r="D40" s="2550"/>
      <c r="E40" s="1079"/>
      <c r="F40" s="452"/>
      <c r="J40" s="977"/>
      <c r="K40" s="450"/>
      <c r="L40" s="514"/>
      <c r="N40" s="809"/>
      <c r="O40" s="765"/>
    </row>
    <row r="41" spans="2:15">
      <c r="B41" s="2864"/>
      <c r="D41" s="981"/>
      <c r="E41" s="450"/>
      <c r="J41" s="977"/>
      <c r="K41" s="450"/>
      <c r="L41" s="514"/>
      <c r="N41" s="809"/>
      <c r="O41" s="765"/>
    </row>
    <row r="42" spans="2:15">
      <c r="B42" s="2864"/>
      <c r="C42" s="450"/>
      <c r="J42" s="977"/>
      <c r="K42" s="450"/>
      <c r="L42" s="514"/>
      <c r="N42" s="809"/>
      <c r="O42" s="765"/>
    </row>
    <row r="43" spans="2:15">
      <c r="B43" s="2864"/>
      <c r="C43" s="450"/>
      <c r="D43" s="450"/>
      <c r="E43" s="450"/>
      <c r="J43" s="977"/>
      <c r="K43" s="450"/>
      <c r="L43" s="514"/>
      <c r="N43" s="809"/>
      <c r="O43" s="765"/>
    </row>
    <row r="44" spans="2:15">
      <c r="B44" s="2864"/>
      <c r="C44" s="450"/>
      <c r="D44" s="450"/>
      <c r="E44" s="450"/>
      <c r="J44" s="977"/>
      <c r="K44" s="450"/>
      <c r="L44" s="514"/>
      <c r="N44" s="809"/>
      <c r="O44" s="765"/>
    </row>
    <row r="45" spans="2:15">
      <c r="B45" s="2864"/>
      <c r="C45" s="450"/>
      <c r="D45" s="450"/>
      <c r="E45" s="450"/>
      <c r="J45" s="977"/>
      <c r="K45" s="450"/>
      <c r="L45" s="514"/>
      <c r="N45" s="809"/>
      <c r="O45" s="765"/>
    </row>
    <row r="46" spans="2:15">
      <c r="B46" s="2864"/>
      <c r="C46" s="450"/>
      <c r="D46" s="1079"/>
      <c r="E46" s="1079"/>
      <c r="J46" s="977"/>
      <c r="K46" s="450"/>
      <c r="L46" s="514"/>
      <c r="N46" s="809"/>
      <c r="O46" s="765"/>
    </row>
    <row r="47" spans="2:15">
      <c r="B47" s="2864"/>
      <c r="C47" s="450"/>
      <c r="D47" s="1079"/>
      <c r="E47" s="1079"/>
      <c r="J47" s="977"/>
      <c r="K47" s="450"/>
      <c r="L47" s="514"/>
    </row>
    <row r="48" spans="2:15">
      <c r="B48" s="2864"/>
      <c r="D48" s="2372"/>
      <c r="E48" s="1079"/>
      <c r="J48" s="982"/>
      <c r="K48" s="450"/>
      <c r="L48" s="514"/>
    </row>
    <row r="49" spans="2:12">
      <c r="B49" s="2864"/>
      <c r="C49" s="450"/>
      <c r="D49" s="981"/>
      <c r="E49" s="450"/>
      <c r="G49" s="452"/>
      <c r="H49" s="452"/>
      <c r="I49" s="452"/>
      <c r="J49" s="977"/>
      <c r="K49" s="450"/>
      <c r="L49" s="514"/>
    </row>
    <row r="50" spans="2:12">
      <c r="B50" s="2864"/>
      <c r="C50" s="450"/>
      <c r="D50" s="450"/>
      <c r="E50" s="450"/>
      <c r="G50" s="452"/>
      <c r="H50" s="452"/>
      <c r="I50" s="452"/>
      <c r="J50" s="977"/>
      <c r="K50" s="450"/>
      <c r="L50" s="514"/>
    </row>
    <row r="51" spans="2:12">
      <c r="B51" s="2864"/>
      <c r="C51" s="748"/>
      <c r="D51" s="450"/>
      <c r="E51" s="450"/>
      <c r="G51" s="452"/>
      <c r="H51" s="452"/>
      <c r="I51" s="452"/>
      <c r="J51" s="977"/>
      <c r="K51" s="450"/>
      <c r="L51" s="514"/>
    </row>
    <row r="52" spans="2:12">
      <c r="B52" s="2864"/>
      <c r="C52" s="906"/>
      <c r="D52" s="450"/>
      <c r="E52" s="450"/>
      <c r="J52" s="982"/>
      <c r="K52" s="450"/>
      <c r="L52" s="514"/>
    </row>
    <row r="53" spans="2:12">
      <c r="B53" s="2864"/>
      <c r="C53" s="450"/>
      <c r="D53" s="450"/>
      <c r="E53" s="450"/>
      <c r="J53" s="982"/>
      <c r="K53" s="450"/>
      <c r="L53" s="514"/>
    </row>
    <row r="54" spans="2:12">
      <c r="B54" s="2864"/>
      <c r="C54" s="450"/>
      <c r="D54" s="450"/>
      <c r="E54" s="450"/>
      <c r="J54" s="982"/>
      <c r="K54" s="539"/>
      <c r="L54" s="840"/>
    </row>
    <row r="55" spans="2:12">
      <c r="B55" s="2864"/>
      <c r="C55" s="450"/>
      <c r="D55" s="2124"/>
      <c r="E55" s="1079"/>
      <c r="J55" s="977"/>
      <c r="L55" s="840"/>
    </row>
    <row r="56" spans="2:12" s="980" customFormat="1" ht="15.6" customHeight="1">
      <c r="B56" s="2866"/>
      <c r="C56" s="450"/>
      <c r="D56" s="1251"/>
      <c r="E56" s="450"/>
      <c r="F56" s="717"/>
      <c r="G56" s="717"/>
      <c r="H56" s="717"/>
      <c r="I56" s="717"/>
      <c r="J56" s="977"/>
      <c r="K56" s="978"/>
      <c r="L56" s="979"/>
    </row>
    <row r="57" spans="2:12" s="980" customFormat="1">
      <c r="B57" s="2866"/>
      <c r="C57" s="717"/>
      <c r="D57" s="450"/>
      <c r="E57" s="450"/>
      <c r="F57" s="717"/>
      <c r="G57" s="717"/>
      <c r="H57" s="717"/>
      <c r="I57" s="717"/>
      <c r="J57" s="977"/>
      <c r="K57" s="978"/>
      <c r="L57" s="979"/>
    </row>
    <row r="58" spans="2:12" s="980" customFormat="1">
      <c r="B58" s="2866"/>
      <c r="C58" s="450"/>
      <c r="D58" s="450"/>
      <c r="E58" s="450"/>
      <c r="F58" s="717"/>
      <c r="G58" s="717"/>
      <c r="H58" s="717"/>
      <c r="I58" s="717"/>
      <c r="J58" s="977"/>
      <c r="K58" s="978"/>
      <c r="L58" s="979"/>
    </row>
    <row r="59" spans="2:12" s="980" customFormat="1">
      <c r="B59" s="2866"/>
      <c r="C59" s="450"/>
      <c r="D59" s="2124"/>
      <c r="E59" s="1079"/>
      <c r="F59" s="717"/>
      <c r="G59" s="717"/>
      <c r="H59" s="717"/>
      <c r="I59" s="717"/>
      <c r="J59" s="977"/>
      <c r="K59" s="978"/>
      <c r="L59" s="979"/>
    </row>
    <row r="60" spans="2:12" s="980" customFormat="1" ht="16.350000000000001" customHeight="1">
      <c r="B60" s="2866"/>
      <c r="C60" s="450"/>
      <c r="D60" s="1251"/>
      <c r="E60" s="450"/>
      <c r="J60" s="977"/>
      <c r="K60" s="978"/>
      <c r="L60" s="979"/>
    </row>
    <row r="61" spans="2:12">
      <c r="B61" s="2864"/>
      <c r="C61" s="973"/>
      <c r="D61" s="906"/>
      <c r="E61" s="906"/>
      <c r="F61" s="906"/>
      <c r="G61" s="906"/>
      <c r="H61" s="906"/>
      <c r="I61" s="906"/>
      <c r="J61" s="972"/>
      <c r="K61" s="450"/>
      <c r="L61" s="514"/>
    </row>
    <row r="62" spans="2:12">
      <c r="B62" s="2864"/>
      <c r="C62" s="973"/>
      <c r="D62" s="906"/>
      <c r="E62" s="906"/>
      <c r="F62" s="906"/>
      <c r="G62" s="906"/>
      <c r="H62" s="906"/>
      <c r="I62" s="906"/>
      <c r="J62" s="972"/>
      <c r="K62" s="450"/>
      <c r="L62" s="514"/>
    </row>
    <row r="63" spans="2:12">
      <c r="B63" s="2865"/>
      <c r="C63" s="525"/>
      <c r="D63" s="983"/>
      <c r="E63" s="983"/>
      <c r="F63" s="525"/>
      <c r="G63" s="525"/>
      <c r="H63" s="525"/>
      <c r="I63" s="525"/>
      <c r="J63" s="525"/>
      <c r="K63" s="525"/>
      <c r="L63" s="524"/>
    </row>
    <row r="64" spans="2:12">
      <c r="B64" s="929" t="s">
        <v>386</v>
      </c>
      <c r="C64" s="984"/>
      <c r="D64" s="984"/>
      <c r="E64" s="519"/>
      <c r="F64" s="519"/>
      <c r="G64" s="519"/>
      <c r="H64" s="519"/>
      <c r="I64" s="519"/>
      <c r="J64" s="519"/>
      <c r="K64" s="519"/>
      <c r="L64" s="929"/>
    </row>
    <row r="65" spans="3:3">
      <c r="C65" s="985"/>
    </row>
    <row r="66" spans="3:3">
      <c r="C66" s="985"/>
    </row>
    <row r="67" spans="3:3">
      <c r="C67" s="985"/>
    </row>
    <row r="68" spans="3:3">
      <c r="C68" s="985"/>
    </row>
    <row r="69" spans="3:3">
      <c r="C69" s="985"/>
    </row>
    <row r="70" spans="3:3">
      <c r="C70" s="985"/>
    </row>
    <row r="71" spans="3:3">
      <c r="C71" s="985"/>
    </row>
    <row r="72" spans="3:3">
      <c r="C72" s="985"/>
    </row>
    <row r="73" spans="3:3">
      <c r="C73" s="985"/>
    </row>
    <row r="74" spans="3:3">
      <c r="C74" s="985"/>
    </row>
    <row r="75" spans="3:3">
      <c r="C75" s="985"/>
    </row>
    <row r="76" spans="3:3">
      <c r="C76" s="985"/>
    </row>
    <row r="77" spans="3:3">
      <c r="C77" s="985"/>
    </row>
    <row r="78" spans="3:3">
      <c r="C78" s="985"/>
    </row>
    <row r="79" spans="3:3">
      <c r="C79" s="985"/>
    </row>
    <row r="80" spans="3:3">
      <c r="C80" s="985"/>
    </row>
    <row r="81" spans="3:3">
      <c r="C81" s="985"/>
    </row>
    <row r="82" spans="3:3">
      <c r="C82" s="985"/>
    </row>
    <row r="83" spans="3:3">
      <c r="C83" s="985"/>
    </row>
    <row r="84" spans="3:3">
      <c r="C84" s="985"/>
    </row>
    <row r="85" spans="3:3">
      <c r="C85" s="985"/>
    </row>
    <row r="86" spans="3:3">
      <c r="C86" s="985"/>
    </row>
    <row r="87" spans="3:3">
      <c r="C87" s="985"/>
    </row>
    <row r="88" spans="3:3">
      <c r="C88" s="985"/>
    </row>
    <row r="89" spans="3:3">
      <c r="C89" s="985"/>
    </row>
    <row r="90" spans="3:3">
      <c r="C90" s="985"/>
    </row>
    <row r="91" spans="3:3">
      <c r="C91" s="985"/>
    </row>
    <row r="92" spans="3:3">
      <c r="C92" s="985"/>
    </row>
    <row r="93" spans="3:3">
      <c r="C93" s="985"/>
    </row>
    <row r="94" spans="3:3">
      <c r="C94" s="985"/>
    </row>
    <row r="95" spans="3:3">
      <c r="C95" s="986"/>
    </row>
    <row r="96" spans="3:3">
      <c r="C96" s="986"/>
    </row>
    <row r="97" spans="3:3">
      <c r="C97" s="986"/>
    </row>
    <row r="98" spans="3:3">
      <c r="C98" s="986"/>
    </row>
    <row r="99" spans="3:3">
      <c r="C99" s="986"/>
    </row>
    <row r="100" spans="3:3">
      <c r="C100" s="986"/>
    </row>
  </sheetData>
  <protectedRanges>
    <protectedRange sqref="J26:J28 C57:C59 J49:J59 C49:C54 C26:C48 J40:J48" name="Area"/>
    <protectedRange sqref="J60 C60" name="Area_1"/>
    <protectedRange sqref="C25" name="Area_1_1_2"/>
    <protectedRange sqref="J8:J21 J61:J62" name="Area_3"/>
    <protectedRange sqref="C8:C21 C61:C62" name="Area_4"/>
    <protectedRange sqref="C22:C24" name="Area_1_1"/>
  </protectedRanges>
  <customSheetViews>
    <customSheetView guid="{A617E113-81C5-40F4-A596-A12F4B219BD2}" showPageBreaks="1" showGridLines="0" fitToPage="1" printArea="1">
      <selection activeCell="B1" sqref="B1"/>
      <pageMargins left="0.5" right="0.5" top="0.5" bottom="0.25" header="0.25" footer="0.25"/>
      <printOptions horizontalCentered="1" verticalCentered="1"/>
      <pageSetup scale="84" orientation="portrait" r:id="rId1"/>
      <headerFooter alignWithMargins="0"/>
    </customSheetView>
    <customSheetView guid="{D099E5BD-69C3-4A36-A01A-AB9127CD02AF}" scale="60" showPageBreaks="1" showGridLines="0" fitToPage="1" printArea="1" view="pageBreakPreview">
      <selection activeCell="F9" sqref="F9"/>
      <pageMargins left="0.5" right="0.5" top="0.5" bottom="0.25" header="0.25" footer="0.25"/>
      <printOptions horizontalCentered="1" verticalCentered="1"/>
      <pageSetup scale="82" orientation="portrait" r:id="rId2"/>
      <headerFooter alignWithMargins="0"/>
    </customSheetView>
    <customSheetView guid="{0E34144A-D82F-4DF0-B720-F9C800B122C6}" scale="60" showPageBreaks="1" showGridLines="0" fitToPage="1" printArea="1" view="pageBreakPreview">
      <selection activeCell="F9" sqref="F9"/>
      <pageMargins left="0.5" right="0.5" top="0.5" bottom="0.25" header="0.25" footer="0.25"/>
      <printOptions horizontalCentered="1" verticalCentered="1"/>
      <pageSetup scale="88" orientation="portrait" r:id="rId3"/>
      <headerFooter alignWithMargins="0"/>
    </customSheetView>
    <customSheetView guid="{97EB090E-DA8A-4035-9EB7-8F192FB9238E}" scale="60" showPageBreaks="1" showGridLines="0" fitToPage="1" printArea="1" view="pageBreakPreview">
      <selection activeCell="F9" sqref="F9"/>
      <pageMargins left="0.5" right="0.5" top="0.5" bottom="0.25" header="0.25" footer="0.25"/>
      <printOptions horizontalCentered="1" verticalCentered="1"/>
      <pageSetup scale="93" orientation="portrait" r:id="rId4"/>
      <headerFooter alignWithMargins="0"/>
    </customSheetView>
    <customSheetView guid="{73D6C540-FA77-496F-80D5-378BCDB5D7D3}" scale="60" showPageBreaks="1" showGridLines="0" fitToPage="1" printArea="1" view="pageBreakPreview">
      <selection activeCell="F60" sqref="F60"/>
      <pageMargins left="0.5" right="0.5" top="0.5" bottom="0.25" header="0.25" footer="0.25"/>
      <printOptions horizontalCentered="1" verticalCentered="1"/>
      <pageSetup scale="93" orientation="portrait" r:id="rId5"/>
      <headerFooter alignWithMargins="0"/>
    </customSheetView>
    <customSheetView guid="{697F93CE-5800-4A2B-B48E-6915F0D86AE1}" showGridLines="0" fitToPage="1" printArea="1">
      <selection activeCell="B1" sqref="B1"/>
      <pageMargins left="0.5" right="0.5" top="0.5" bottom="0.25" header="0.25" footer="0.25"/>
      <printOptions horizontalCentered="1" verticalCentered="1"/>
      <pageSetup scale="93" orientation="portrait" r:id="rId6"/>
      <headerFooter alignWithMargins="0"/>
    </customSheetView>
    <customSheetView guid="{997430AA-34EF-430A-83C0-572B50415120}" showPageBreaks="1" showGridLines="0" fitToPage="1" printArea="1">
      <selection activeCell="B1" sqref="B1"/>
      <pageMargins left="0.5" right="0.5" top="0.5" bottom="0.25" header="0.25" footer="0.25"/>
      <printOptions horizontalCentered="1" verticalCentered="1"/>
      <pageSetup scale="10" orientation="portrait" r:id="rId7"/>
      <headerFooter alignWithMargins="0"/>
    </customSheetView>
    <customSheetView guid="{FB280501-19AF-4ABE-91A9-026A574F2BAA}" showPageBreaks="1" showGridLines="0" fitToPage="1" printArea="1">
      <selection activeCell="B1" sqref="B1"/>
      <pageMargins left="0.5" right="0.5" top="0.5" bottom="0.25" header="0.25" footer="0.25"/>
      <printOptions horizontalCentered="1" verticalCentered="1"/>
      <pageSetup scale="92" orientation="portrait" r:id="rId8"/>
      <headerFooter alignWithMargins="0"/>
    </customSheetView>
    <customSheetView guid="{418B4607-7369-4E2A-893E-78E4A5AA0442}" showGridLines="0" fitToPage="1">
      <selection activeCell="B1" sqref="B1"/>
      <pageMargins left="0.5" right="0.5" top="0.5" bottom="0.25" header="0.25" footer="0.25"/>
      <printOptions horizontalCentered="1" verticalCentered="1"/>
      <pageSetup scale="10" orientation="portrait" r:id="rId9"/>
      <headerFooter alignWithMargins="0"/>
    </customSheetView>
    <customSheetView guid="{F56BCD39-3910-4701-BCCF-245589B07D98}" showPageBreaks="1" showGridLines="0" printArea="1">
      <selection activeCell="B8" sqref="B8:B37"/>
      <pageMargins left="0.5" right="0.5" top="0.5" bottom="0.25" header="0.25" footer="0.25"/>
      <printOptions horizontalCentered="1" verticalCentered="1"/>
      <pageSetup scale="85" orientation="portrait" r:id="rId10"/>
      <headerFooter alignWithMargins="0"/>
    </customSheetView>
    <customSheetView guid="{FB19BFAA-60BA-4CC2-92E5-E4C141AE804E}" showGridLines="0" topLeftCell="A17">
      <selection activeCell="N61" sqref="N61"/>
      <pageMargins left="0.5" right="0.5" top="0.5" bottom="0.25" header="0.25" footer="0.25"/>
      <printOptions horizontalCentered="1" verticalCentered="1"/>
      <pageSetup scale="83" orientation="portrait" r:id="rId11"/>
      <headerFooter alignWithMargins="0"/>
    </customSheetView>
    <customSheetView guid="{74404EEC-CA6A-48B0-B168-B7933282EEB2}" showPageBreaks="1" showGridLines="0" printArea="1">
      <selection activeCell="N61" sqref="N61"/>
      <pageMargins left="0.5" right="0.5" top="0.5" bottom="0.25" header="0.25" footer="0.25"/>
      <printOptions horizontalCentered="1" verticalCentered="1"/>
      <pageSetup scale="85" orientation="portrait" r:id="rId12"/>
      <headerFooter alignWithMargins="0"/>
    </customSheetView>
    <customSheetView guid="{A2494C54-8D9D-4A05-9F27-C858173D9692}" showGridLines="0">
      <selection activeCell="N61" sqref="N61"/>
      <pageMargins left="0.5" right="0.5" top="0.5" bottom="0.25" header="0.25" footer="0.25"/>
      <printOptions horizontalCentered="1" verticalCentered="1"/>
      <pageSetup scale="85" orientation="portrait" r:id="rId13"/>
      <headerFooter alignWithMargins="0"/>
    </customSheetView>
    <customSheetView guid="{F228F194-B0FE-4A91-A927-06A4E89703F0}" showGridLines="0">
      <selection activeCell="N61" sqref="N61"/>
      <pageMargins left="0.5" right="0.5" top="0.5" bottom="0.25" header="0.25" footer="0.25"/>
      <printOptions horizontalCentered="1" verticalCentered="1"/>
      <pageSetup scale="85" orientation="portrait" r:id="rId14"/>
      <headerFooter alignWithMargins="0"/>
    </customSheetView>
    <customSheetView guid="{49D366EC-C851-4932-854D-8EA887B298C5}" showGridLines="0">
      <selection activeCell="N61" sqref="N61"/>
      <pageMargins left="0.5" right="0.5" top="0.5" bottom="0.25" header="0.25" footer="0.25"/>
      <printOptions horizontalCentered="1" verticalCentered="1"/>
      <pageSetup scale="85" orientation="portrait" r:id="rId15"/>
      <headerFooter alignWithMargins="0"/>
    </customSheetView>
    <customSheetView guid="{7390B031-6060-4327-BF01-8B9465EDB6D9}" showGridLines="0">
      <selection activeCell="N61" sqref="N61"/>
      <pageMargins left="0.5" right="0.5" top="0.5" bottom="0.25" header="0.25" footer="0.25"/>
      <printOptions horizontalCentered="1" verticalCentered="1"/>
      <pageSetup scale="85" orientation="portrait" r:id="rId16"/>
      <headerFooter alignWithMargins="0"/>
    </customSheetView>
    <customSheetView guid="{26429A53-B624-4AA6-8C8D-667186B058B8}" showGridLines="0">
      <selection activeCell="N61" sqref="N61"/>
      <pageMargins left="0.5" right="0.5" top="0.5" bottom="0.25" header="0.25" footer="0.25"/>
      <printOptions horizontalCentered="1" verticalCentered="1"/>
      <pageSetup scale="85" orientation="portrait" r:id="rId17"/>
      <headerFooter alignWithMargins="0"/>
    </customSheetView>
    <customSheetView guid="{9188604F-721B-4607-B5A7-F14601E34BB8}" showPageBreaks="1" showGridLines="0" printArea="1" topLeftCell="A28">
      <selection activeCell="E68" sqref="E68"/>
      <pageMargins left="0.5" right="0.5" top="0.5" bottom="0.25" header="0.25" footer="0.25"/>
      <printOptions horizontalCentered="1" verticalCentered="1"/>
      <pageSetup scale="85" orientation="portrait" r:id="rId18"/>
      <headerFooter alignWithMargins="0"/>
    </customSheetView>
    <customSheetView guid="{0DB5BAD5-393A-4F38-9E8B-709DEA7858B1}" showPageBreaks="1" showGridLines="0" printArea="1">
      <selection activeCell="N61" sqref="N61"/>
      <pageMargins left="0.5" right="0.5" top="0.5" bottom="0.25" header="0.25" footer="0.25"/>
      <printOptions horizontalCentered="1" verticalCentered="1"/>
      <pageSetup scale="85" orientation="portrait" r:id="rId19"/>
      <headerFooter alignWithMargins="0"/>
    </customSheetView>
    <customSheetView guid="{4E7A3D04-9F51-465C-A42B-3DF9B3E7D5B5}" showPageBreaks="1" showGridLines="0" printArea="1" topLeftCell="A17">
      <selection activeCell="N61" sqref="N61"/>
      <pageMargins left="0.5" right="0.5" top="0.5" bottom="0.25" header="0.25" footer="0.25"/>
      <printOptions horizontalCentered="1" verticalCentered="1"/>
      <pageSetup scale="83" orientation="portrait" r:id="rId20"/>
      <headerFooter alignWithMargins="0"/>
    </customSheetView>
    <customSheetView guid="{BD2992A8-0B6E-4822-8FD2-4601D1328A70}" showPageBreaks="1" showGridLines="0" fitToPage="1" printArea="1">
      <selection activeCell="B1" sqref="B1"/>
      <pageMargins left="0.5" right="0.5" top="0.5" bottom="0.25" header="0.25" footer="0.25"/>
      <printOptions horizontalCentered="1" verticalCentered="1"/>
      <pageSetup scale="96" orientation="portrait" r:id="rId21"/>
      <headerFooter alignWithMargins="0"/>
    </customSheetView>
    <customSheetView guid="{77A0B38E-93E4-4AC7-ACE6-46928E3770F0}" showPageBreaks="1" showGridLines="0" fitToPage="1" printArea="1">
      <selection activeCell="B1" sqref="B1"/>
      <pageMargins left="0.5" right="0.5" top="0.5" bottom="0.25" header="0.25" footer="0.25"/>
      <printOptions horizontalCentered="1" verticalCentered="1"/>
      <pageSetup scale="10" orientation="portrait" r:id="rId22"/>
      <headerFooter alignWithMargins="0"/>
    </customSheetView>
    <customSheetView guid="{11C83B39-CE16-4BB9-AED1-82A65A48CAAD}" showGridLines="0" fitToPage="1">
      <selection activeCell="B1" sqref="B1"/>
      <pageMargins left="0.5" right="0.5" top="0.5" bottom="0.25" header="0.25" footer="0.25"/>
      <printOptions horizontalCentered="1" verticalCentered="1"/>
      <pageSetup scale="10" orientation="portrait" r:id="rId23"/>
      <headerFooter alignWithMargins="0"/>
    </customSheetView>
    <customSheetView guid="{DB71B86F-317D-4AD6-8462-223811F201EC}" showPageBreaks="1" showGridLines="0" fitToPage="1" printArea="1">
      <selection activeCell="B1" sqref="B1"/>
      <pageMargins left="0.5" right="0.5" top="0.5" bottom="0.25" header="0.25" footer="0.25"/>
      <printOptions horizontalCentered="1" verticalCentered="1"/>
      <pageSetup scale="85" orientation="portrait" r:id="rId24"/>
      <headerFooter alignWithMargins="0"/>
    </customSheetView>
    <customSheetView guid="{DC2F833C-E952-4F6A-AFD3-F16D8619A19E}" showPageBreaks="1" showGridLines="0" fitToPage="1" printArea="1">
      <selection activeCell="I55" sqref="I55"/>
      <pageMargins left="0.5" right="0.5" top="0.5" bottom="0.25" header="0.25" footer="0.25"/>
      <printOptions horizontalCentered="1" verticalCentered="1"/>
      <pageSetup scale="10" orientation="portrait" r:id="rId25"/>
      <headerFooter alignWithMargins="0"/>
    </customSheetView>
    <customSheetView guid="{B1B2D874-36F7-4A51-91A3-0B03D16C5B39}" showGridLines="0" fitToPage="1" printArea="1">
      <selection activeCell="B1" sqref="B1"/>
      <pageMargins left="0.5" right="0.5" top="0.5" bottom="0.25" header="0.25" footer="0.25"/>
      <printOptions horizontalCentered="1" verticalCentered="1"/>
      <pageSetup scale="93" orientation="portrait" r:id="rId26"/>
      <headerFooter alignWithMargins="0"/>
    </customSheetView>
    <customSheetView guid="{24512037-1A2E-4B61-A9D8-6B6EE1FBAC07}" showPageBreaks="1" showGridLines="0" fitToPage="1" printArea="1">
      <selection activeCell="B1" sqref="B1"/>
      <pageMargins left="0.5" right="0.5" top="0.5" bottom="0.25" header="0.25" footer="0.25"/>
      <printOptions horizontalCentered="1" verticalCentered="1"/>
      <pageSetup scale="84" orientation="portrait" r:id="rId27"/>
      <headerFooter alignWithMargins="0"/>
    </customSheetView>
    <customSheetView guid="{FF7CE3F6-64D4-4414-9A0A-27EA1DA5FCEA}" showPageBreaks="1" showGridLines="0" fitToPage="1" printArea="1">
      <selection activeCell="J35" sqref="J35"/>
      <pageMargins left="0.5" right="0.5" top="0.5" bottom="0.25" header="0.25" footer="0.25"/>
      <printOptions horizontalCentered="1" verticalCentered="1"/>
      <pageSetup scale="10" orientation="portrait" r:id="rId28"/>
      <headerFooter alignWithMargins="0"/>
    </customSheetView>
    <customSheetView guid="{68CA22E9-CC9D-4C8A-A060-049B87D0AB3E}" scale="60" showPageBreaks="1" showGridLines="0" fitToPage="1" printArea="1" view="pageBreakPreview">
      <selection activeCell="F9" sqref="F9"/>
      <pageMargins left="0.5" right="0.5" top="0.5" bottom="0.25" header="0.25" footer="0.25"/>
      <printOptions horizontalCentered="1" verticalCentered="1"/>
      <pageSetup scale="82" orientation="portrait" r:id="rId29"/>
      <headerFooter alignWithMargins="0"/>
    </customSheetView>
    <customSheetView guid="{76EF22F2-41FD-4690-8612-D013472E0134}" showPageBreaks="1" showGridLines="0" fitToPage="1" printArea="1">
      <selection activeCell="B1" sqref="B1"/>
      <pageMargins left="0.5" right="0.5" top="0.5" bottom="0.25" header="0.25" footer="0.25"/>
      <printOptions horizontalCentered="1" verticalCentered="1"/>
      <pageSetup scale="10" orientation="portrait" r:id="rId30"/>
      <headerFooter alignWithMargins="0"/>
    </customSheetView>
  </customSheetViews>
  <printOptions horizontalCentered="1" verticalCentered="1" gridLinesSet="0"/>
  <pageMargins left="0.5" right="0.5" top="0.5" bottom="0.25" header="0.25" footer="0.25"/>
  <pageSetup scale="82" orientation="portrait" r:id="rId3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U128"/>
  <sheetViews>
    <sheetView showGridLines="0" view="pageBreakPreview" topLeftCell="A61" zoomScale="130" zoomScaleNormal="100" zoomScaleSheetLayoutView="130" workbookViewId="0">
      <selection activeCell="B4" sqref="B4"/>
    </sheetView>
  </sheetViews>
  <sheetFormatPr defaultColWidth="8.85546875" defaultRowHeight="12.75"/>
  <cols>
    <col min="1" max="2" width="5.7109375" style="717" customWidth="1"/>
    <col min="3" max="3" width="4.7109375" style="717" customWidth="1"/>
    <col min="4" max="4" width="2.7109375" style="717" customWidth="1"/>
    <col min="5" max="5" width="3.7109375" style="717" customWidth="1"/>
    <col min="6" max="6" width="30.7109375" style="717" customWidth="1"/>
    <col min="7" max="8" width="15.7109375" style="717" customWidth="1"/>
    <col min="9" max="9" width="15.7109375" style="1019" customWidth="1"/>
    <col min="10" max="12" width="5.7109375" style="717" customWidth="1"/>
    <col min="13" max="13" width="20.140625" style="828" bestFit="1" customWidth="1"/>
    <col min="14" max="14" width="10.140625" style="828" bestFit="1" customWidth="1"/>
    <col min="15" max="15" width="20.140625" style="828" bestFit="1" customWidth="1"/>
    <col min="16" max="16" width="10.140625" style="828" bestFit="1" customWidth="1"/>
    <col min="17" max="17" width="5.7109375" style="717" customWidth="1"/>
    <col min="18" max="16384" width="8.85546875" style="717"/>
  </cols>
  <sheetData>
    <row r="1" spans="1:21">
      <c r="A1" s="2682">
        <v>38</v>
      </c>
      <c r="B1" s="825"/>
      <c r="C1" s="825"/>
      <c r="D1" s="825"/>
      <c r="E1" s="825"/>
      <c r="F1" s="825"/>
      <c r="G1" s="825"/>
      <c r="H1" s="825"/>
      <c r="I1" s="988"/>
      <c r="J1" s="2685" t="s">
        <v>3394</v>
      </c>
    </row>
    <row r="2" spans="1:21">
      <c r="A2" s="909" t="s">
        <v>1270</v>
      </c>
      <c r="B2" s="836"/>
      <c r="C2" s="836"/>
      <c r="D2" s="836"/>
      <c r="E2" s="836"/>
      <c r="F2" s="836"/>
      <c r="G2" s="836"/>
      <c r="H2" s="836"/>
      <c r="I2" s="989"/>
      <c r="J2" s="837"/>
    </row>
    <row r="3" spans="1:21" s="450" customFormat="1">
      <c r="A3" s="835" t="s">
        <v>294</v>
      </c>
      <c r="B3" s="836"/>
      <c r="C3" s="836"/>
      <c r="D3" s="836"/>
      <c r="E3" s="836"/>
      <c r="F3" s="836"/>
      <c r="G3" s="836"/>
      <c r="H3" s="836"/>
      <c r="I3" s="989"/>
      <c r="J3" s="837"/>
      <c r="K3" s="717"/>
      <c r="L3" s="717"/>
      <c r="M3" s="828"/>
      <c r="N3" s="828"/>
      <c r="O3" s="828"/>
      <c r="P3" s="828"/>
      <c r="Q3" s="717"/>
      <c r="R3" s="717"/>
      <c r="S3" s="717"/>
      <c r="T3" s="717"/>
      <c r="U3" s="717"/>
    </row>
    <row r="4" spans="1:21" s="450" customFormat="1">
      <c r="A4" s="513"/>
      <c r="B4" s="836"/>
      <c r="C4" s="836"/>
      <c r="D4" s="836"/>
      <c r="E4" s="836"/>
      <c r="F4" s="836"/>
      <c r="G4" s="836"/>
      <c r="H4" s="836"/>
      <c r="I4" s="989"/>
      <c r="J4" s="837"/>
      <c r="K4" s="717"/>
      <c r="L4" s="717"/>
      <c r="M4" s="828"/>
      <c r="N4" s="828"/>
      <c r="O4" s="828"/>
      <c r="P4" s="828"/>
      <c r="Q4" s="717"/>
      <c r="R4" s="717"/>
      <c r="S4" s="717"/>
      <c r="T4" s="717"/>
      <c r="U4" s="717"/>
    </row>
    <row r="5" spans="1:21" s="912" customFormat="1">
      <c r="A5" s="931"/>
      <c r="B5" s="912" t="s">
        <v>1271</v>
      </c>
      <c r="I5" s="990"/>
      <c r="J5" s="991"/>
      <c r="K5" s="717"/>
      <c r="L5" s="717"/>
      <c r="M5" s="828"/>
      <c r="N5" s="828"/>
      <c r="O5" s="828"/>
      <c r="P5" s="828"/>
      <c r="Q5" s="717"/>
      <c r="R5" s="717"/>
      <c r="S5" s="717"/>
      <c r="T5" s="717"/>
      <c r="U5" s="717"/>
    </row>
    <row r="6" spans="1:21" s="912" customFormat="1">
      <c r="A6" s="931"/>
      <c r="B6" s="992" t="s">
        <v>1272</v>
      </c>
      <c r="I6" s="990"/>
      <c r="J6" s="991"/>
      <c r="K6" s="717"/>
      <c r="L6" s="717"/>
      <c r="M6" s="828"/>
      <c r="N6" s="828"/>
      <c r="O6" s="828"/>
      <c r="P6" s="828"/>
      <c r="Q6" s="717"/>
      <c r="R6" s="717"/>
      <c r="S6" s="717"/>
      <c r="T6" s="717"/>
      <c r="U6" s="717"/>
    </row>
    <row r="7" spans="1:21" s="912" customFormat="1">
      <c r="A7" s="931"/>
      <c r="B7" s="992" t="s">
        <v>1273</v>
      </c>
      <c r="I7" s="990"/>
      <c r="J7" s="991"/>
      <c r="K7" s="717"/>
      <c r="L7" s="717"/>
      <c r="M7" s="828"/>
      <c r="N7" s="828"/>
      <c r="O7" s="828"/>
      <c r="P7" s="828"/>
      <c r="Q7" s="717"/>
      <c r="R7" s="717"/>
      <c r="S7" s="717"/>
      <c r="T7" s="717"/>
      <c r="U7" s="717"/>
    </row>
    <row r="8" spans="1:21" s="912" customFormat="1">
      <c r="A8" s="931"/>
      <c r="B8" s="992" t="s">
        <v>1274</v>
      </c>
      <c r="I8" s="990"/>
      <c r="J8" s="991"/>
      <c r="K8" s="717"/>
      <c r="L8" s="717"/>
      <c r="M8" s="828"/>
      <c r="N8" s="828"/>
      <c r="O8" s="828"/>
      <c r="P8" s="828"/>
      <c r="Q8" s="717"/>
      <c r="R8" s="717"/>
      <c r="S8" s="717"/>
      <c r="T8" s="717"/>
      <c r="U8" s="717"/>
    </row>
    <row r="9" spans="1:21" s="912" customFormat="1">
      <c r="A9" s="931"/>
      <c r="B9" s="992" t="s">
        <v>1275</v>
      </c>
      <c r="I9" s="990"/>
      <c r="J9" s="991"/>
      <c r="K9" s="717"/>
      <c r="L9" s="717"/>
      <c r="M9" s="828"/>
      <c r="N9" s="828"/>
      <c r="O9" s="828"/>
      <c r="P9" s="828"/>
      <c r="Q9" s="717"/>
      <c r="R9" s="717"/>
      <c r="S9" s="717"/>
      <c r="T9" s="717"/>
      <c r="U9" s="717"/>
    </row>
    <row r="10" spans="1:21" s="912" customFormat="1">
      <c r="A10" s="931"/>
      <c r="B10" s="992" t="s">
        <v>1276</v>
      </c>
      <c r="I10" s="990"/>
      <c r="J10" s="991"/>
      <c r="K10" s="717"/>
      <c r="L10" s="717"/>
      <c r="M10" s="828"/>
      <c r="N10" s="828"/>
      <c r="O10" s="828"/>
      <c r="P10" s="828"/>
      <c r="Q10" s="717"/>
      <c r="R10" s="717"/>
      <c r="S10" s="717"/>
      <c r="T10" s="717"/>
      <c r="U10" s="717"/>
    </row>
    <row r="11" spans="1:21" s="912" customFormat="1">
      <c r="A11" s="931"/>
      <c r="B11" s="992" t="s">
        <v>1277</v>
      </c>
      <c r="I11" s="990"/>
      <c r="J11" s="991"/>
      <c r="K11" s="717"/>
      <c r="L11" s="717"/>
      <c r="M11" s="828"/>
      <c r="N11" s="828"/>
      <c r="O11" s="828"/>
      <c r="P11" s="828"/>
      <c r="Q11" s="717"/>
      <c r="R11" s="717"/>
      <c r="S11" s="717"/>
      <c r="T11" s="717"/>
      <c r="U11" s="717"/>
    </row>
    <row r="12" spans="1:21" s="912" customFormat="1">
      <c r="A12" s="931"/>
      <c r="B12" s="992" t="s">
        <v>1278</v>
      </c>
      <c r="I12" s="990"/>
      <c r="J12" s="991"/>
      <c r="K12" s="717"/>
      <c r="L12" s="717"/>
      <c r="M12" s="828"/>
      <c r="N12" s="828"/>
      <c r="O12" s="828"/>
      <c r="P12" s="828"/>
      <c r="Q12" s="717"/>
      <c r="R12" s="717"/>
      <c r="S12" s="717"/>
      <c r="T12" s="717"/>
      <c r="U12" s="717"/>
    </row>
    <row r="13" spans="1:21" s="912" customFormat="1">
      <c r="A13" s="931"/>
      <c r="B13" s="912" t="s">
        <v>1279</v>
      </c>
      <c r="I13" s="990"/>
      <c r="J13" s="991"/>
      <c r="K13" s="717"/>
      <c r="L13" s="717"/>
      <c r="M13" s="828"/>
      <c r="N13" s="828"/>
      <c r="O13" s="828"/>
      <c r="P13" s="828"/>
      <c r="Q13" s="717"/>
      <c r="R13" s="717"/>
      <c r="S13" s="717"/>
      <c r="T13" s="717"/>
      <c r="U13" s="717"/>
    </row>
    <row r="14" spans="1:21" s="912" customFormat="1">
      <c r="A14" s="931"/>
      <c r="B14" s="992" t="s">
        <v>1280</v>
      </c>
      <c r="I14" s="990"/>
      <c r="J14" s="991"/>
      <c r="K14" s="717"/>
      <c r="L14" s="717"/>
      <c r="M14" s="828"/>
      <c r="N14" s="828"/>
      <c r="O14" s="828"/>
      <c r="P14" s="828"/>
      <c r="Q14" s="717"/>
      <c r="R14" s="717"/>
      <c r="S14" s="717"/>
      <c r="T14" s="717"/>
      <c r="U14" s="717"/>
    </row>
    <row r="15" spans="1:21" s="912" customFormat="1">
      <c r="A15" s="931"/>
      <c r="B15" s="912" t="s">
        <v>1281</v>
      </c>
      <c r="I15" s="990"/>
      <c r="J15" s="991"/>
      <c r="K15" s="717"/>
      <c r="L15" s="717"/>
      <c r="M15" s="828"/>
      <c r="N15" s="828"/>
      <c r="O15" s="828"/>
      <c r="P15" s="828"/>
      <c r="Q15" s="717"/>
      <c r="R15" s="717"/>
      <c r="S15" s="717"/>
      <c r="T15" s="717"/>
      <c r="U15" s="717"/>
    </row>
    <row r="16" spans="1:21" s="912" customFormat="1">
      <c r="A16" s="931"/>
      <c r="B16" s="992" t="s">
        <v>1282</v>
      </c>
      <c r="I16" s="990"/>
      <c r="J16" s="991"/>
      <c r="K16" s="717"/>
      <c r="L16" s="717"/>
      <c r="M16" s="828"/>
      <c r="N16" s="828"/>
      <c r="O16" s="828"/>
      <c r="P16" s="828"/>
      <c r="Q16" s="717"/>
      <c r="R16" s="717"/>
      <c r="S16" s="717"/>
      <c r="T16" s="717"/>
      <c r="U16" s="717"/>
    </row>
    <row r="17" spans="1:21" s="912" customFormat="1">
      <c r="A17" s="931"/>
      <c r="B17" s="992" t="s">
        <v>1283</v>
      </c>
      <c r="I17" s="990"/>
      <c r="J17" s="991"/>
      <c r="K17" s="717"/>
      <c r="L17" s="717"/>
      <c r="M17" s="828"/>
      <c r="N17" s="828"/>
      <c r="O17" s="828"/>
      <c r="P17" s="828"/>
      <c r="Q17" s="717"/>
      <c r="R17" s="717"/>
      <c r="S17" s="717"/>
      <c r="T17" s="717"/>
      <c r="U17" s="717"/>
    </row>
    <row r="18" spans="1:21" s="912" customFormat="1">
      <c r="A18" s="931"/>
      <c r="B18" s="992" t="s">
        <v>1284</v>
      </c>
      <c r="I18" s="990"/>
      <c r="J18" s="991"/>
      <c r="K18" s="717"/>
      <c r="L18" s="717"/>
      <c r="M18" s="828"/>
      <c r="N18" s="828"/>
      <c r="O18" s="828"/>
      <c r="P18" s="828"/>
      <c r="Q18" s="717"/>
      <c r="R18" s="717"/>
      <c r="S18" s="717"/>
      <c r="T18" s="717"/>
      <c r="U18" s="717"/>
    </row>
    <row r="19" spans="1:21" s="912" customFormat="1">
      <c r="A19" s="931"/>
      <c r="B19" s="912" t="s">
        <v>1285</v>
      </c>
      <c r="I19" s="990"/>
      <c r="J19" s="991"/>
      <c r="K19" s="717"/>
      <c r="L19" s="717"/>
      <c r="M19" s="828"/>
      <c r="N19" s="828"/>
      <c r="O19" s="828"/>
      <c r="P19" s="828"/>
      <c r="Q19" s="717"/>
      <c r="R19" s="717"/>
      <c r="S19" s="717"/>
      <c r="T19" s="717"/>
      <c r="U19" s="717"/>
    </row>
    <row r="20" spans="1:21" s="912" customFormat="1">
      <c r="A20" s="931"/>
      <c r="B20" s="912" t="s">
        <v>1286</v>
      </c>
      <c r="I20" s="990"/>
      <c r="J20" s="991"/>
      <c r="K20" s="717"/>
      <c r="L20" s="717"/>
      <c r="M20" s="828"/>
      <c r="N20" s="828"/>
      <c r="O20" s="828"/>
      <c r="P20" s="828"/>
      <c r="Q20" s="717"/>
      <c r="R20" s="717"/>
      <c r="S20" s="717"/>
      <c r="T20" s="717"/>
      <c r="U20" s="717"/>
    </row>
    <row r="21" spans="1:21" s="912" customFormat="1">
      <c r="A21" s="931"/>
      <c r="B21" s="992" t="s">
        <v>1287</v>
      </c>
      <c r="I21" s="990"/>
      <c r="J21" s="991"/>
      <c r="K21" s="717"/>
      <c r="L21" s="717"/>
      <c r="M21" s="828"/>
      <c r="N21" s="828"/>
      <c r="O21" s="828"/>
      <c r="P21" s="828"/>
      <c r="Q21" s="717"/>
      <c r="R21" s="717"/>
      <c r="S21" s="717"/>
      <c r="T21" s="717"/>
      <c r="U21" s="717"/>
    </row>
    <row r="22" spans="1:21" s="912" customFormat="1">
      <c r="A22" s="931"/>
      <c r="B22" s="992" t="s">
        <v>1288</v>
      </c>
      <c r="I22" s="990"/>
      <c r="J22" s="991"/>
      <c r="K22" s="717"/>
      <c r="L22" s="717"/>
      <c r="M22" s="828"/>
      <c r="N22" s="828"/>
      <c r="O22" s="828"/>
      <c r="P22" s="828"/>
      <c r="Q22" s="717"/>
      <c r="R22" s="717"/>
      <c r="S22" s="717"/>
      <c r="T22" s="717"/>
      <c r="U22" s="717"/>
    </row>
    <row r="23" spans="1:21" s="912" customFormat="1">
      <c r="A23" s="931"/>
      <c r="B23" s="992" t="s">
        <v>1289</v>
      </c>
      <c r="I23" s="990"/>
      <c r="J23" s="991"/>
      <c r="K23" s="717"/>
      <c r="L23" s="717"/>
      <c r="M23" s="828"/>
      <c r="N23" s="828"/>
      <c r="O23" s="828"/>
      <c r="P23" s="828"/>
      <c r="Q23" s="717"/>
      <c r="R23" s="717"/>
      <c r="S23" s="717"/>
      <c r="T23" s="717"/>
      <c r="U23" s="717"/>
    </row>
    <row r="24" spans="1:21" s="912" customFormat="1">
      <c r="A24" s="931"/>
      <c r="B24" s="992" t="s">
        <v>1290</v>
      </c>
      <c r="I24" s="990"/>
      <c r="J24" s="991"/>
      <c r="K24" s="717"/>
      <c r="L24" s="717"/>
      <c r="M24" s="828"/>
      <c r="N24" s="828"/>
      <c r="O24" s="828"/>
      <c r="P24" s="828"/>
      <c r="Q24" s="717"/>
      <c r="R24" s="717"/>
      <c r="S24" s="717"/>
      <c r="T24" s="717"/>
      <c r="U24" s="717"/>
    </row>
    <row r="25" spans="1:21" s="912" customFormat="1">
      <c r="A25" s="931"/>
      <c r="B25" s="992" t="s">
        <v>1291</v>
      </c>
      <c r="I25" s="990"/>
      <c r="J25" s="991"/>
      <c r="K25" s="717"/>
      <c r="L25" s="717"/>
      <c r="M25" s="828"/>
      <c r="N25" s="828"/>
      <c r="O25" s="828"/>
      <c r="P25" s="828"/>
      <c r="Q25" s="717"/>
      <c r="R25" s="717"/>
      <c r="S25" s="717"/>
      <c r="T25" s="717"/>
      <c r="U25" s="717"/>
    </row>
    <row r="26" spans="1:21" s="912" customFormat="1">
      <c r="A26" s="931"/>
      <c r="B26" s="992" t="s">
        <v>1292</v>
      </c>
      <c r="I26" s="990"/>
      <c r="J26" s="991"/>
      <c r="K26" s="717"/>
      <c r="L26" s="717"/>
      <c r="M26" s="828"/>
      <c r="N26" s="828"/>
      <c r="O26" s="828"/>
      <c r="P26" s="828"/>
      <c r="Q26" s="717"/>
      <c r="R26" s="717"/>
      <c r="S26" s="717"/>
      <c r="T26" s="717"/>
      <c r="U26" s="717"/>
    </row>
    <row r="27" spans="1:21" s="912" customFormat="1">
      <c r="A27" s="931"/>
      <c r="B27" s="912" t="s">
        <v>3470</v>
      </c>
      <c r="I27" s="990"/>
      <c r="J27" s="991"/>
      <c r="K27" s="717"/>
      <c r="L27" s="717"/>
      <c r="M27" s="828"/>
      <c r="N27" s="828"/>
      <c r="O27" s="828"/>
      <c r="P27" s="828"/>
      <c r="Q27" s="717"/>
      <c r="R27" s="717"/>
      <c r="S27" s="717"/>
      <c r="T27" s="717"/>
      <c r="U27" s="717"/>
    </row>
    <row r="28" spans="1:21" s="450" customFormat="1">
      <c r="A28" s="835"/>
      <c r="B28" s="992" t="s">
        <v>1293</v>
      </c>
      <c r="C28" s="836"/>
      <c r="D28" s="836"/>
      <c r="E28" s="836"/>
      <c r="F28" s="836"/>
      <c r="G28" s="836"/>
      <c r="H28" s="836"/>
      <c r="I28" s="989"/>
      <c r="J28" s="837"/>
      <c r="K28" s="717"/>
      <c r="L28" s="717"/>
      <c r="M28" s="828"/>
      <c r="N28" s="828"/>
      <c r="O28" s="828"/>
      <c r="P28" s="828"/>
      <c r="Q28" s="717"/>
      <c r="R28" s="717"/>
      <c r="S28" s="717"/>
      <c r="T28" s="717"/>
      <c r="U28" s="717"/>
    </row>
    <row r="29" spans="1:21" s="912" customFormat="1">
      <c r="A29" s="931"/>
      <c r="B29" s="992"/>
      <c r="I29" s="990"/>
      <c r="J29" s="991"/>
      <c r="K29" s="717"/>
      <c r="L29" s="717"/>
      <c r="M29" s="828"/>
      <c r="N29" s="828"/>
      <c r="O29" s="828"/>
      <c r="P29" s="828"/>
      <c r="Q29" s="717"/>
      <c r="R29" s="717"/>
      <c r="S29" s="717"/>
      <c r="T29" s="717"/>
      <c r="U29" s="717"/>
    </row>
    <row r="30" spans="1:21" s="450" customFormat="1">
      <c r="A30" s="847"/>
      <c r="B30" s="848"/>
      <c r="C30" s="848"/>
      <c r="D30" s="848"/>
      <c r="E30" s="848"/>
      <c r="F30" s="848"/>
      <c r="G30" s="848"/>
      <c r="H30" s="848"/>
      <c r="I30" s="993"/>
      <c r="J30" s="530"/>
      <c r="K30" s="717"/>
      <c r="L30" s="717"/>
      <c r="M30" s="828"/>
      <c r="N30" s="828"/>
      <c r="O30" s="828"/>
      <c r="P30" s="828"/>
      <c r="Q30" s="717"/>
      <c r="R30" s="717"/>
      <c r="S30" s="717"/>
      <c r="T30" s="717"/>
      <c r="U30" s="717"/>
    </row>
    <row r="31" spans="1:21" s="828" customFormat="1">
      <c r="A31" s="994"/>
      <c r="B31" s="994"/>
      <c r="C31" s="995"/>
      <c r="D31" s="996"/>
      <c r="E31" s="996"/>
      <c r="F31" s="997"/>
      <c r="G31" s="994"/>
      <c r="H31" s="994"/>
      <c r="I31" s="998" t="s">
        <v>901</v>
      </c>
      <c r="J31" s="994"/>
      <c r="K31" s="717"/>
      <c r="L31" s="717"/>
      <c r="Q31" s="717"/>
      <c r="R31" s="717"/>
      <c r="S31" s="717"/>
      <c r="T31" s="717"/>
      <c r="U31" s="717"/>
    </row>
    <row r="32" spans="1:21" s="828" customFormat="1">
      <c r="A32" s="999"/>
      <c r="B32" s="999" t="s">
        <v>8</v>
      </c>
      <c r="C32" s="907"/>
      <c r="D32" s="906"/>
      <c r="E32" s="906"/>
      <c r="F32" s="1000"/>
      <c r="G32" s="999" t="s">
        <v>1294</v>
      </c>
      <c r="H32" s="999" t="s">
        <v>1295</v>
      </c>
      <c r="I32" s="1001" t="s">
        <v>1296</v>
      </c>
      <c r="J32" s="999"/>
      <c r="K32" s="717"/>
      <c r="L32" s="717"/>
      <c r="Q32" s="717"/>
      <c r="R32" s="717"/>
      <c r="S32" s="717"/>
      <c r="T32" s="717"/>
      <c r="U32" s="717"/>
    </row>
    <row r="33" spans="1:21" s="828" customFormat="1">
      <c r="A33" s="999" t="s">
        <v>7</v>
      </c>
      <c r="B33" s="999" t="s">
        <v>1297</v>
      </c>
      <c r="C33" s="1002" t="s">
        <v>1298</v>
      </c>
      <c r="D33" s="1002"/>
      <c r="E33" s="1002"/>
      <c r="F33" s="1002"/>
      <c r="G33" s="999" t="s">
        <v>1299</v>
      </c>
      <c r="H33" s="999" t="s">
        <v>1300</v>
      </c>
      <c r="I33" s="1001" t="s">
        <v>1301</v>
      </c>
      <c r="J33" s="999" t="s">
        <v>7</v>
      </c>
      <c r="K33" s="717"/>
      <c r="L33" s="717"/>
      <c r="Q33" s="717"/>
      <c r="R33" s="717"/>
      <c r="S33" s="717"/>
      <c r="T33" s="717"/>
      <c r="U33" s="717"/>
    </row>
    <row r="34" spans="1:21" s="828" customFormat="1">
      <c r="A34" s="999" t="s">
        <v>17</v>
      </c>
      <c r="B34" s="999" t="s">
        <v>1302</v>
      </c>
      <c r="C34" s="1002"/>
      <c r="D34" s="1002"/>
      <c r="E34" s="1002"/>
      <c r="F34" s="1002"/>
      <c r="G34" s="999" t="s">
        <v>1303</v>
      </c>
      <c r="H34" s="999" t="s">
        <v>1304</v>
      </c>
      <c r="I34" s="1001" t="s">
        <v>1305</v>
      </c>
      <c r="J34" s="999" t="s">
        <v>17</v>
      </c>
      <c r="K34" s="717"/>
      <c r="L34" s="717"/>
      <c r="Q34" s="717"/>
      <c r="R34" s="717"/>
      <c r="S34" s="717"/>
      <c r="T34" s="717"/>
      <c r="U34" s="717"/>
    </row>
    <row r="35" spans="1:21" s="828" customFormat="1">
      <c r="A35" s="1003"/>
      <c r="B35" s="1003" t="s">
        <v>24</v>
      </c>
      <c r="C35" s="1004" t="s">
        <v>25</v>
      </c>
      <c r="D35" s="1004"/>
      <c r="E35" s="1002"/>
      <c r="F35" s="1002"/>
      <c r="G35" s="1003" t="s">
        <v>26</v>
      </c>
      <c r="H35" s="1003" t="s">
        <v>27</v>
      </c>
      <c r="I35" s="1005" t="s">
        <v>28</v>
      </c>
      <c r="J35" s="1003"/>
      <c r="K35" s="717"/>
      <c r="L35" s="717"/>
      <c r="M35" s="154"/>
      <c r="N35" s="154"/>
      <c r="O35" s="154"/>
      <c r="P35" s="154"/>
      <c r="Q35" s="717"/>
      <c r="R35" s="717"/>
      <c r="S35" s="717"/>
      <c r="T35" s="717"/>
      <c r="U35" s="717"/>
    </row>
    <row r="36" spans="1:21" s="450" customFormat="1" ht="12.75" customHeight="1">
      <c r="A36" s="3142">
        <v>1</v>
      </c>
      <c r="B36" s="1007" t="s">
        <v>1306</v>
      </c>
      <c r="C36" s="2128" t="s">
        <v>1307</v>
      </c>
      <c r="D36" s="902"/>
      <c r="E36" s="1008"/>
      <c r="F36" s="1008"/>
      <c r="G36" s="1008">
        <v>16403</v>
      </c>
      <c r="H36" s="1008">
        <v>42875543</v>
      </c>
      <c r="I36" s="1009">
        <v>12578467</v>
      </c>
      <c r="J36" s="1020">
        <v>1</v>
      </c>
      <c r="K36" s="717"/>
      <c r="L36" s="717"/>
      <c r="M36" s="828"/>
      <c r="N36" s="828"/>
      <c r="O36" s="828"/>
      <c r="P36" s="828"/>
      <c r="Q36" s="717"/>
      <c r="R36" s="717"/>
      <c r="S36" s="717"/>
      <c r="T36" s="717"/>
      <c r="U36" s="717"/>
    </row>
    <row r="37" spans="1:21" s="450" customFormat="1" ht="12.75" customHeight="1">
      <c r="A37" s="1020">
        <v>2</v>
      </c>
      <c r="B37" s="1007"/>
      <c r="C37" s="902"/>
      <c r="D37" s="902"/>
      <c r="E37" s="902"/>
      <c r="F37" s="902"/>
      <c r="G37" s="1008"/>
      <c r="H37" s="1008"/>
      <c r="I37" s="1009"/>
      <c r="J37" s="1020">
        <v>2</v>
      </c>
      <c r="K37" s="717"/>
      <c r="L37" s="717"/>
      <c r="M37" s="828"/>
      <c r="N37" s="828"/>
      <c r="O37" s="828"/>
      <c r="P37" s="828"/>
      <c r="Q37" s="717"/>
      <c r="R37" s="717"/>
      <c r="S37" s="717"/>
      <c r="T37" s="717"/>
      <c r="U37" s="717"/>
    </row>
    <row r="38" spans="1:21" s="450" customFormat="1" ht="12.75" customHeight="1">
      <c r="A38" s="1020">
        <v>3</v>
      </c>
      <c r="B38" s="1007" t="s">
        <v>1308</v>
      </c>
      <c r="C38" s="902" t="s">
        <v>1309</v>
      </c>
      <c r="D38" s="902"/>
      <c r="E38" s="902"/>
      <c r="F38" s="902"/>
      <c r="G38" s="1008">
        <v>2</v>
      </c>
      <c r="H38" s="1008"/>
      <c r="I38" s="1009"/>
      <c r="J38" s="1020">
        <v>3</v>
      </c>
      <c r="K38" s="717"/>
      <c r="L38" s="717"/>
      <c r="M38" s="828"/>
      <c r="N38" s="828"/>
      <c r="O38" s="828"/>
      <c r="P38" s="828"/>
      <c r="Q38" s="717"/>
      <c r="R38" s="717"/>
      <c r="S38" s="717"/>
      <c r="T38" s="717"/>
      <c r="U38" s="717"/>
    </row>
    <row r="39" spans="1:21" s="450" customFormat="1" ht="12.75" customHeight="1">
      <c r="A39" s="1020">
        <v>4</v>
      </c>
      <c r="B39" s="1007" t="s">
        <v>1308</v>
      </c>
      <c r="C39" s="902" t="s">
        <v>1310</v>
      </c>
      <c r="D39" s="902"/>
      <c r="E39" s="902"/>
      <c r="F39" s="902"/>
      <c r="G39" s="1008">
        <v>335</v>
      </c>
      <c r="H39" s="1008">
        <v>53089</v>
      </c>
      <c r="I39" s="1009"/>
      <c r="J39" s="1020">
        <v>4</v>
      </c>
      <c r="K39" s="717"/>
      <c r="L39" s="717"/>
      <c r="M39" s="828"/>
      <c r="N39" s="828"/>
      <c r="O39" s="828"/>
      <c r="P39" s="828"/>
      <c r="Q39" s="717"/>
      <c r="R39" s="717"/>
      <c r="S39" s="717"/>
      <c r="T39" s="717"/>
      <c r="U39" s="717"/>
    </row>
    <row r="40" spans="1:21" s="450" customFormat="1" ht="12.75" customHeight="1">
      <c r="A40" s="1020">
        <v>5</v>
      </c>
      <c r="B40" s="1007" t="s">
        <v>1308</v>
      </c>
      <c r="C40" s="902" t="s">
        <v>1311</v>
      </c>
      <c r="D40" s="902"/>
      <c r="E40" s="902"/>
      <c r="F40" s="902"/>
      <c r="G40" s="1008">
        <v>121</v>
      </c>
      <c r="H40" s="1008">
        <v>49540</v>
      </c>
      <c r="I40" s="1009">
        <v>33110</v>
      </c>
      <c r="J40" s="1020">
        <v>5</v>
      </c>
      <c r="K40" s="717"/>
      <c r="L40" s="717"/>
      <c r="M40" s="828"/>
      <c r="N40" s="828"/>
      <c r="O40" s="828"/>
      <c r="P40" s="828"/>
      <c r="Q40" s="717"/>
      <c r="R40" s="717"/>
      <c r="S40" s="717"/>
      <c r="T40" s="717"/>
      <c r="U40" s="717"/>
    </row>
    <row r="41" spans="1:21" s="450" customFormat="1" ht="12.75" customHeight="1" thickBot="1">
      <c r="A41" s="1020">
        <v>6</v>
      </c>
      <c r="B41" s="1007" t="s">
        <v>1308</v>
      </c>
      <c r="C41" s="2129" t="s">
        <v>1312</v>
      </c>
      <c r="D41" s="902"/>
      <c r="E41" s="902"/>
      <c r="F41" s="902"/>
      <c r="G41" s="2130">
        <v>-121</v>
      </c>
      <c r="H41" s="2130">
        <v>-49540</v>
      </c>
      <c r="I41" s="2131">
        <v>-33110</v>
      </c>
      <c r="J41" s="1020">
        <v>6</v>
      </c>
      <c r="K41" s="717"/>
      <c r="L41" s="717"/>
      <c r="M41" s="828"/>
      <c r="N41" s="828"/>
      <c r="O41" s="828"/>
      <c r="P41" s="828"/>
      <c r="Q41" s="717"/>
      <c r="R41" s="717"/>
      <c r="S41" s="717"/>
      <c r="T41" s="717"/>
      <c r="U41" s="717"/>
    </row>
    <row r="42" spans="1:21" s="450" customFormat="1" ht="12.75" customHeight="1" thickTop="1">
      <c r="A42" s="1020">
        <v>7</v>
      </c>
      <c r="B42" s="1007" t="s">
        <v>326</v>
      </c>
      <c r="C42" s="902"/>
      <c r="D42" s="902"/>
      <c r="E42" s="902"/>
      <c r="F42" s="1273" t="s">
        <v>1313</v>
      </c>
      <c r="G42" s="1008">
        <v>337</v>
      </c>
      <c r="H42" s="1008">
        <v>53089</v>
      </c>
      <c r="I42" s="1009"/>
      <c r="J42" s="1020">
        <v>7</v>
      </c>
      <c r="K42" s="717"/>
      <c r="L42" s="717"/>
      <c r="M42" s="828"/>
      <c r="N42" s="828"/>
      <c r="O42" s="828"/>
      <c r="P42" s="828"/>
      <c r="Q42" s="717"/>
      <c r="R42" s="717"/>
      <c r="S42" s="717"/>
      <c r="T42" s="717"/>
      <c r="U42" s="717"/>
    </row>
    <row r="43" spans="1:21" s="450" customFormat="1" ht="12.75" customHeight="1">
      <c r="A43" s="3142">
        <v>8</v>
      </c>
      <c r="B43" s="1007" t="s">
        <v>326</v>
      </c>
      <c r="C43" s="902"/>
      <c r="D43" s="902"/>
      <c r="E43" s="902"/>
      <c r="F43" s="902"/>
      <c r="G43" s="1008"/>
      <c r="H43" s="1008"/>
      <c r="I43" s="1009"/>
      <c r="J43" s="1020">
        <v>8</v>
      </c>
      <c r="K43" s="717"/>
      <c r="L43" s="717"/>
      <c r="M43" s="828"/>
      <c r="N43" s="828"/>
      <c r="O43" s="828"/>
      <c r="P43" s="828"/>
      <c r="Q43" s="717"/>
      <c r="R43" s="717"/>
      <c r="S43" s="717"/>
      <c r="T43" s="717"/>
      <c r="U43" s="717"/>
    </row>
    <row r="44" spans="1:21" s="450" customFormat="1" ht="12.75" customHeight="1">
      <c r="A44" s="1020">
        <v>9</v>
      </c>
      <c r="B44" s="1007"/>
      <c r="C44" s="2132" t="s">
        <v>1314</v>
      </c>
      <c r="D44" s="902"/>
      <c r="E44" s="902"/>
      <c r="F44" s="902"/>
      <c r="G44" s="1008"/>
      <c r="H44" s="1008"/>
      <c r="I44" s="1009"/>
      <c r="J44" s="1020">
        <v>9</v>
      </c>
      <c r="K44" s="717"/>
      <c r="L44" s="717"/>
      <c r="M44" s="828"/>
      <c r="N44" s="828"/>
      <c r="O44" s="828"/>
      <c r="P44" s="828"/>
      <c r="Q44" s="717"/>
      <c r="R44" s="717"/>
      <c r="S44" s="717"/>
      <c r="T44" s="717"/>
      <c r="U44" s="717"/>
    </row>
    <row r="45" spans="1:21" s="450" customFormat="1" ht="12.75" customHeight="1">
      <c r="A45" s="1020">
        <v>10</v>
      </c>
      <c r="B45" s="1007" t="s">
        <v>1306</v>
      </c>
      <c r="C45" s="2596" t="s">
        <v>1315</v>
      </c>
      <c r="D45" s="2596"/>
      <c r="E45" s="2596"/>
      <c r="F45" s="2596"/>
      <c r="G45" s="2597">
        <v>104</v>
      </c>
      <c r="H45" s="2598">
        <v>13018</v>
      </c>
      <c r="I45" s="2599">
        <v>10843</v>
      </c>
      <c r="J45" s="1020">
        <v>10</v>
      </c>
      <c r="K45" s="717"/>
      <c r="L45" s="717"/>
      <c r="M45" s="828"/>
      <c r="N45" s="828"/>
      <c r="O45" s="828"/>
      <c r="P45" s="828"/>
      <c r="Q45" s="717"/>
      <c r="R45" s="717"/>
      <c r="S45" s="717"/>
      <c r="T45" s="717"/>
      <c r="U45" s="717"/>
    </row>
    <row r="46" spans="1:21" s="450" customFormat="1" ht="12.75" customHeight="1">
      <c r="A46" s="1020">
        <v>11</v>
      </c>
      <c r="B46" s="1007" t="s">
        <v>1306</v>
      </c>
      <c r="C46" s="2596" t="s">
        <v>1316</v>
      </c>
      <c r="D46" s="2596"/>
      <c r="E46" s="2596"/>
      <c r="F46" s="2596"/>
      <c r="G46" s="2597">
        <v>19</v>
      </c>
      <c r="H46" s="2598">
        <v>3265</v>
      </c>
      <c r="I46" s="2599">
        <v>1497</v>
      </c>
      <c r="J46" s="1020">
        <v>11</v>
      </c>
      <c r="K46" s="717"/>
      <c r="L46" s="717"/>
      <c r="M46" s="828"/>
      <c r="N46" s="828"/>
      <c r="O46" s="828"/>
      <c r="P46" s="828"/>
      <c r="Q46" s="717"/>
      <c r="R46" s="717"/>
      <c r="S46" s="717"/>
      <c r="T46" s="717"/>
      <c r="U46" s="717"/>
    </row>
    <row r="47" spans="1:21" s="450" customFormat="1" ht="12.75" customHeight="1">
      <c r="A47" s="1020">
        <v>12</v>
      </c>
      <c r="B47" s="1007" t="s">
        <v>1306</v>
      </c>
      <c r="C47" s="2596" t="s">
        <v>3299</v>
      </c>
      <c r="D47" s="2596"/>
      <c r="E47" s="2596"/>
      <c r="F47" s="2596"/>
      <c r="G47" s="2597">
        <v>4</v>
      </c>
      <c r="H47" s="2598">
        <v>3857</v>
      </c>
      <c r="I47" s="2599">
        <v>1173</v>
      </c>
      <c r="J47" s="1020">
        <v>12</v>
      </c>
      <c r="K47" s="717"/>
      <c r="L47" s="717"/>
      <c r="M47" s="828"/>
      <c r="N47" s="828"/>
      <c r="O47" s="828"/>
      <c r="P47" s="828"/>
      <c r="Q47" s="717"/>
      <c r="R47" s="717"/>
      <c r="S47" s="717"/>
      <c r="T47" s="717"/>
      <c r="U47" s="717"/>
    </row>
    <row r="48" spans="1:21" s="450" customFormat="1" ht="12.75" customHeight="1">
      <c r="A48" s="1020">
        <v>13</v>
      </c>
      <c r="B48" s="1007" t="s">
        <v>1306</v>
      </c>
      <c r="C48" s="2596" t="s">
        <v>1317</v>
      </c>
      <c r="D48" s="2596"/>
      <c r="E48" s="2596"/>
      <c r="F48" s="2596"/>
      <c r="G48" s="2597">
        <v>44</v>
      </c>
      <c r="H48" s="2598">
        <v>17850</v>
      </c>
      <c r="I48" s="2599">
        <v>7412</v>
      </c>
      <c r="J48" s="1020">
        <v>13</v>
      </c>
      <c r="K48" s="717"/>
      <c r="L48" s="717"/>
      <c r="M48" s="828"/>
      <c r="N48" s="828"/>
      <c r="O48" s="828"/>
      <c r="P48" s="828"/>
      <c r="Q48" s="717"/>
      <c r="R48" s="717"/>
      <c r="S48" s="717"/>
      <c r="T48" s="717"/>
      <c r="U48" s="717"/>
    </row>
    <row r="49" spans="1:21" s="450" customFormat="1" ht="12.75" customHeight="1">
      <c r="A49" s="1020">
        <v>14</v>
      </c>
      <c r="B49" s="1007" t="s">
        <v>1306</v>
      </c>
      <c r="C49" s="2596" t="s">
        <v>2937</v>
      </c>
      <c r="D49" s="2596"/>
      <c r="E49" s="2596"/>
      <c r="F49" s="2596"/>
      <c r="G49" s="2597">
        <v>17</v>
      </c>
      <c r="H49" s="2598">
        <v>8896</v>
      </c>
      <c r="I49" s="2599">
        <v>2652</v>
      </c>
      <c r="J49" s="1020">
        <v>14</v>
      </c>
      <c r="K49" s="717"/>
      <c r="L49" s="717"/>
      <c r="M49" s="828"/>
      <c r="N49" s="828"/>
      <c r="O49" s="828"/>
      <c r="P49" s="828"/>
      <c r="Q49" s="717"/>
      <c r="R49" s="717"/>
      <c r="S49" s="717"/>
      <c r="T49" s="717"/>
      <c r="U49" s="717"/>
    </row>
    <row r="50" spans="1:21" s="450" customFormat="1" ht="12.75" customHeight="1">
      <c r="A50" s="1020">
        <v>15</v>
      </c>
      <c r="B50" s="1007" t="s">
        <v>1306</v>
      </c>
      <c r="C50" s="2596" t="s">
        <v>2938</v>
      </c>
      <c r="D50" s="2596"/>
      <c r="E50" s="2596"/>
      <c r="F50" s="2596"/>
      <c r="G50" s="2597">
        <v>57</v>
      </c>
      <c r="H50" s="2598">
        <v>15020</v>
      </c>
      <c r="I50" s="2599">
        <v>11462</v>
      </c>
      <c r="J50" s="1020">
        <v>15</v>
      </c>
      <c r="K50" s="717"/>
      <c r="L50" s="717"/>
      <c r="M50" s="828"/>
      <c r="N50" s="828"/>
      <c r="O50" s="828"/>
      <c r="P50" s="828"/>
      <c r="Q50" s="717"/>
      <c r="R50" s="717"/>
      <c r="S50" s="717"/>
      <c r="T50" s="717"/>
      <c r="U50" s="717"/>
    </row>
    <row r="51" spans="1:21" s="450" customFormat="1" ht="12.75" customHeight="1">
      <c r="A51" s="1020">
        <v>16</v>
      </c>
      <c r="B51" s="1007" t="s">
        <v>1306</v>
      </c>
      <c r="C51" s="2596" t="s">
        <v>2943</v>
      </c>
      <c r="D51" s="2596"/>
      <c r="E51" s="2596"/>
      <c r="F51" s="2596"/>
      <c r="G51" s="2597">
        <v>36</v>
      </c>
      <c r="H51" s="2598">
        <v>6204</v>
      </c>
      <c r="I51" s="2599">
        <v>2503</v>
      </c>
      <c r="J51" s="1020">
        <v>16</v>
      </c>
      <c r="K51" s="717"/>
      <c r="L51" s="717"/>
      <c r="M51" s="828"/>
      <c r="N51" s="828"/>
      <c r="O51" s="828"/>
      <c r="P51" s="828"/>
      <c r="Q51" s="717"/>
      <c r="R51" s="717"/>
      <c r="S51" s="717"/>
      <c r="T51" s="717"/>
      <c r="U51" s="717"/>
    </row>
    <row r="52" spans="1:21" s="450" customFormat="1" ht="12.75" customHeight="1">
      <c r="A52" s="1020">
        <v>17</v>
      </c>
      <c r="B52" s="1007" t="s">
        <v>1306</v>
      </c>
      <c r="C52" s="2600" t="s">
        <v>1318</v>
      </c>
      <c r="D52" s="2596"/>
      <c r="E52" s="2596"/>
      <c r="F52" s="2596"/>
      <c r="G52" s="2597">
        <v>21</v>
      </c>
      <c r="H52" s="2598">
        <v>8036</v>
      </c>
      <c r="I52" s="2599">
        <v>3615</v>
      </c>
      <c r="J52" s="1020">
        <v>17</v>
      </c>
      <c r="K52" s="717"/>
      <c r="L52" s="717"/>
      <c r="M52" s="828"/>
      <c r="N52" s="828"/>
      <c r="O52" s="828"/>
      <c r="P52" s="828"/>
      <c r="Q52" s="717"/>
      <c r="R52" s="717"/>
      <c r="S52" s="717"/>
      <c r="T52" s="717"/>
      <c r="U52" s="717"/>
    </row>
    <row r="53" spans="1:21" s="450" customFormat="1" ht="12.75" customHeight="1">
      <c r="A53" s="1020">
        <v>18</v>
      </c>
      <c r="B53" s="1007" t="s">
        <v>1306</v>
      </c>
      <c r="C53" s="2600" t="s">
        <v>1320</v>
      </c>
      <c r="D53" s="2596"/>
      <c r="E53" s="2596"/>
      <c r="F53" s="2596"/>
      <c r="G53" s="2597">
        <v>157</v>
      </c>
      <c r="H53" s="2598">
        <v>30137</v>
      </c>
      <c r="I53" s="2599">
        <v>18607</v>
      </c>
      <c r="J53" s="1020">
        <v>18</v>
      </c>
      <c r="K53" s="717"/>
      <c r="L53" s="717"/>
      <c r="M53" s="828"/>
      <c r="N53" s="828"/>
      <c r="O53" s="828"/>
      <c r="P53" s="828"/>
      <c r="Q53" s="717"/>
      <c r="R53" s="717"/>
      <c r="S53" s="717"/>
      <c r="T53" s="717"/>
      <c r="U53" s="717"/>
    </row>
    <row r="54" spans="1:21" s="450" customFormat="1" ht="12.75" customHeight="1">
      <c r="A54" s="1020">
        <v>19</v>
      </c>
      <c r="B54" s="1007" t="s">
        <v>1306</v>
      </c>
      <c r="C54" s="2600" t="s">
        <v>2939</v>
      </c>
      <c r="D54" s="2596"/>
      <c r="E54" s="2596"/>
      <c r="F54" s="2596"/>
      <c r="G54" s="2597">
        <v>51</v>
      </c>
      <c r="H54" s="2598">
        <v>10501</v>
      </c>
      <c r="I54" s="2599">
        <v>8211</v>
      </c>
      <c r="J54" s="1020">
        <v>19</v>
      </c>
      <c r="K54" s="717"/>
      <c r="L54" s="717"/>
      <c r="M54" s="828"/>
      <c r="N54" s="828"/>
      <c r="O54" s="828"/>
      <c r="P54" s="828"/>
      <c r="Q54" s="717"/>
      <c r="R54" s="717"/>
      <c r="S54" s="717"/>
      <c r="T54" s="717"/>
      <c r="U54" s="717"/>
    </row>
    <row r="55" spans="1:21" s="450" customFormat="1" ht="12.75" customHeight="1">
      <c r="A55" s="1020">
        <v>20</v>
      </c>
      <c r="B55" s="1007" t="s">
        <v>1306</v>
      </c>
      <c r="C55" s="2596" t="s">
        <v>1321</v>
      </c>
      <c r="D55" s="2596"/>
      <c r="E55" s="2596"/>
      <c r="F55" s="2596"/>
      <c r="G55" s="2597">
        <v>16</v>
      </c>
      <c r="H55" s="2598">
        <v>5428</v>
      </c>
      <c r="I55" s="2599">
        <v>1660</v>
      </c>
      <c r="J55" s="1020">
        <v>20</v>
      </c>
      <c r="K55" s="717"/>
      <c r="L55" s="717"/>
      <c r="M55" s="828"/>
      <c r="N55" s="828"/>
      <c r="O55" s="828"/>
      <c r="P55" s="828"/>
      <c r="Q55" s="717"/>
      <c r="R55" s="717"/>
      <c r="S55" s="717"/>
      <c r="T55" s="717"/>
      <c r="U55" s="717"/>
    </row>
    <row r="56" spans="1:21" s="450" customFormat="1" ht="12.75" customHeight="1">
      <c r="A56" s="1020">
        <v>21</v>
      </c>
      <c r="B56" s="1007" t="s">
        <v>1306</v>
      </c>
      <c r="C56" s="2600" t="s">
        <v>1322</v>
      </c>
      <c r="D56" s="2596"/>
      <c r="E56" s="2596"/>
      <c r="F56" s="2596"/>
      <c r="G56" s="2597">
        <v>17</v>
      </c>
      <c r="H56" s="2601">
        <v>3547</v>
      </c>
      <c r="I56" s="2599">
        <v>1169</v>
      </c>
      <c r="J56" s="1020">
        <v>21</v>
      </c>
      <c r="K56" s="717"/>
      <c r="L56" s="717"/>
      <c r="M56" s="828"/>
      <c r="N56" s="828"/>
      <c r="O56" s="828"/>
      <c r="P56" s="828"/>
      <c r="Q56" s="717"/>
      <c r="R56" s="717"/>
      <c r="S56" s="717"/>
      <c r="T56" s="717"/>
      <c r="U56" s="717"/>
    </row>
    <row r="57" spans="1:21" s="450" customFormat="1" ht="12.75" customHeight="1">
      <c r="A57" s="1020">
        <v>22</v>
      </c>
      <c r="B57" s="1007" t="s">
        <v>1306</v>
      </c>
      <c r="C57" s="2596" t="s">
        <v>3340</v>
      </c>
      <c r="D57" s="2596"/>
      <c r="E57" s="2602"/>
      <c r="F57" s="2602"/>
      <c r="G57" s="2597">
        <v>16</v>
      </c>
      <c r="H57" s="2598">
        <v>7315</v>
      </c>
      <c r="I57" s="2599">
        <v>3443</v>
      </c>
      <c r="J57" s="1020">
        <v>22</v>
      </c>
      <c r="K57" s="717"/>
      <c r="L57" s="717"/>
      <c r="M57" s="828"/>
      <c r="N57" s="828"/>
      <c r="O57" s="828"/>
      <c r="P57" s="828"/>
      <c r="Q57" s="717"/>
      <c r="R57" s="717"/>
      <c r="S57" s="717"/>
      <c r="T57" s="717"/>
      <c r="U57" s="717"/>
    </row>
    <row r="58" spans="1:21" s="450" customFormat="1" ht="12.75" customHeight="1">
      <c r="A58" s="1020">
        <v>23</v>
      </c>
      <c r="B58" s="1007" t="s">
        <v>1306</v>
      </c>
      <c r="C58" s="2603" t="s">
        <v>1323</v>
      </c>
      <c r="D58" s="2596"/>
      <c r="E58" s="2596"/>
      <c r="F58" s="2596"/>
      <c r="G58" s="2597">
        <v>19</v>
      </c>
      <c r="H58" s="2598">
        <v>22938</v>
      </c>
      <c r="I58" s="2598">
        <v>3694</v>
      </c>
      <c r="J58" s="1020">
        <v>23</v>
      </c>
      <c r="K58" s="717"/>
      <c r="L58" s="717"/>
      <c r="M58" s="828"/>
      <c r="N58" s="828"/>
      <c r="O58" s="828"/>
      <c r="P58" s="828"/>
      <c r="Q58" s="717"/>
      <c r="R58" s="717"/>
      <c r="S58" s="717"/>
      <c r="T58" s="717"/>
      <c r="U58" s="717"/>
    </row>
    <row r="59" spans="1:21" s="450" customFormat="1" ht="12.75" customHeight="1">
      <c r="A59" s="1020">
        <v>24</v>
      </c>
      <c r="B59" s="1007" t="s">
        <v>1306</v>
      </c>
      <c r="C59" s="2603" t="s">
        <v>2940</v>
      </c>
      <c r="D59" s="2596"/>
      <c r="E59" s="2596"/>
      <c r="F59" s="2596"/>
      <c r="G59" s="2597">
        <v>1</v>
      </c>
      <c r="H59" s="2598">
        <v>799</v>
      </c>
      <c r="I59" s="2598">
        <v>170</v>
      </c>
      <c r="J59" s="1020">
        <v>24</v>
      </c>
      <c r="K59" s="717"/>
      <c r="L59" s="717"/>
      <c r="M59" s="828"/>
      <c r="N59" s="828"/>
      <c r="O59" s="828"/>
      <c r="P59" s="828"/>
      <c r="Q59" s="717"/>
      <c r="R59" s="717"/>
      <c r="S59" s="717"/>
      <c r="T59" s="717"/>
      <c r="U59" s="717"/>
    </row>
    <row r="60" spans="1:21" s="450" customFormat="1" ht="12.75" customHeight="1">
      <c r="A60" s="1020">
        <v>25</v>
      </c>
      <c r="B60" s="1007" t="s">
        <v>1306</v>
      </c>
      <c r="C60" s="2600" t="s">
        <v>1324</v>
      </c>
      <c r="D60" s="2596"/>
      <c r="E60" s="2596"/>
      <c r="F60" s="2596"/>
      <c r="G60" s="2597">
        <v>26</v>
      </c>
      <c r="H60" s="2598">
        <v>9787</v>
      </c>
      <c r="I60" s="2599">
        <v>4483</v>
      </c>
      <c r="J60" s="1020">
        <v>25</v>
      </c>
      <c r="K60" s="717"/>
      <c r="L60" s="717"/>
      <c r="M60" s="828"/>
      <c r="N60" s="828"/>
      <c r="O60" s="828"/>
      <c r="P60" s="828"/>
      <c r="Q60" s="717"/>
      <c r="R60" s="717"/>
      <c r="S60" s="717"/>
      <c r="T60" s="717"/>
      <c r="U60" s="717"/>
    </row>
    <row r="61" spans="1:21">
      <c r="B61" s="906"/>
      <c r="C61" s="906"/>
      <c r="D61" s="906"/>
      <c r="E61" s="906"/>
      <c r="F61" s="906"/>
      <c r="G61" s="906"/>
      <c r="H61" s="906"/>
      <c r="I61" s="1012"/>
      <c r="J61" s="839" t="s">
        <v>386</v>
      </c>
    </row>
    <row r="62" spans="1:21" s="450" customFormat="1">
      <c r="A62" s="2683" t="s">
        <v>3395</v>
      </c>
      <c r="I62" s="1013"/>
      <c r="J62" s="2684" t="s">
        <v>3171</v>
      </c>
      <c r="M62" s="529"/>
      <c r="N62" s="529"/>
      <c r="O62" s="529"/>
      <c r="P62" s="529"/>
    </row>
    <row r="63" spans="1:21">
      <c r="A63" s="1015" t="s">
        <v>1319</v>
      </c>
      <c r="B63" s="1016"/>
      <c r="C63" s="1016"/>
      <c r="D63" s="1016"/>
      <c r="E63" s="1016"/>
      <c r="F63" s="1016"/>
      <c r="G63" s="1016"/>
      <c r="H63" s="1016"/>
      <c r="I63" s="1017"/>
      <c r="J63" s="1018"/>
    </row>
    <row r="64" spans="1:21">
      <c r="A64" s="994"/>
      <c r="B64" s="994"/>
      <c r="C64" s="995"/>
      <c r="D64" s="996"/>
      <c r="E64" s="996"/>
      <c r="F64" s="997"/>
      <c r="G64" s="994"/>
      <c r="H64" s="994"/>
      <c r="I64" s="998" t="s">
        <v>901</v>
      </c>
      <c r="J64" s="994"/>
    </row>
    <row r="65" spans="1:16">
      <c r="A65" s="999"/>
      <c r="B65" s="999" t="s">
        <v>8</v>
      </c>
      <c r="C65" s="907"/>
      <c r="D65" s="906"/>
      <c r="E65" s="906"/>
      <c r="F65" s="1000"/>
      <c r="G65" s="999" t="s">
        <v>1294</v>
      </c>
      <c r="H65" s="999" t="s">
        <v>1295</v>
      </c>
      <c r="I65" s="1001" t="s">
        <v>1296</v>
      </c>
      <c r="J65" s="999"/>
    </row>
    <row r="66" spans="1:16">
      <c r="A66" s="999" t="s">
        <v>7</v>
      </c>
      <c r="B66" s="999" t="s">
        <v>1297</v>
      </c>
      <c r="C66" s="1002" t="s">
        <v>1298</v>
      </c>
      <c r="D66" s="1002"/>
      <c r="E66" s="1002"/>
      <c r="F66" s="1002"/>
      <c r="G66" s="999" t="s">
        <v>1299</v>
      </c>
      <c r="H66" s="999" t="s">
        <v>1300</v>
      </c>
      <c r="I66" s="1001" t="s">
        <v>1301</v>
      </c>
      <c r="J66" s="999" t="s">
        <v>7</v>
      </c>
    </row>
    <row r="67" spans="1:16">
      <c r="A67" s="999" t="s">
        <v>17</v>
      </c>
      <c r="B67" s="999" t="s">
        <v>1302</v>
      </c>
      <c r="C67" s="1002"/>
      <c r="D67" s="1002"/>
      <c r="E67" s="1002"/>
      <c r="F67" s="1002"/>
      <c r="G67" s="999" t="s">
        <v>1303</v>
      </c>
      <c r="H67" s="999" t="s">
        <v>1304</v>
      </c>
      <c r="I67" s="1001" t="s">
        <v>1305</v>
      </c>
      <c r="J67" s="999" t="s">
        <v>17</v>
      </c>
    </row>
    <row r="68" spans="1:16">
      <c r="A68" s="1003"/>
      <c r="B68" s="1003" t="s">
        <v>24</v>
      </c>
      <c r="C68" s="1004" t="s">
        <v>25</v>
      </c>
      <c r="D68" s="1004"/>
      <c r="E68" s="1004"/>
      <c r="F68" s="1004"/>
      <c r="G68" s="1003" t="s">
        <v>26</v>
      </c>
      <c r="H68" s="1003" t="s">
        <v>27</v>
      </c>
      <c r="I68" s="1005" t="s">
        <v>28</v>
      </c>
      <c r="J68" s="1003"/>
      <c r="M68" s="154"/>
      <c r="N68" s="154"/>
      <c r="O68" s="154"/>
      <c r="P68" s="154"/>
    </row>
    <row r="69" spans="1:16">
      <c r="A69" s="1020">
        <v>26</v>
      </c>
      <c r="B69" s="1007" t="s">
        <v>1306</v>
      </c>
      <c r="C69" s="2596" t="s">
        <v>3341</v>
      </c>
      <c r="D69" s="2596"/>
      <c r="E69" s="2596"/>
      <c r="F69" s="2596"/>
      <c r="G69" s="2604">
        <v>162</v>
      </c>
      <c r="H69" s="2605">
        <v>84391</v>
      </c>
      <c r="I69" s="2606">
        <v>17718</v>
      </c>
      <c r="J69" s="1020">
        <v>26</v>
      </c>
    </row>
    <row r="70" spans="1:16">
      <c r="A70" s="1020">
        <v>27</v>
      </c>
      <c r="B70" s="1007" t="s">
        <v>1306</v>
      </c>
      <c r="C70" s="2596" t="s">
        <v>1325</v>
      </c>
      <c r="D70" s="2596"/>
      <c r="E70" s="2596"/>
      <c r="F70" s="2596"/>
      <c r="G70" s="2597">
        <v>4</v>
      </c>
      <c r="H70" s="2597">
        <v>2473</v>
      </c>
      <c r="I70" s="2606">
        <v>812</v>
      </c>
      <c r="J70" s="1020">
        <v>27</v>
      </c>
    </row>
    <row r="71" spans="1:16">
      <c r="A71" s="1020">
        <v>28</v>
      </c>
      <c r="B71" s="1007" t="s">
        <v>1306</v>
      </c>
      <c r="C71" s="2596" t="s">
        <v>1326</v>
      </c>
      <c r="D71" s="2596"/>
      <c r="E71" s="2596"/>
      <c r="F71" s="2596"/>
      <c r="G71" s="2597">
        <v>7</v>
      </c>
      <c r="H71" s="2597">
        <v>7824</v>
      </c>
      <c r="I71" s="2606">
        <v>1859</v>
      </c>
      <c r="J71" s="1020">
        <v>28</v>
      </c>
    </row>
    <row r="72" spans="1:16">
      <c r="A72" s="1020">
        <v>29</v>
      </c>
      <c r="B72" s="1007" t="s">
        <v>1306</v>
      </c>
      <c r="C72" s="2596" t="s">
        <v>3300</v>
      </c>
      <c r="D72" s="2596"/>
      <c r="E72" s="2596"/>
      <c r="F72" s="2596"/>
      <c r="G72" s="2597">
        <v>23</v>
      </c>
      <c r="H72" s="2597">
        <v>7348</v>
      </c>
      <c r="I72" s="2606">
        <v>3210</v>
      </c>
      <c r="J72" s="1020">
        <v>29</v>
      </c>
    </row>
    <row r="73" spans="1:16">
      <c r="A73" s="1020">
        <v>30</v>
      </c>
      <c r="B73" s="1007" t="s">
        <v>1306</v>
      </c>
      <c r="C73" s="2596" t="s">
        <v>2941</v>
      </c>
      <c r="D73" s="2596"/>
      <c r="E73" s="2596"/>
      <c r="F73" s="2596"/>
      <c r="G73" s="2597">
        <v>57</v>
      </c>
      <c r="H73" s="2597">
        <v>17385</v>
      </c>
      <c r="I73" s="2606">
        <v>10208</v>
      </c>
      <c r="J73" s="1020">
        <v>30</v>
      </c>
    </row>
    <row r="74" spans="1:16">
      <c r="A74" s="1020">
        <v>31</v>
      </c>
      <c r="B74" s="1007" t="s">
        <v>1306</v>
      </c>
      <c r="C74" s="2596" t="s">
        <v>1327</v>
      </c>
      <c r="D74" s="2596"/>
      <c r="E74" s="2596"/>
      <c r="F74" s="2596"/>
      <c r="G74" s="2597">
        <v>123</v>
      </c>
      <c r="H74" s="2597">
        <v>61962</v>
      </c>
      <c r="I74" s="2606">
        <v>15556</v>
      </c>
      <c r="J74" s="1020">
        <v>31</v>
      </c>
    </row>
    <row r="75" spans="1:16">
      <c r="A75" s="1020">
        <v>32</v>
      </c>
      <c r="B75" s="1007" t="s">
        <v>1306</v>
      </c>
      <c r="C75" s="2596" t="s">
        <v>1328</v>
      </c>
      <c r="D75" s="2596"/>
      <c r="E75" s="2596"/>
      <c r="F75" s="2596"/>
      <c r="G75" s="2597">
        <v>55</v>
      </c>
      <c r="H75" s="2597">
        <v>18392</v>
      </c>
      <c r="I75" s="2606">
        <v>7103</v>
      </c>
      <c r="J75" s="1020">
        <v>32</v>
      </c>
    </row>
    <row r="76" spans="1:16">
      <c r="A76" s="1020">
        <v>33</v>
      </c>
      <c r="B76" s="1007" t="s">
        <v>1306</v>
      </c>
      <c r="C76" s="2596" t="s">
        <v>1329</v>
      </c>
      <c r="D76" s="2596"/>
      <c r="E76" s="2596"/>
      <c r="F76" s="2596"/>
      <c r="G76" s="2597">
        <v>13</v>
      </c>
      <c r="H76" s="2597">
        <v>14368</v>
      </c>
      <c r="I76" s="2607">
        <v>10851</v>
      </c>
      <c r="J76" s="1020">
        <v>33</v>
      </c>
    </row>
    <row r="77" spans="1:16">
      <c r="A77" s="1020">
        <v>34</v>
      </c>
      <c r="B77" s="1007" t="s">
        <v>1306</v>
      </c>
      <c r="C77" s="2596" t="s">
        <v>3432</v>
      </c>
      <c r="D77" s="2596"/>
      <c r="E77" s="2596"/>
      <c r="F77" s="2596"/>
      <c r="G77" s="2597">
        <v>49</v>
      </c>
      <c r="H77" s="2597">
        <v>35272</v>
      </c>
      <c r="I77" s="2607">
        <v>7215</v>
      </c>
      <c r="J77" s="1020">
        <v>34</v>
      </c>
    </row>
    <row r="78" spans="1:16">
      <c r="A78" s="1020">
        <v>35</v>
      </c>
      <c r="B78" s="1007" t="s">
        <v>1306</v>
      </c>
      <c r="C78" s="2596" t="s">
        <v>1330</v>
      </c>
      <c r="D78" s="2596"/>
      <c r="E78" s="2596"/>
      <c r="F78" s="2596"/>
      <c r="G78" s="2597">
        <v>44</v>
      </c>
      <c r="H78" s="2597">
        <v>18582</v>
      </c>
      <c r="I78" s="2607">
        <v>5765</v>
      </c>
      <c r="J78" s="1020">
        <v>35</v>
      </c>
    </row>
    <row r="79" spans="1:16">
      <c r="A79" s="1020">
        <v>36</v>
      </c>
      <c r="B79" s="1007" t="s">
        <v>1306</v>
      </c>
      <c r="C79" s="2596" t="s">
        <v>3376</v>
      </c>
      <c r="D79" s="2596"/>
      <c r="E79" s="2596"/>
      <c r="F79" s="2596"/>
      <c r="G79" s="2608">
        <v>309</v>
      </c>
      <c r="H79" s="2608">
        <v>239298</v>
      </c>
      <c r="I79" s="2606">
        <v>60025</v>
      </c>
      <c r="J79" s="1020">
        <v>36</v>
      </c>
    </row>
    <row r="80" spans="1:16">
      <c r="A80" s="1020">
        <v>37</v>
      </c>
      <c r="B80" s="1007" t="s">
        <v>1306</v>
      </c>
      <c r="C80" s="2596" t="s">
        <v>1331</v>
      </c>
      <c r="D80" s="2596"/>
      <c r="E80" s="2596"/>
      <c r="F80" s="2596"/>
      <c r="G80" s="2608">
        <v>56</v>
      </c>
      <c r="H80" s="2608">
        <v>63055</v>
      </c>
      <c r="I80" s="2606">
        <v>13671</v>
      </c>
      <c r="J80" s="1020">
        <v>37</v>
      </c>
    </row>
    <row r="81" spans="1:10">
      <c r="A81" s="1020">
        <v>38</v>
      </c>
      <c r="B81" s="1007" t="s">
        <v>1306</v>
      </c>
      <c r="C81" s="2596" t="s">
        <v>1332</v>
      </c>
      <c r="D81" s="2596"/>
      <c r="E81" s="2596"/>
      <c r="F81" s="2596"/>
      <c r="G81" s="2608">
        <v>36</v>
      </c>
      <c r="H81" s="2608">
        <v>21949</v>
      </c>
      <c r="I81" s="2606">
        <v>4315</v>
      </c>
      <c r="J81" s="1020">
        <v>38</v>
      </c>
    </row>
    <row r="82" spans="1:10">
      <c r="A82" s="1020">
        <v>39</v>
      </c>
      <c r="B82" s="1007" t="s">
        <v>1306</v>
      </c>
      <c r="C82" s="2596" t="s">
        <v>2942</v>
      </c>
      <c r="D82" s="2596"/>
      <c r="E82" s="2596"/>
      <c r="F82" s="2596"/>
      <c r="G82" s="2604">
        <v>77</v>
      </c>
      <c r="H82" s="2605">
        <v>12416</v>
      </c>
      <c r="I82" s="2606">
        <v>9511</v>
      </c>
      <c r="J82" s="1020">
        <v>39</v>
      </c>
    </row>
    <row r="83" spans="1:10">
      <c r="A83" s="1020">
        <v>40</v>
      </c>
      <c r="B83" s="1007" t="s">
        <v>1306</v>
      </c>
      <c r="C83" s="2596" t="s">
        <v>1333</v>
      </c>
      <c r="D83" s="2596"/>
      <c r="E83" s="2596"/>
      <c r="F83" s="2596"/>
      <c r="G83" s="2597">
        <v>1</v>
      </c>
      <c r="H83" s="2597">
        <v>1666</v>
      </c>
      <c r="I83" s="2597">
        <v>301</v>
      </c>
      <c r="J83" s="1020">
        <v>40</v>
      </c>
    </row>
    <row r="84" spans="1:10">
      <c r="A84" s="1020">
        <v>41</v>
      </c>
      <c r="B84" s="1007" t="s">
        <v>1306</v>
      </c>
      <c r="C84" s="2596" t="s">
        <v>3301</v>
      </c>
      <c r="D84" s="2596"/>
      <c r="E84" s="2596"/>
      <c r="F84" s="2596"/>
      <c r="G84" s="2597">
        <v>16</v>
      </c>
      <c r="H84" s="2597">
        <v>4594</v>
      </c>
      <c r="I84" s="2597">
        <v>2003</v>
      </c>
      <c r="J84" s="1020">
        <v>41</v>
      </c>
    </row>
    <row r="85" spans="1:10">
      <c r="A85" s="1020">
        <v>42</v>
      </c>
      <c r="B85" s="1007" t="s">
        <v>1306</v>
      </c>
      <c r="C85" s="2609" t="s">
        <v>1334</v>
      </c>
      <c r="D85" s="2596"/>
      <c r="E85" s="2596"/>
      <c r="F85" s="2610"/>
      <c r="G85" s="2597">
        <v>102</v>
      </c>
      <c r="H85" s="2597">
        <v>25047</v>
      </c>
      <c r="I85" s="2597">
        <v>14293</v>
      </c>
      <c r="J85" s="1020">
        <v>42</v>
      </c>
    </row>
    <row r="86" spans="1:10">
      <c r="A86" s="1020">
        <v>43</v>
      </c>
      <c r="B86" s="1007"/>
      <c r="C86" s="2609"/>
      <c r="D86" s="2596"/>
      <c r="E86" s="2596"/>
      <c r="F86" s="2610"/>
      <c r="G86" s="2597"/>
      <c r="H86" s="2597"/>
      <c r="I86" s="2597"/>
      <c r="J86" s="1020">
        <v>43</v>
      </c>
    </row>
    <row r="87" spans="1:10">
      <c r="A87" s="1020">
        <v>44</v>
      </c>
      <c r="B87" s="1007"/>
      <c r="C87" s="2603"/>
      <c r="D87" s="2596"/>
      <c r="E87" s="2596"/>
      <c r="F87" s="2610" t="s">
        <v>1313</v>
      </c>
      <c r="G87" s="2597">
        <v>1739</v>
      </c>
      <c r="H87" s="2597">
        <v>802620</v>
      </c>
      <c r="I87" s="2597">
        <v>267010</v>
      </c>
      <c r="J87" s="1020">
        <v>44</v>
      </c>
    </row>
    <row r="88" spans="1:10">
      <c r="A88" s="1020">
        <v>45</v>
      </c>
      <c r="B88" s="1020"/>
      <c r="C88" s="902"/>
      <c r="D88" s="902"/>
      <c r="E88" s="902"/>
      <c r="F88" s="902"/>
      <c r="G88" s="1008"/>
      <c r="H88" s="1008"/>
      <c r="I88" s="1008"/>
      <c r="J88" s="1020">
        <v>45</v>
      </c>
    </row>
    <row r="89" spans="1:10">
      <c r="A89" s="1020">
        <v>46</v>
      </c>
      <c r="B89" s="1020"/>
      <c r="C89" s="902"/>
      <c r="D89" s="902"/>
      <c r="E89" s="902"/>
      <c r="F89" s="902"/>
      <c r="G89" s="1008"/>
      <c r="H89" s="1008"/>
      <c r="I89" s="1009"/>
      <c r="J89" s="1020">
        <v>46</v>
      </c>
    </row>
    <row r="90" spans="1:10">
      <c r="A90" s="1020">
        <v>47</v>
      </c>
      <c r="B90" s="1021"/>
      <c r="C90" s="902"/>
      <c r="D90" s="902"/>
      <c r="E90" s="902"/>
      <c r="F90" s="902"/>
      <c r="G90" s="1008"/>
      <c r="H90" s="1008"/>
      <c r="I90" s="1009"/>
      <c r="J90" s="1020">
        <v>47</v>
      </c>
    </row>
    <row r="91" spans="1:10">
      <c r="A91" s="1020">
        <v>48</v>
      </c>
      <c r="B91" s="1021"/>
      <c r="C91" s="902"/>
      <c r="D91" s="902"/>
      <c r="E91" s="902"/>
      <c r="F91" s="902"/>
      <c r="G91" s="1008"/>
      <c r="H91" s="1008"/>
      <c r="I91" s="1009"/>
      <c r="J91" s="1020">
        <v>48</v>
      </c>
    </row>
    <row r="92" spans="1:10">
      <c r="A92" s="1020">
        <v>49</v>
      </c>
      <c r="B92" s="1007"/>
      <c r="C92" s="902"/>
      <c r="D92" s="906"/>
      <c r="E92" s="902"/>
      <c r="F92" s="902"/>
      <c r="G92" s="1008"/>
      <c r="H92" s="1008"/>
      <c r="I92" s="1009"/>
      <c r="J92" s="1020">
        <v>49</v>
      </c>
    </row>
    <row r="93" spans="1:10">
      <c r="A93" s="1020">
        <v>50</v>
      </c>
      <c r="B93" s="1007"/>
      <c r="C93" s="902"/>
      <c r="D93" s="2133"/>
      <c r="E93" s="2133"/>
      <c r="F93" s="1023"/>
      <c r="G93" s="1008"/>
      <c r="H93" s="1008"/>
      <c r="I93" s="1009"/>
      <c r="J93" s="1020">
        <v>50</v>
      </c>
    </row>
    <row r="94" spans="1:10">
      <c r="A94" s="1020">
        <v>51</v>
      </c>
      <c r="B94" s="1007"/>
      <c r="C94" s="902"/>
      <c r="D94" s="1287"/>
      <c r="E94" s="1287"/>
      <c r="F94" s="1289"/>
      <c r="G94" s="1008"/>
      <c r="H94" s="1008"/>
      <c r="I94" s="1009"/>
      <c r="J94" s="1020">
        <v>51</v>
      </c>
    </row>
    <row r="95" spans="1:10">
      <c r="A95" s="1020">
        <v>52</v>
      </c>
      <c r="B95" s="1007"/>
      <c r="C95" s="902"/>
      <c r="D95" s="2133"/>
      <c r="E95" s="902"/>
      <c r="F95" s="902"/>
      <c r="G95" s="2135"/>
      <c r="H95" s="2135"/>
      <c r="I95" s="2135"/>
      <c r="J95" s="1020">
        <v>52</v>
      </c>
    </row>
    <row r="96" spans="1:10">
      <c r="A96" s="1020">
        <v>53</v>
      </c>
      <c r="B96" s="1007"/>
      <c r="C96" s="902"/>
      <c r="D96" s="2133"/>
      <c r="E96" s="902"/>
      <c r="F96" s="1273"/>
      <c r="G96" s="1008"/>
      <c r="H96" s="1008"/>
      <c r="I96" s="1009"/>
      <c r="J96" s="1020">
        <v>53</v>
      </c>
    </row>
    <row r="97" spans="1:16">
      <c r="A97" s="1020">
        <v>54</v>
      </c>
      <c r="B97" s="1007"/>
      <c r="C97" s="1022"/>
      <c r="D97" s="2133"/>
      <c r="E97" s="902"/>
      <c r="F97" s="902"/>
      <c r="G97" s="1008"/>
      <c r="H97" s="1008"/>
      <c r="I97" s="1009"/>
      <c r="J97" s="1020">
        <v>54</v>
      </c>
    </row>
    <row r="98" spans="1:16">
      <c r="A98" s="1020">
        <v>55</v>
      </c>
      <c r="B98" s="1007"/>
      <c r="C98" s="1645"/>
      <c r="D98" s="2133"/>
      <c r="E98" s="902"/>
      <c r="F98" s="1289"/>
      <c r="G98" s="2134"/>
      <c r="H98" s="1008"/>
      <c r="I98" s="2136"/>
      <c r="J98" s="1020">
        <v>55</v>
      </c>
      <c r="O98" s="1025"/>
      <c r="P98" s="1025"/>
    </row>
    <row r="99" spans="1:16">
      <c r="A99" s="1020">
        <v>56</v>
      </c>
      <c r="B99" s="1007"/>
      <c r="C99" s="1645"/>
      <c r="D99" s="2133"/>
      <c r="E99" s="902"/>
      <c r="F99" s="1289"/>
      <c r="G99" s="1008"/>
      <c r="H99" s="1008"/>
      <c r="I99" s="1009"/>
      <c r="J99" s="1020">
        <v>56</v>
      </c>
    </row>
    <row r="100" spans="1:16">
      <c r="A100" s="1020">
        <v>57</v>
      </c>
      <c r="B100" s="1007"/>
      <c r="C100" s="902"/>
      <c r="D100" s="2133"/>
      <c r="E100" s="902"/>
      <c r="F100" s="902"/>
      <c r="G100" s="1008"/>
      <c r="H100" s="1008"/>
      <c r="I100" s="1009"/>
      <c r="J100" s="1020">
        <v>57</v>
      </c>
    </row>
    <row r="101" spans="1:16">
      <c r="A101" s="1020">
        <v>58</v>
      </c>
      <c r="B101" s="1007"/>
      <c r="C101" s="902"/>
      <c r="D101" s="902"/>
      <c r="E101" s="902"/>
      <c r="F101" s="902"/>
      <c r="G101" s="1008"/>
      <c r="H101" s="1008"/>
      <c r="I101" s="1009"/>
      <c r="J101" s="1020">
        <v>58</v>
      </c>
    </row>
    <row r="102" spans="1:16">
      <c r="A102" s="1020">
        <v>59</v>
      </c>
      <c r="B102" s="1007"/>
      <c r="C102" s="902"/>
      <c r="D102" s="902"/>
      <c r="E102" s="902"/>
      <c r="F102" s="902"/>
      <c r="G102" s="1008"/>
      <c r="H102" s="1008"/>
      <c r="I102" s="1009"/>
      <c r="J102" s="1020">
        <v>59</v>
      </c>
    </row>
    <row r="103" spans="1:16">
      <c r="A103" s="1020">
        <v>60</v>
      </c>
      <c r="B103" s="1007"/>
      <c r="C103" s="902"/>
      <c r="D103" s="902"/>
      <c r="E103" s="902"/>
      <c r="F103" s="902"/>
      <c r="G103" s="1008"/>
      <c r="H103" s="1008"/>
      <c r="I103" s="1009"/>
      <c r="J103" s="1020">
        <v>60</v>
      </c>
    </row>
    <row r="104" spans="1:16">
      <c r="A104" s="1020">
        <v>61</v>
      </c>
      <c r="B104" s="1007"/>
      <c r="C104" s="902"/>
      <c r="D104" s="902"/>
      <c r="E104" s="902"/>
      <c r="F104" s="902"/>
      <c r="G104" s="1008"/>
      <c r="H104" s="1008"/>
      <c r="I104" s="1009"/>
      <c r="J104" s="1020">
        <v>61</v>
      </c>
    </row>
    <row r="105" spans="1:16">
      <c r="A105" s="1020">
        <v>62</v>
      </c>
      <c r="B105" s="1007"/>
      <c r="C105" s="902"/>
      <c r="D105" s="902"/>
      <c r="E105" s="902"/>
      <c r="F105" s="902"/>
      <c r="G105" s="1008"/>
      <c r="H105" s="1008"/>
      <c r="I105" s="1009"/>
      <c r="J105" s="1020">
        <v>62</v>
      </c>
    </row>
    <row r="106" spans="1:16">
      <c r="A106" s="1020">
        <v>63</v>
      </c>
      <c r="B106" s="1007"/>
      <c r="C106" s="902"/>
      <c r="D106" s="902"/>
      <c r="E106" s="902"/>
      <c r="F106" s="902"/>
      <c r="G106" s="1008"/>
      <c r="H106" s="1008"/>
      <c r="I106" s="1009"/>
      <c r="J106" s="1020">
        <v>63</v>
      </c>
    </row>
    <row r="107" spans="1:16">
      <c r="A107" s="1020">
        <v>64</v>
      </c>
      <c r="B107" s="1007"/>
      <c r="C107" s="902"/>
      <c r="D107" s="902"/>
      <c r="E107" s="902"/>
      <c r="F107" s="902"/>
      <c r="G107" s="1008"/>
      <c r="H107" s="1008"/>
      <c r="I107" s="1009"/>
      <c r="J107" s="1020">
        <v>64</v>
      </c>
    </row>
    <row r="108" spans="1:16">
      <c r="A108" s="1020">
        <v>65</v>
      </c>
      <c r="B108" s="1007"/>
      <c r="C108" s="902"/>
      <c r="D108" s="902"/>
      <c r="E108" s="902"/>
      <c r="F108" s="902"/>
      <c r="G108" s="1008"/>
      <c r="H108" s="1008"/>
      <c r="I108" s="1009"/>
      <c r="J108" s="1020">
        <v>65</v>
      </c>
    </row>
    <row r="109" spans="1:16">
      <c r="A109" s="1020">
        <v>66</v>
      </c>
      <c r="B109" s="1007"/>
      <c r="C109" s="902"/>
      <c r="D109" s="902"/>
      <c r="E109" s="902"/>
      <c r="F109" s="902"/>
      <c r="G109" s="1008"/>
      <c r="H109" s="1008"/>
      <c r="I109" s="1009"/>
      <c r="J109" s="1020">
        <v>66</v>
      </c>
    </row>
    <row r="110" spans="1:16">
      <c r="A110" s="1020">
        <v>67</v>
      </c>
      <c r="B110" s="1007"/>
      <c r="C110" s="902"/>
      <c r="D110" s="902"/>
      <c r="E110" s="902"/>
      <c r="F110" s="902"/>
      <c r="G110" s="1008"/>
      <c r="H110" s="1008"/>
      <c r="I110" s="1009"/>
      <c r="J110" s="1020">
        <v>67</v>
      </c>
    </row>
    <row r="111" spans="1:16">
      <c r="A111" s="1020">
        <v>68</v>
      </c>
      <c r="B111" s="1007"/>
      <c r="C111" s="902"/>
      <c r="D111" s="902"/>
      <c r="E111" s="902"/>
      <c r="F111" s="902"/>
      <c r="G111" s="1008"/>
      <c r="H111" s="1008"/>
      <c r="I111" s="1009"/>
      <c r="J111" s="1020">
        <v>68</v>
      </c>
    </row>
    <row r="112" spans="1:16">
      <c r="A112" s="1020">
        <v>69</v>
      </c>
      <c r="B112" s="1007"/>
      <c r="C112" s="902"/>
      <c r="D112" s="902"/>
      <c r="E112" s="902"/>
      <c r="F112" s="902"/>
      <c r="G112" s="1008"/>
      <c r="H112" s="1008"/>
      <c r="I112" s="1009"/>
      <c r="J112" s="1020">
        <v>69</v>
      </c>
    </row>
    <row r="113" spans="1:10">
      <c r="A113" s="1020">
        <v>70</v>
      </c>
      <c r="B113" s="1007"/>
      <c r="C113" s="902"/>
      <c r="D113" s="902"/>
      <c r="E113" s="902"/>
      <c r="F113" s="902"/>
      <c r="G113" s="1008"/>
      <c r="H113" s="1008"/>
      <c r="I113" s="1009"/>
      <c r="J113" s="1020">
        <v>70</v>
      </c>
    </row>
    <row r="114" spans="1:10">
      <c r="A114" s="1020">
        <v>71</v>
      </c>
      <c r="B114" s="1007"/>
      <c r="C114" s="902"/>
      <c r="D114" s="902"/>
      <c r="E114" s="902"/>
      <c r="F114" s="902"/>
      <c r="G114" s="1008"/>
      <c r="H114" s="1008"/>
      <c r="I114" s="1009"/>
      <c r="J114" s="1020">
        <v>71</v>
      </c>
    </row>
    <row r="115" spans="1:10">
      <c r="A115" s="1020">
        <v>72</v>
      </c>
      <c r="B115" s="1007"/>
      <c r="C115" s="902"/>
      <c r="D115" s="902"/>
      <c r="E115" s="902"/>
      <c r="F115" s="902"/>
      <c r="G115" s="1008"/>
      <c r="H115" s="1008"/>
      <c r="I115" s="1009"/>
      <c r="J115" s="1020">
        <v>72</v>
      </c>
    </row>
    <row r="116" spans="1:10">
      <c r="A116" s="1020">
        <v>73</v>
      </c>
      <c r="B116" s="1007"/>
      <c r="C116" s="902"/>
      <c r="D116" s="902"/>
      <c r="E116" s="902"/>
      <c r="F116" s="902"/>
      <c r="G116" s="1008"/>
      <c r="H116" s="1008"/>
      <c r="I116" s="1009"/>
      <c r="J116" s="1020">
        <v>73</v>
      </c>
    </row>
    <row r="117" spans="1:10">
      <c r="A117" s="1020">
        <v>74</v>
      </c>
      <c r="B117" s="1007"/>
      <c r="C117" s="902"/>
      <c r="D117" s="902"/>
      <c r="E117" s="902"/>
      <c r="F117" s="902"/>
      <c r="G117" s="1008"/>
      <c r="H117" s="1008"/>
      <c r="I117" s="1009"/>
      <c r="J117" s="1020">
        <v>74</v>
      </c>
    </row>
    <row r="118" spans="1:10">
      <c r="A118" s="1020">
        <v>75</v>
      </c>
      <c r="B118" s="1007"/>
      <c r="C118" s="1011"/>
      <c r="D118" s="1011"/>
      <c r="E118" s="1011"/>
      <c r="F118" s="1010" t="s">
        <v>16</v>
      </c>
      <c r="G118" s="1006">
        <v>15001</v>
      </c>
      <c r="H118" s="1006">
        <v>42126012</v>
      </c>
      <c r="I118" s="1006">
        <v>12311457</v>
      </c>
      <c r="J118" s="1020">
        <v>75</v>
      </c>
    </row>
    <row r="119" spans="1:10">
      <c r="A119" s="762" t="s">
        <v>386</v>
      </c>
    </row>
    <row r="120" spans="1:10">
      <c r="G120" s="2154"/>
      <c r="H120" s="2154"/>
      <c r="I120" s="2154"/>
    </row>
    <row r="121" spans="1:10">
      <c r="G121" s="2154"/>
      <c r="H121" s="2154"/>
      <c r="I121" s="2154"/>
    </row>
    <row r="128" spans="1:10">
      <c r="A128" s="717" t="s">
        <v>326</v>
      </c>
    </row>
  </sheetData>
  <customSheetViews>
    <customSheetView guid="{A617E113-81C5-40F4-A596-A12F4B219BD2}" showPageBreaks="1" showGridLines="0" printArea="1">
      <selection activeCell="G117" sqref="G117"/>
      <rowBreaks count="1" manualBreakCount="1">
        <brk id="61" max="9" man="1"/>
      </rowBreaks>
      <pageMargins left="0.5" right="0.5" top="0.5" bottom="0.25" header="0.5" footer="0.5"/>
      <printOptions horizontalCentered="1" verticalCentered="1"/>
      <pageSetup scale="85" orientation="portrait" r:id="rId1"/>
      <headerFooter alignWithMargins="0"/>
    </customSheetView>
    <customSheetView guid="{D099E5BD-69C3-4A36-A01A-AB9127CD02AF}" scale="130" showPageBreaks="1" showGridLines="0" printArea="1" view="pageBreakPreview" topLeftCell="A61">
      <selection activeCell="B4" sqref="B4"/>
      <rowBreaks count="1" manualBreakCount="1">
        <brk id="61" max="9" man="1"/>
      </rowBreaks>
      <pageMargins left="0.5" right="0.5" top="0.5" bottom="0.25" header="0.5" footer="0.5"/>
      <printOptions horizontalCentered="1" verticalCentered="1"/>
      <pageSetup scale="85" orientation="portrait" r:id="rId2"/>
      <headerFooter alignWithMargins="0"/>
    </customSheetView>
    <customSheetView guid="{0E34144A-D82F-4DF0-B720-F9C800B122C6}" scale="90" showPageBreaks="1" showGridLines="0" printArea="1" view="pageBreakPreview">
      <selection activeCell="E2" sqref="E2"/>
      <rowBreaks count="1" manualBreakCount="1">
        <brk id="61" max="9" man="1"/>
      </rowBreaks>
      <pageMargins left="0.5" right="0.5" top="0.5" bottom="0.25" header="0.5" footer="0.5"/>
      <printOptions horizontalCentered="1" verticalCentered="1"/>
      <pageSetup scale="85" orientation="portrait" r:id="rId3"/>
      <headerFooter alignWithMargins="0"/>
    </customSheetView>
    <customSheetView guid="{97EB090E-DA8A-4035-9EB7-8F192FB9238E}" scale="90" showPageBreaks="1" showGridLines="0" printArea="1" view="pageBreakPreview">
      <selection activeCell="E2" sqref="E2"/>
      <rowBreaks count="1" manualBreakCount="1">
        <brk id="61" max="9" man="1"/>
      </rowBreaks>
      <pageMargins left="0.5" right="0.5" top="0.5" bottom="0.25" header="0.5" footer="0.5"/>
      <printOptions horizontalCentered="1" verticalCentered="1"/>
      <pageSetup scale="85" orientation="portrait" r:id="rId4"/>
      <headerFooter alignWithMargins="0"/>
    </customSheetView>
    <customSheetView guid="{73D6C540-FA77-496F-80D5-378BCDB5D7D3}" showGridLines="0">
      <selection activeCell="H61" sqref="H61"/>
      <rowBreaks count="1" manualBreakCount="1">
        <brk id="61" max="9" man="1"/>
      </rowBreaks>
      <pageMargins left="0.5" right="0.5" top="0.5" bottom="0.25" header="0.5" footer="0.5"/>
      <printOptions horizontalCentered="1" verticalCentered="1"/>
      <pageSetup scale="85" orientation="portrait" r:id="rId5"/>
      <headerFooter alignWithMargins="0"/>
    </customSheetView>
    <customSheetView guid="{697F93CE-5800-4A2B-B48E-6915F0D86AE1}" showPageBreaks="1" showGridLines="0" printArea="1">
      <selection activeCell="H61" sqref="H61"/>
      <rowBreaks count="1" manualBreakCount="1">
        <brk id="61" max="9" man="1"/>
      </rowBreaks>
      <pageMargins left="0.5" right="0.5" top="0.5" bottom="0.25" header="0.5" footer="0.5"/>
      <printOptions horizontalCentered="1" verticalCentered="1"/>
      <pageSetup scale="85" orientation="portrait" r:id="rId6"/>
      <headerFooter alignWithMargins="0"/>
    </customSheetView>
    <customSheetView guid="{997430AA-34EF-430A-83C0-572B50415120}" showPageBreaks="1" showGridLines="0" printArea="1">
      <selection activeCell="A119" sqref="A119"/>
      <rowBreaks count="1" manualBreakCount="1">
        <brk id="61" max="9" man="1"/>
      </rowBreaks>
      <pageMargins left="0.5" right="0.5" top="0.5" bottom="0.25" header="0.5" footer="0.5"/>
      <printOptions horizontalCentered="1" verticalCentered="1"/>
      <pageSetup scale="85" orientation="portrait" r:id="rId7"/>
      <headerFooter alignWithMargins="0"/>
    </customSheetView>
    <customSheetView guid="{FB280501-19AF-4ABE-91A9-026A574F2BAA}" showPageBreaks="1" showGridLines="0" printArea="1">
      <selection activeCell="G117" sqref="G117"/>
      <rowBreaks count="1" manualBreakCount="1">
        <brk id="61" max="9" man="1"/>
      </rowBreaks>
      <pageMargins left="0.5" right="0.5" top="0.5" bottom="0.25" header="0.5" footer="0.5"/>
      <printOptions horizontalCentered="1" verticalCentered="1"/>
      <pageSetup scale="85" orientation="portrait" r:id="rId8"/>
      <headerFooter alignWithMargins="0"/>
    </customSheetView>
    <customSheetView guid="{418B4607-7369-4E2A-893E-78E4A5AA0442}" showGridLines="0">
      <selection activeCell="G117" sqref="G117"/>
      <rowBreaks count="1" manualBreakCount="1">
        <brk id="61" max="9" man="1"/>
      </rowBreaks>
      <pageMargins left="0.5" right="0.5" top="0.5" bottom="0.25" header="0.5" footer="0.5"/>
      <printOptions horizontalCentered="1" verticalCentered="1"/>
      <pageSetup scale="85" orientation="portrait" r:id="rId9"/>
      <headerFooter alignWithMargins="0"/>
    </customSheetView>
    <customSheetView guid="{F56BCD39-3910-4701-BCCF-245589B07D98}" showPageBreaks="1" showGridLines="0" printArea="1">
      <selection activeCell="M22" sqref="M22"/>
      <rowBreaks count="1" manualBreakCount="1">
        <brk id="61" max="9" man="1"/>
      </rowBreaks>
      <colBreaks count="1" manualBreakCount="1">
        <brk id="10" max="1048575" man="1"/>
      </colBreaks>
      <pageMargins left="0.5" right="0.5" top="0.5" bottom="0.25" header="0.5" footer="0.5"/>
      <printOptions horizontalCentered="1" verticalCentered="1"/>
      <pageSetup scale="90" orientation="portrait" horizontalDpi="360" r:id="rId10"/>
      <headerFooter alignWithMargins="0"/>
    </customSheetView>
    <customSheetView guid="{FB19BFAA-60BA-4CC2-92E5-E4C141AE804E}" showGridLines="0">
      <selection activeCell="F20" sqref="F20"/>
      <rowBreaks count="1" manualBreakCount="1">
        <brk id="61" max="9" man="1"/>
      </rowBreaks>
      <pageMargins left="0.5" right="0.5" top="0.5" bottom="0.25" header="0.5" footer="0.5"/>
      <printOptions horizontalCentered="1" verticalCentered="1"/>
      <pageSetup scale="85" orientation="portrait" horizontalDpi="360" r:id="rId11"/>
      <headerFooter alignWithMargins="0"/>
    </customSheetView>
    <customSheetView guid="{74404EEC-CA6A-48B0-B168-B7933282EEB2}" showPageBreaks="1" showGridLines="0" printArea="1">
      <selection activeCell="M22" sqref="M22"/>
      <rowBreaks count="1" manualBreakCount="1">
        <brk id="61" max="9" man="1"/>
      </rowBreaks>
      <colBreaks count="1" manualBreakCount="1">
        <brk id="10" max="1048575" man="1"/>
      </colBreaks>
      <pageMargins left="0.5" right="0.5" top="0.5" bottom="0.25" header="0.5" footer="0.5"/>
      <printOptions horizontalCentered="1" verticalCentered="1"/>
      <pageSetup scale="90" orientation="portrait" horizontalDpi="360" r:id="rId12"/>
      <headerFooter alignWithMargins="0"/>
    </customSheetView>
    <customSheetView guid="{A2494C54-8D9D-4A05-9F27-C858173D9692}" showGridLines="0">
      <selection activeCell="M22" sqref="M22"/>
      <rowBreaks count="1" manualBreakCount="1">
        <brk id="61" max="9" man="1"/>
      </rowBreaks>
      <colBreaks count="1" manualBreakCount="1">
        <brk id="10" max="1048575" man="1"/>
      </colBreaks>
      <pageMargins left="0.5" right="0.5" top="0.5" bottom="0.25" header="0.5" footer="0.5"/>
      <printOptions horizontalCentered="1" verticalCentered="1"/>
      <pageSetup scale="90" orientation="portrait" horizontalDpi="360" r:id="rId13"/>
      <headerFooter alignWithMargins="0"/>
    </customSheetView>
    <customSheetView guid="{F228F194-B0FE-4A91-A927-06A4E89703F0}" showGridLines="0">
      <selection activeCell="M22" sqref="M22"/>
      <rowBreaks count="1" manualBreakCount="1">
        <brk id="61" max="9" man="1"/>
      </rowBreaks>
      <colBreaks count="1" manualBreakCount="1">
        <brk id="10" max="1048575" man="1"/>
      </colBreaks>
      <pageMargins left="0.5" right="0.5" top="0.5" bottom="0.25" header="0.5" footer="0.5"/>
      <printOptions horizontalCentered="1" verticalCentered="1"/>
      <pageSetup scale="90" orientation="portrait" horizontalDpi="360" r:id="rId14"/>
      <headerFooter alignWithMargins="0"/>
    </customSheetView>
    <customSheetView guid="{49D366EC-C851-4932-854D-8EA887B298C5}" showGridLines="0">
      <selection activeCell="M22" sqref="M22"/>
      <rowBreaks count="1" manualBreakCount="1">
        <brk id="61" max="9" man="1"/>
      </rowBreaks>
      <colBreaks count="1" manualBreakCount="1">
        <brk id="10" max="1048575" man="1"/>
      </colBreaks>
      <pageMargins left="0.5" right="0.5" top="0.5" bottom="0.25" header="0.5" footer="0.5"/>
      <printOptions horizontalCentered="1" verticalCentered="1"/>
      <pageSetup scale="90" orientation="portrait" horizontalDpi="360" r:id="rId15"/>
      <headerFooter alignWithMargins="0"/>
    </customSheetView>
    <customSheetView guid="{7390B031-6060-4327-BF01-8B9465EDB6D9}" showGridLines="0">
      <selection activeCell="M22" sqref="M22"/>
      <rowBreaks count="1" manualBreakCount="1">
        <brk id="61" max="9" man="1"/>
      </rowBreaks>
      <colBreaks count="1" manualBreakCount="1">
        <brk id="10" max="1048575" man="1"/>
      </colBreaks>
      <pageMargins left="0.5" right="0.5" top="0.5" bottom="0.25" header="0.5" footer="0.5"/>
      <printOptions horizontalCentered="1" verticalCentered="1"/>
      <pageSetup scale="90" orientation="portrait" horizontalDpi="360" r:id="rId16"/>
      <headerFooter alignWithMargins="0"/>
    </customSheetView>
    <customSheetView guid="{26429A53-B624-4AA6-8C8D-667186B058B8}" showGridLines="0" topLeftCell="B1">
      <selection activeCell="M22" sqref="M22"/>
      <rowBreaks count="1" manualBreakCount="1">
        <brk id="61" max="9" man="1"/>
      </rowBreaks>
      <colBreaks count="1" manualBreakCount="1">
        <brk id="10" max="1048575" man="1"/>
      </colBreaks>
      <pageMargins left="0.5" right="0.5" top="0.5" bottom="0.25" header="0.5" footer="0.5"/>
      <printOptions horizontalCentered="1" verticalCentered="1"/>
      <pageSetup scale="90" orientation="portrait" horizontalDpi="360" r:id="rId17"/>
      <headerFooter alignWithMargins="0"/>
    </customSheetView>
    <customSheetView guid="{9188604F-721B-4607-B5A7-F14601E34BB8}" showPageBreaks="1" showGridLines="0" printArea="1">
      <selection activeCell="M22" sqref="M22"/>
      <rowBreaks count="1" manualBreakCount="1">
        <brk id="61" max="9" man="1"/>
      </rowBreaks>
      <colBreaks count="1" manualBreakCount="1">
        <brk id="10" max="1048575" man="1"/>
      </colBreaks>
      <pageMargins left="0.5" right="0.5" top="0.5" bottom="0.25" header="0.5" footer="0.5"/>
      <printOptions horizontalCentered="1" verticalCentered="1"/>
      <pageSetup scale="90" orientation="portrait" horizontalDpi="360" r:id="rId18"/>
      <headerFooter alignWithMargins="0"/>
    </customSheetView>
    <customSheetView guid="{0DB5BAD5-393A-4F38-9E8B-709DEA7858B1}" showPageBreaks="1" showGridLines="0" printArea="1">
      <selection activeCell="M22" sqref="M22"/>
      <rowBreaks count="1" manualBreakCount="1">
        <brk id="61" max="9" man="1"/>
      </rowBreaks>
      <colBreaks count="1" manualBreakCount="1">
        <brk id="10" max="1048575" man="1"/>
      </colBreaks>
      <pageMargins left="0.5" right="0.5" top="0.5" bottom="0.25" header="0.5" footer="0.5"/>
      <printOptions horizontalCentered="1" verticalCentered="1"/>
      <pageSetup scale="90" orientation="portrait" horizontalDpi="360" r:id="rId19"/>
      <headerFooter alignWithMargins="0"/>
    </customSheetView>
    <customSheetView guid="{4E7A3D04-9F51-465C-A42B-3DF9B3E7D5B5}" showPageBreaks="1" showGridLines="0" printArea="1">
      <selection activeCell="M22" sqref="M22"/>
      <rowBreaks count="1" manualBreakCount="1">
        <brk id="61" max="9" man="1"/>
      </rowBreaks>
      <colBreaks count="1" manualBreakCount="1">
        <brk id="10" max="1048575" man="1"/>
      </colBreaks>
      <pageMargins left="0.5" right="0.5" top="0.5" bottom="0.25" header="0.5" footer="0.5"/>
      <printOptions horizontalCentered="1" verticalCentered="1"/>
      <pageSetup scale="90" orientation="portrait" horizontalDpi="360" r:id="rId20"/>
      <headerFooter alignWithMargins="0"/>
    </customSheetView>
    <customSheetView guid="{BD2992A8-0B6E-4822-8FD2-4601D1328A70}" showPageBreaks="1" showGridLines="0" printArea="1">
      <rowBreaks count="1" manualBreakCount="1">
        <brk id="61" max="9" man="1"/>
      </rowBreaks>
      <pageMargins left="0.5" right="0.5" top="0.5" bottom="0.25" header="0.5" footer="0.5"/>
      <printOptions horizontalCentered="1" verticalCentered="1"/>
      <pageSetup scale="85" orientation="portrait" r:id="rId21"/>
      <headerFooter alignWithMargins="0"/>
    </customSheetView>
    <customSheetView guid="{77A0B38E-93E4-4AC7-ACE6-46928E3770F0}" showPageBreaks="1" showGridLines="0" printArea="1">
      <rowBreaks count="1" manualBreakCount="1">
        <brk id="61" max="9" man="1"/>
      </rowBreaks>
      <pageMargins left="0.5" right="0.5" top="0.5" bottom="0.25" header="0.5" footer="0.5"/>
      <printOptions horizontalCentered="1" verticalCentered="1"/>
      <pageSetup scale="85" orientation="portrait" r:id="rId22"/>
      <headerFooter alignWithMargins="0"/>
    </customSheetView>
    <customSheetView guid="{11C83B39-CE16-4BB9-AED1-82A65A48CAAD}" showGridLines="0">
      <selection activeCell="G117" sqref="G117"/>
      <rowBreaks count="1" manualBreakCount="1">
        <brk id="61" max="9" man="1"/>
      </rowBreaks>
      <pageMargins left="0.5" right="0.5" top="0.5" bottom="0.25" header="0.5" footer="0.5"/>
      <printOptions horizontalCentered="1" verticalCentered="1"/>
      <pageSetup scale="85" orientation="portrait" r:id="rId23"/>
      <headerFooter alignWithMargins="0"/>
    </customSheetView>
    <customSheetView guid="{DB71B86F-317D-4AD6-8462-223811F201EC}" showPageBreaks="1" showGridLines="0" printArea="1">
      <selection activeCell="M12" sqref="M12"/>
      <rowBreaks count="1" manualBreakCount="1">
        <brk id="61" max="9" man="1"/>
      </rowBreaks>
      <pageMargins left="0.5" right="0.5" top="0.5" bottom="0.25" header="0.5" footer="0.5"/>
      <printOptions horizontalCentered="1" verticalCentered="1"/>
      <pageSetup scale="85" orientation="portrait" r:id="rId24"/>
      <headerFooter alignWithMargins="0"/>
    </customSheetView>
    <customSheetView guid="{DC2F833C-E952-4F6A-AFD3-F16D8619A19E}" showPageBreaks="1" showGridLines="0" printArea="1">
      <selection activeCell="G117" sqref="G117"/>
      <rowBreaks count="1" manualBreakCount="1">
        <brk id="61" max="9" man="1"/>
      </rowBreaks>
      <pageMargins left="0.5" right="0.5" top="0.5" bottom="0.25" header="0.5" footer="0.5"/>
      <printOptions horizontalCentered="1" verticalCentered="1"/>
      <pageSetup scale="85" orientation="portrait" r:id="rId25"/>
      <headerFooter alignWithMargins="0"/>
    </customSheetView>
    <customSheetView guid="{B1B2D874-36F7-4A51-91A3-0B03D16C5B39}" showGridLines="0" printArea="1">
      <selection activeCell="E2" sqref="E2"/>
      <rowBreaks count="1" manualBreakCount="1">
        <brk id="61" max="9" man="1"/>
      </rowBreaks>
      <pageMargins left="0.5" right="0.5" top="0.5" bottom="0.25" header="0.5" footer="0.5"/>
      <printOptions horizontalCentered="1" verticalCentered="1"/>
      <pageSetup scale="85" orientation="portrait" r:id="rId26"/>
      <headerFooter alignWithMargins="0"/>
    </customSheetView>
    <customSheetView guid="{24512037-1A2E-4B61-A9D8-6B6EE1FBAC07}" showPageBreaks="1" showGridLines="0" printArea="1">
      <selection activeCell="I130" sqref="I130"/>
      <rowBreaks count="1" manualBreakCount="1">
        <brk id="61" max="9" man="1"/>
      </rowBreaks>
      <pageMargins left="0.5" right="0.5" top="0.5" bottom="0.25" header="0.5" footer="0.5"/>
      <printOptions horizontalCentered="1" verticalCentered="1"/>
      <pageSetup scale="85" orientation="portrait" r:id="rId27"/>
      <headerFooter alignWithMargins="0"/>
    </customSheetView>
    <customSheetView guid="{FF7CE3F6-64D4-4414-9A0A-27EA1DA5FCEA}" showPageBreaks="1" showGridLines="0" printArea="1">
      <selection activeCell="G117" sqref="G117"/>
      <rowBreaks count="1" manualBreakCount="1">
        <brk id="61" max="9" man="1"/>
      </rowBreaks>
      <pageMargins left="0.5" right="0.5" top="0.5" bottom="0.25" header="0.5" footer="0.5"/>
      <printOptions horizontalCentered="1" verticalCentered="1"/>
      <pageSetup scale="85" orientation="portrait" r:id="rId28"/>
      <headerFooter alignWithMargins="0"/>
    </customSheetView>
    <customSheetView guid="{68CA22E9-CC9D-4C8A-A060-049B87D0AB3E}" scale="90" showPageBreaks="1" showGridLines="0" printArea="1" view="pageBreakPreview">
      <selection activeCell="E2" sqref="E2"/>
      <rowBreaks count="1" manualBreakCount="1">
        <brk id="61" max="9" man="1"/>
      </rowBreaks>
      <pageMargins left="0.5" right="0.5" top="0.5" bottom="0.25" header="0.5" footer="0.5"/>
      <printOptions horizontalCentered="1" verticalCentered="1"/>
      <pageSetup scale="85" orientation="portrait" r:id="rId29"/>
      <headerFooter alignWithMargins="0"/>
    </customSheetView>
    <customSheetView guid="{76EF22F2-41FD-4690-8612-D013472E0134}" showPageBreaks="1" showGridLines="0" printArea="1">
      <selection activeCell="G117" sqref="G117"/>
      <rowBreaks count="1" manualBreakCount="1">
        <brk id="61" max="9" man="1"/>
      </rowBreaks>
      <pageMargins left="0.5" right="0.5" top="0.5" bottom="0.25" header="0.5" footer="0.5"/>
      <printOptions horizontalCentered="1" verticalCentered="1"/>
      <pageSetup scale="85" orientation="portrait" r:id="rId30"/>
      <headerFooter alignWithMargins="0"/>
    </customSheetView>
  </customSheetViews>
  <printOptions horizontalCentered="1" verticalCentered="1" gridLinesSet="0"/>
  <pageMargins left="0.5" right="0.5" top="0.5" bottom="0.25" header="0.5" footer="0.5"/>
  <pageSetup scale="85" orientation="portrait" r:id="rId31"/>
  <headerFooter alignWithMargins="0"/>
  <rowBreaks count="1" manualBreakCount="1">
    <brk id="61" max="9"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
  <sheetViews>
    <sheetView workbookViewId="0">
      <selection activeCell="L34" sqref="L34"/>
    </sheetView>
  </sheetViews>
  <sheetFormatPr defaultColWidth="8.85546875" defaultRowHeight="12.75"/>
  <cols>
    <col min="1" max="16384" width="8.85546875" style="717"/>
  </cols>
  <sheetData>
    <row r="1" spans="1:1">
      <c r="A1" s="452" t="s">
        <v>1335</v>
      </c>
    </row>
  </sheetData>
  <customSheetViews>
    <customSheetView guid="{A617E113-81C5-40F4-A596-A12F4B219BD2}">
      <selection activeCell="L34" sqref="L34"/>
      <pageMargins left="0.75" right="0.75" top="1" bottom="1" header="0.5" footer="0.5"/>
      <printOptions horizontalCentered="1" verticalCentered="1"/>
      <pageSetup orientation="portrait" r:id="rId1"/>
      <headerFooter alignWithMargins="0"/>
    </customSheetView>
    <customSheetView guid="{D099E5BD-69C3-4A36-A01A-AB9127CD02AF}">
      <selection activeCell="L34" sqref="L34"/>
      <pageMargins left="0.75" right="0.75" top="1" bottom="1" header="0.5" footer="0.5"/>
      <printOptions horizontalCentered="1" verticalCentered="1"/>
      <pageSetup orientation="portrait" r:id="rId2"/>
      <headerFooter alignWithMargins="0"/>
    </customSheetView>
    <customSheetView guid="{0E34144A-D82F-4DF0-B720-F9C800B122C6}">
      <selection activeCell="L34" sqref="L34"/>
      <pageMargins left="0.75" right="0.75" top="1" bottom="1" header="0.5" footer="0.5"/>
      <printOptions horizontalCentered="1" verticalCentered="1"/>
      <pageSetup orientation="portrait" r:id="rId3"/>
      <headerFooter alignWithMargins="0"/>
    </customSheetView>
    <customSheetView guid="{97EB090E-DA8A-4035-9EB7-8F192FB9238E}">
      <selection activeCell="L34" sqref="L34"/>
      <pageMargins left="0.75" right="0.75" top="1" bottom="1" header="0.5" footer="0.5"/>
      <printOptions horizontalCentered="1" verticalCentered="1"/>
      <pageSetup orientation="portrait" r:id="rId4"/>
      <headerFooter alignWithMargins="0"/>
    </customSheetView>
    <customSheetView guid="{73D6C540-FA77-496F-80D5-378BCDB5D7D3}">
      <selection activeCell="L34" sqref="L34"/>
      <pageMargins left="0.75" right="0.75" top="1" bottom="1" header="0.5" footer="0.5"/>
      <printOptions horizontalCentered="1" verticalCentered="1"/>
      <pageSetup orientation="portrait" r:id="rId5"/>
      <headerFooter alignWithMargins="0"/>
    </customSheetView>
    <customSheetView guid="{697F93CE-5800-4A2B-B48E-6915F0D86AE1}">
      <selection activeCell="L34" sqref="L34"/>
      <pageMargins left="0.75" right="0.75" top="1" bottom="1" header="0.5" footer="0.5"/>
      <printOptions horizontalCentered="1" verticalCentered="1"/>
      <pageSetup orientation="portrait" r:id="rId6"/>
      <headerFooter alignWithMargins="0"/>
    </customSheetView>
    <customSheetView guid="{997430AA-34EF-430A-83C0-572B50415120}">
      <selection activeCell="L34" sqref="L34"/>
      <pageMargins left="0.75" right="0.75" top="1" bottom="1" header="0.5" footer="0.5"/>
      <printOptions horizontalCentered="1" verticalCentered="1"/>
      <pageSetup orientation="portrait" r:id="rId7"/>
      <headerFooter alignWithMargins="0"/>
    </customSheetView>
    <customSheetView guid="{FB280501-19AF-4ABE-91A9-026A574F2BAA}">
      <selection activeCell="L34" sqref="L34"/>
      <pageMargins left="0.75" right="0.75" top="1" bottom="1" header="0.5" footer="0.5"/>
      <printOptions horizontalCentered="1" verticalCentered="1"/>
      <pageSetup orientation="portrait" r:id="rId8"/>
      <headerFooter alignWithMargins="0"/>
    </customSheetView>
    <customSheetView guid="{418B4607-7369-4E2A-893E-78E4A5AA0442}">
      <selection activeCell="L34" sqref="L34"/>
      <pageMargins left="0.75" right="0.75" top="1" bottom="1" header="0.5" footer="0.5"/>
      <printOptions horizontalCentered="1" verticalCentered="1"/>
      <pageSetup orientation="portrait" r:id="rId9"/>
      <headerFooter alignWithMargins="0"/>
    </customSheetView>
    <customSheetView guid="{F56BCD39-3910-4701-BCCF-245589B07D98}">
      <selection activeCell="O37" sqref="O37"/>
      <pageMargins left="0.75" right="0.75" top="1" bottom="1" header="0.5" footer="0.5"/>
      <printOptions horizontalCentered="1" verticalCentered="1"/>
      <pageSetup orientation="portrait" r:id="rId10"/>
      <headerFooter alignWithMargins="0"/>
    </customSheetView>
    <customSheetView guid="{FB19BFAA-60BA-4CC2-92E5-E4C141AE804E}">
      <selection activeCell="O37" sqref="O37"/>
      <pageMargins left="0.75" right="0.75" top="1" bottom="1" header="0.5" footer="0.5"/>
      <printOptions horizontalCentered="1" verticalCentered="1"/>
      <pageSetup orientation="portrait" r:id="rId11"/>
      <headerFooter alignWithMargins="0"/>
    </customSheetView>
    <customSheetView guid="{74404EEC-CA6A-48B0-B168-B7933282EEB2}">
      <selection activeCell="O37" sqref="O37"/>
      <pageMargins left="0.75" right="0.75" top="1" bottom="1" header="0.5" footer="0.5"/>
      <printOptions horizontalCentered="1" verticalCentered="1"/>
      <pageSetup orientation="portrait" r:id="rId12"/>
      <headerFooter alignWithMargins="0"/>
    </customSheetView>
    <customSheetView guid="{A2494C54-8D9D-4A05-9F27-C858173D9692}">
      <selection activeCell="O37" sqref="O37"/>
      <pageMargins left="0.75" right="0.75" top="1" bottom="1" header="0.5" footer="0.5"/>
      <printOptions horizontalCentered="1" verticalCentered="1"/>
      <pageSetup orientation="portrait" r:id="rId13"/>
      <headerFooter alignWithMargins="0"/>
    </customSheetView>
    <customSheetView guid="{F228F194-B0FE-4A91-A927-06A4E89703F0}">
      <selection activeCell="O37" sqref="O37"/>
      <pageMargins left="0.75" right="0.75" top="1" bottom="1" header="0.5" footer="0.5"/>
      <printOptions horizontalCentered="1" verticalCentered="1"/>
      <pageSetup orientation="portrait" r:id="rId14"/>
      <headerFooter alignWithMargins="0"/>
    </customSheetView>
    <customSheetView guid="{49D366EC-C851-4932-854D-8EA887B298C5}">
      <selection activeCell="O37" sqref="O37"/>
      <pageMargins left="0.75" right="0.75" top="1" bottom="1" header="0.5" footer="0.5"/>
      <printOptions horizontalCentered="1" verticalCentered="1"/>
      <pageSetup orientation="portrait" r:id="rId15"/>
      <headerFooter alignWithMargins="0"/>
    </customSheetView>
    <customSheetView guid="{7390B031-6060-4327-BF01-8B9465EDB6D9}">
      <selection activeCell="O37" sqref="O37"/>
      <pageMargins left="0.75" right="0.75" top="1" bottom="1" header="0.5" footer="0.5"/>
      <printOptions horizontalCentered="1" verticalCentered="1"/>
      <pageSetup orientation="portrait" r:id="rId16"/>
      <headerFooter alignWithMargins="0"/>
    </customSheetView>
    <customSheetView guid="{26429A53-B624-4AA6-8C8D-667186B058B8}">
      <selection activeCell="O37" sqref="O37"/>
      <pageMargins left="0.75" right="0.75" top="1" bottom="1" header="0.5" footer="0.5"/>
      <printOptions horizontalCentered="1" verticalCentered="1"/>
      <pageSetup orientation="portrait" r:id="rId17"/>
      <headerFooter alignWithMargins="0"/>
    </customSheetView>
    <customSheetView guid="{9188604F-721B-4607-B5A7-F14601E34BB8}">
      <selection activeCell="O37" sqref="O37"/>
      <pageMargins left="0.75" right="0.75" top="1" bottom="1" header="0.5" footer="0.5"/>
      <printOptions horizontalCentered="1" verticalCentered="1"/>
      <pageSetup orientation="portrait" r:id="rId18"/>
      <headerFooter alignWithMargins="0"/>
    </customSheetView>
    <customSheetView guid="{0DB5BAD5-393A-4F38-9E8B-709DEA7858B1}">
      <selection activeCell="O37" sqref="O37"/>
      <pageMargins left="0.75" right="0.75" top="1" bottom="1" header="0.5" footer="0.5"/>
      <printOptions horizontalCentered="1" verticalCentered="1"/>
      <pageSetup orientation="portrait" r:id="rId19"/>
      <headerFooter alignWithMargins="0"/>
    </customSheetView>
    <customSheetView guid="{4E7A3D04-9F51-465C-A42B-3DF9B3E7D5B5}">
      <selection activeCell="O37" sqref="O37"/>
      <pageMargins left="0.75" right="0.75" top="1" bottom="1" header="0.5" footer="0.5"/>
      <printOptions horizontalCentered="1" verticalCentered="1"/>
      <pageSetup orientation="portrait" r:id="rId20"/>
      <headerFooter alignWithMargins="0"/>
    </customSheetView>
    <customSheetView guid="{BD2992A8-0B6E-4822-8FD2-4601D1328A70}">
      <selection activeCell="L34" sqref="L34"/>
      <pageMargins left="0.75" right="0.75" top="1" bottom="1" header="0.5" footer="0.5"/>
      <printOptions horizontalCentered="1" verticalCentered="1"/>
      <pageSetup orientation="portrait" r:id="rId21"/>
      <headerFooter alignWithMargins="0"/>
    </customSheetView>
    <customSheetView guid="{77A0B38E-93E4-4AC7-ACE6-46928E3770F0}">
      <selection activeCell="L34" sqref="L34"/>
      <pageMargins left="0.75" right="0.75" top="1" bottom="1" header="0.5" footer="0.5"/>
      <printOptions horizontalCentered="1" verticalCentered="1"/>
      <pageSetup orientation="portrait" r:id="rId22"/>
      <headerFooter alignWithMargins="0"/>
    </customSheetView>
    <customSheetView guid="{11C83B39-CE16-4BB9-AED1-82A65A48CAAD}">
      <selection activeCell="L34" sqref="L34"/>
      <pageMargins left="0.75" right="0.75" top="1" bottom="1" header="0.5" footer="0.5"/>
      <printOptions horizontalCentered="1" verticalCentered="1"/>
      <pageSetup orientation="portrait" r:id="rId23"/>
      <headerFooter alignWithMargins="0"/>
    </customSheetView>
    <customSheetView guid="{DB71B86F-317D-4AD6-8462-223811F201EC}">
      <selection activeCell="L34" sqref="L34"/>
      <pageMargins left="0.75" right="0.75" top="1" bottom="1" header="0.5" footer="0.5"/>
      <printOptions horizontalCentered="1" verticalCentered="1"/>
      <pageSetup orientation="portrait" r:id="rId24"/>
      <headerFooter alignWithMargins="0"/>
    </customSheetView>
    <customSheetView guid="{DC2F833C-E952-4F6A-AFD3-F16D8619A19E}">
      <selection activeCell="L34" sqref="L34"/>
      <pageMargins left="0.75" right="0.75" top="1" bottom="1" header="0.5" footer="0.5"/>
      <printOptions horizontalCentered="1" verticalCentered="1"/>
      <pageSetup orientation="portrait" r:id="rId25"/>
      <headerFooter alignWithMargins="0"/>
    </customSheetView>
    <customSheetView guid="{B1B2D874-36F7-4A51-91A3-0B03D16C5B39}">
      <selection activeCell="L34" sqref="L34"/>
      <pageMargins left="0.75" right="0.75" top="1" bottom="1" header="0.5" footer="0.5"/>
      <printOptions horizontalCentered="1" verticalCentered="1"/>
      <pageSetup orientation="portrait" r:id="rId26"/>
      <headerFooter alignWithMargins="0"/>
    </customSheetView>
    <customSheetView guid="{24512037-1A2E-4B61-A9D8-6B6EE1FBAC07}">
      <selection activeCell="L34" sqref="L34"/>
      <pageMargins left="0.75" right="0.75" top="1" bottom="1" header="0.5" footer="0.5"/>
      <printOptions horizontalCentered="1" verticalCentered="1"/>
      <pageSetup orientation="portrait" r:id="rId27"/>
      <headerFooter alignWithMargins="0"/>
    </customSheetView>
    <customSheetView guid="{FF7CE3F6-64D4-4414-9A0A-27EA1DA5FCEA}">
      <selection activeCell="L34" sqref="L34"/>
      <pageMargins left="0.75" right="0.75" top="1" bottom="1" header="0.5" footer="0.5"/>
      <printOptions horizontalCentered="1" verticalCentered="1"/>
      <pageSetup orientation="portrait" r:id="rId28"/>
      <headerFooter alignWithMargins="0"/>
    </customSheetView>
    <customSheetView guid="{68CA22E9-CC9D-4C8A-A060-049B87D0AB3E}">
      <selection activeCell="L34" sqref="L34"/>
      <pageMargins left="0.75" right="0.75" top="1" bottom="1" header="0.5" footer="0.5"/>
      <printOptions horizontalCentered="1" verticalCentered="1"/>
      <pageSetup orientation="portrait" r:id="rId29"/>
      <headerFooter alignWithMargins="0"/>
    </customSheetView>
    <customSheetView guid="{76EF22F2-41FD-4690-8612-D013472E0134}">
      <selection activeCell="L34" sqref="L34"/>
      <pageMargins left="0.75" right="0.75" top="1" bottom="1" header="0.5" footer="0.5"/>
      <printOptions horizontalCentered="1" verticalCentered="1"/>
      <pageSetup orientation="portrait" r:id="rId30"/>
      <headerFooter alignWithMargins="0"/>
    </customSheetView>
  </customSheetViews>
  <printOptions horizontalCentered="1" verticalCentered="1"/>
  <pageMargins left="0.75" right="0.75" top="1" bottom="1" header="0.5" footer="0.5"/>
  <pageSetup orientation="portrait" r:id="rId3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R68"/>
  <sheetViews>
    <sheetView showGridLines="0" view="pageBreakPreview" topLeftCell="A46" zoomScale="110" zoomScaleNormal="100" zoomScaleSheetLayoutView="110" workbookViewId="0">
      <selection activeCell="D74" sqref="D74"/>
    </sheetView>
  </sheetViews>
  <sheetFormatPr defaultColWidth="8.85546875" defaultRowHeight="12.75"/>
  <cols>
    <col min="1" max="2" width="5.7109375" style="717" customWidth="1"/>
    <col min="3" max="3" width="4.7109375" style="717" customWidth="1"/>
    <col min="4" max="4" width="2.7109375" style="717" customWidth="1"/>
    <col min="5" max="5" width="3.7109375" style="717" customWidth="1"/>
    <col min="6" max="6" width="31.42578125" style="717" customWidth="1"/>
    <col min="7" max="10" width="15.7109375" style="717" customWidth="1"/>
    <col min="11" max="13" width="5.7109375" style="717" customWidth="1"/>
    <col min="14" max="14" width="20.7109375" style="828" customWidth="1"/>
    <col min="15" max="15" width="10.140625" style="828" bestFit="1" customWidth="1"/>
    <col min="16" max="16" width="29" style="828" bestFit="1" customWidth="1"/>
    <col min="17" max="17" width="17.7109375" style="828" customWidth="1"/>
    <col min="18" max="18" width="5.7109375" style="717" customWidth="1"/>
    <col min="19" max="16384" width="8.85546875" style="717"/>
  </cols>
  <sheetData>
    <row r="1" spans="1:18" s="450" customFormat="1">
      <c r="A1" s="2682" t="s">
        <v>3394</v>
      </c>
      <c r="B1" s="525"/>
      <c r="C1" s="525"/>
      <c r="D1" s="525"/>
      <c r="E1" s="525"/>
      <c r="F1" s="525"/>
      <c r="G1" s="525"/>
      <c r="H1" s="525"/>
      <c r="I1" s="525"/>
      <c r="J1" s="525"/>
      <c r="K1" s="2685">
        <v>39</v>
      </c>
      <c r="N1" s="529"/>
      <c r="O1" s="529"/>
      <c r="P1" s="529"/>
      <c r="Q1" s="529"/>
    </row>
    <row r="2" spans="1:18" ht="12.75" customHeight="1">
      <c r="A2" s="909" t="s">
        <v>3350</v>
      </c>
      <c r="B2" s="833"/>
      <c r="C2" s="833"/>
      <c r="D2" s="833"/>
      <c r="E2" s="833"/>
      <c r="F2" s="833"/>
      <c r="G2" s="833"/>
      <c r="H2" s="833"/>
      <c r="I2" s="833"/>
      <c r="J2" s="833"/>
      <c r="K2" s="910"/>
    </row>
    <row r="3" spans="1:18" ht="12.75" customHeight="1">
      <c r="A3" s="835" t="s">
        <v>1336</v>
      </c>
      <c r="B3" s="833"/>
      <c r="C3" s="833"/>
      <c r="D3" s="833"/>
      <c r="E3" s="833"/>
      <c r="F3" s="833"/>
      <c r="G3" s="833"/>
      <c r="H3" s="833"/>
      <c r="I3" s="833"/>
      <c r="J3" s="833"/>
      <c r="K3" s="910"/>
    </row>
    <row r="4" spans="1:18" ht="12.75" customHeight="1">
      <c r="A4" s="835" t="s">
        <v>294</v>
      </c>
      <c r="B4" s="836"/>
      <c r="C4" s="836"/>
      <c r="D4" s="836"/>
      <c r="E4" s="836"/>
      <c r="F4" s="836"/>
      <c r="G4" s="836"/>
      <c r="H4" s="836"/>
      <c r="I4" s="836"/>
      <c r="J4" s="836"/>
      <c r="K4" s="837"/>
    </row>
    <row r="5" spans="1:18" s="450" customFormat="1" ht="12.75" customHeight="1">
      <c r="A5" s="835"/>
      <c r="B5" s="836"/>
      <c r="C5" s="836"/>
      <c r="D5" s="836"/>
      <c r="E5" s="836"/>
      <c r="F5" s="836"/>
      <c r="G5" s="836"/>
      <c r="H5" s="836"/>
      <c r="I5" s="836"/>
      <c r="J5" s="836"/>
      <c r="K5" s="837"/>
      <c r="L5" s="717"/>
      <c r="M5" s="717"/>
      <c r="N5" s="828"/>
      <c r="O5" s="828"/>
      <c r="P5" s="828"/>
      <c r="Q5" s="828"/>
      <c r="R5" s="717"/>
    </row>
    <row r="6" spans="1:18" s="450" customFormat="1" ht="12.75" customHeight="1">
      <c r="A6" s="513"/>
      <c r="C6" s="836"/>
      <c r="D6" s="836"/>
      <c r="E6" s="836"/>
      <c r="F6" s="836"/>
      <c r="G6" s="836"/>
      <c r="H6" s="836"/>
      <c r="I6" s="836"/>
      <c r="J6" s="836"/>
      <c r="K6" s="837"/>
      <c r="L6" s="717"/>
      <c r="M6" s="717"/>
      <c r="N6" s="828"/>
      <c r="O6" s="828"/>
      <c r="P6" s="828"/>
      <c r="Q6" s="828"/>
      <c r="R6" s="717"/>
    </row>
    <row r="7" spans="1:18" s="450" customFormat="1" ht="12.75" customHeight="1">
      <c r="A7" s="513"/>
      <c r="B7" s="450" t="s">
        <v>1337</v>
      </c>
      <c r="C7" s="717"/>
      <c r="D7" s="717"/>
      <c r="E7" s="717"/>
      <c r="F7" s="717"/>
      <c r="G7" s="717"/>
      <c r="H7" s="717"/>
      <c r="I7" s="717"/>
      <c r="J7" s="717"/>
      <c r="K7" s="840"/>
      <c r="L7" s="717"/>
      <c r="M7" s="717"/>
      <c r="N7" s="828"/>
      <c r="O7" s="828"/>
      <c r="P7" s="828"/>
      <c r="Q7" s="828"/>
      <c r="R7" s="717"/>
    </row>
    <row r="8" spans="1:18" s="450" customFormat="1" ht="12.75" customHeight="1">
      <c r="A8" s="513"/>
      <c r="B8" s="1026" t="s">
        <v>1338</v>
      </c>
      <c r="C8" s="717"/>
      <c r="D8" s="717"/>
      <c r="E8" s="717"/>
      <c r="F8" s="717"/>
      <c r="G8" s="717"/>
      <c r="H8" s="717"/>
      <c r="I8" s="717"/>
      <c r="J8" s="717"/>
      <c r="K8" s="840"/>
      <c r="L8" s="717"/>
      <c r="M8" s="717"/>
      <c r="N8" s="828"/>
      <c r="O8" s="828"/>
      <c r="P8" s="828"/>
      <c r="Q8" s="828"/>
      <c r="R8" s="717"/>
    </row>
    <row r="9" spans="1:18" s="450" customFormat="1" ht="12.75" customHeight="1">
      <c r="A9" s="513"/>
      <c r="B9" s="450" t="s">
        <v>1339</v>
      </c>
      <c r="C9" s="717"/>
      <c r="D9" s="717"/>
      <c r="E9" s="717"/>
      <c r="F9" s="717"/>
      <c r="G9" s="717"/>
      <c r="H9" s="717"/>
      <c r="I9" s="717"/>
      <c r="J9" s="717"/>
      <c r="K9" s="840"/>
      <c r="L9" s="717"/>
      <c r="M9" s="717"/>
      <c r="N9" s="828"/>
      <c r="O9" s="828"/>
      <c r="P9" s="828"/>
      <c r="Q9" s="828"/>
      <c r="R9" s="717"/>
    </row>
    <row r="10" spans="1:18" s="450" customFormat="1" ht="12.75" customHeight="1">
      <c r="A10" s="513"/>
      <c r="B10" s="1026" t="s">
        <v>3352</v>
      </c>
      <c r="C10" s="717"/>
      <c r="D10" s="717"/>
      <c r="E10" s="717"/>
      <c r="F10" s="717"/>
      <c r="G10" s="717"/>
      <c r="H10" s="717"/>
      <c r="I10" s="717"/>
      <c r="J10" s="717"/>
      <c r="K10" s="840"/>
      <c r="L10" s="717"/>
      <c r="M10" s="717"/>
      <c r="N10" s="828"/>
      <c r="O10" s="828"/>
      <c r="P10" s="828"/>
      <c r="Q10" s="828"/>
      <c r="R10" s="717"/>
    </row>
    <row r="11" spans="1:18" s="450" customFormat="1" ht="12.75" customHeight="1">
      <c r="A11" s="513"/>
      <c r="B11" s="1026" t="s">
        <v>3351</v>
      </c>
      <c r="C11" s="717"/>
      <c r="D11" s="717"/>
      <c r="E11" s="717"/>
      <c r="F11" s="717"/>
      <c r="G11" s="717"/>
      <c r="H11" s="717"/>
      <c r="I11" s="717"/>
      <c r="J11" s="717"/>
      <c r="K11" s="840"/>
      <c r="L11" s="717"/>
      <c r="M11" s="717"/>
      <c r="N11" s="828"/>
      <c r="O11" s="828"/>
      <c r="P11" s="828"/>
      <c r="Q11" s="828"/>
      <c r="R11" s="717"/>
    </row>
    <row r="12" spans="1:18" s="450" customFormat="1" ht="12.75" customHeight="1">
      <c r="A12" s="513"/>
      <c r="B12" s="450" t="s">
        <v>1340</v>
      </c>
      <c r="C12" s="717"/>
      <c r="D12" s="717"/>
      <c r="E12" s="717"/>
      <c r="F12" s="717"/>
      <c r="G12" s="717"/>
      <c r="H12" s="717"/>
      <c r="I12" s="717"/>
      <c r="J12" s="717"/>
      <c r="K12" s="840"/>
      <c r="L12" s="717"/>
      <c r="M12" s="717"/>
      <c r="N12" s="828"/>
      <c r="O12" s="828"/>
      <c r="P12" s="828"/>
      <c r="Q12" s="828"/>
      <c r="R12" s="717"/>
    </row>
    <row r="13" spans="1:18" s="450" customFormat="1" ht="12.75" customHeight="1">
      <c r="A13" s="513"/>
      <c r="B13" s="1026" t="s">
        <v>3353</v>
      </c>
      <c r="C13" s="717"/>
      <c r="D13" s="717"/>
      <c r="E13" s="717"/>
      <c r="F13" s="717"/>
      <c r="G13" s="717"/>
      <c r="H13" s="717"/>
      <c r="I13" s="717"/>
      <c r="J13" s="717"/>
      <c r="K13" s="840"/>
      <c r="L13" s="717"/>
      <c r="M13" s="717"/>
      <c r="N13" s="828"/>
      <c r="O13" s="828"/>
      <c r="P13" s="828"/>
      <c r="Q13" s="828"/>
      <c r="R13" s="717"/>
    </row>
    <row r="14" spans="1:18" s="450" customFormat="1" ht="12.75" customHeight="1">
      <c r="A14" s="513"/>
      <c r="B14" s="1026" t="s">
        <v>3354</v>
      </c>
      <c r="C14" s="717"/>
      <c r="D14" s="717"/>
      <c r="E14" s="717"/>
      <c r="F14" s="717"/>
      <c r="G14" s="717"/>
      <c r="H14" s="717"/>
      <c r="I14" s="717"/>
      <c r="J14" s="717"/>
      <c r="K14" s="840"/>
      <c r="L14" s="717"/>
      <c r="M14" s="717"/>
      <c r="N14" s="828"/>
      <c r="O14" s="828"/>
      <c r="P14" s="828"/>
      <c r="Q14" s="828"/>
      <c r="R14" s="717"/>
    </row>
    <row r="15" spans="1:18" s="450" customFormat="1" ht="12.75" customHeight="1">
      <c r="A15" s="513"/>
      <c r="B15" s="450" t="s">
        <v>1341</v>
      </c>
      <c r="C15" s="717"/>
      <c r="D15" s="717"/>
      <c r="E15" s="717"/>
      <c r="F15" s="717"/>
      <c r="G15" s="717"/>
      <c r="H15" s="717"/>
      <c r="I15" s="717"/>
      <c r="J15" s="717"/>
      <c r="K15" s="840"/>
      <c r="L15" s="717"/>
      <c r="M15" s="717"/>
      <c r="N15" s="828"/>
      <c r="O15" s="828"/>
      <c r="P15" s="828"/>
      <c r="Q15" s="828"/>
      <c r="R15" s="717"/>
    </row>
    <row r="16" spans="1:18" s="450" customFormat="1" ht="12.75" customHeight="1">
      <c r="A16" s="513"/>
      <c r="B16" s="1026" t="s">
        <v>3356</v>
      </c>
      <c r="C16" s="717"/>
      <c r="D16" s="717"/>
      <c r="E16" s="717"/>
      <c r="F16" s="717"/>
      <c r="G16" s="717"/>
      <c r="H16" s="717"/>
      <c r="I16" s="717"/>
      <c r="J16" s="717"/>
      <c r="K16" s="840"/>
      <c r="L16" s="717"/>
      <c r="M16" s="717"/>
      <c r="N16" s="828"/>
      <c r="O16" s="828"/>
      <c r="P16" s="828"/>
      <c r="Q16" s="828"/>
      <c r="R16" s="717"/>
    </row>
    <row r="17" spans="1:18" s="450" customFormat="1" ht="12.75" customHeight="1">
      <c r="A17" s="513"/>
      <c r="B17" s="1026" t="s">
        <v>3355</v>
      </c>
      <c r="C17" s="717"/>
      <c r="D17" s="717"/>
      <c r="E17" s="717"/>
      <c r="F17" s="717"/>
      <c r="G17" s="717"/>
      <c r="H17" s="717"/>
      <c r="I17" s="717"/>
      <c r="J17" s="717"/>
      <c r="K17" s="840"/>
      <c r="L17" s="717"/>
      <c r="M17" s="717"/>
      <c r="N17" s="828"/>
      <c r="O17" s="828"/>
      <c r="P17" s="828"/>
      <c r="Q17" s="828"/>
      <c r="R17" s="717"/>
    </row>
    <row r="18" spans="1:18" s="450" customFormat="1" ht="12.75" customHeight="1">
      <c r="A18" s="513"/>
      <c r="B18" s="1026" t="s">
        <v>3357</v>
      </c>
      <c r="C18" s="717"/>
      <c r="D18" s="717"/>
      <c r="E18" s="717"/>
      <c r="F18" s="717"/>
      <c r="G18" s="717"/>
      <c r="H18" s="717"/>
      <c r="I18" s="717"/>
      <c r="J18" s="717"/>
      <c r="K18" s="840"/>
      <c r="L18" s="717"/>
      <c r="M18" s="717"/>
      <c r="N18" s="828"/>
      <c r="O18" s="828"/>
      <c r="P18" s="828"/>
      <c r="Q18" s="828"/>
      <c r="R18" s="717"/>
    </row>
    <row r="19" spans="1:18" s="450" customFormat="1" ht="12.75" customHeight="1">
      <c r="A19" s="513"/>
      <c r="C19" s="717"/>
      <c r="D19" s="717"/>
      <c r="E19" s="717"/>
      <c r="F19" s="717"/>
      <c r="G19" s="717"/>
      <c r="H19" s="717"/>
      <c r="I19" s="717"/>
      <c r="J19" s="717"/>
      <c r="K19" s="840"/>
      <c r="L19" s="717"/>
      <c r="M19" s="717"/>
      <c r="N19" s="828"/>
      <c r="O19" s="828"/>
      <c r="P19" s="828"/>
      <c r="Q19" s="828"/>
      <c r="R19" s="717"/>
    </row>
    <row r="20" spans="1:18" s="450" customFormat="1" ht="6" customHeight="1">
      <c r="A20" s="847"/>
      <c r="B20" s="848"/>
      <c r="C20" s="848"/>
      <c r="D20" s="848"/>
      <c r="E20" s="848"/>
      <c r="F20" s="848"/>
      <c r="G20" s="848"/>
      <c r="H20" s="848"/>
      <c r="I20" s="848"/>
      <c r="J20" s="848"/>
      <c r="K20" s="530"/>
      <c r="L20" s="717"/>
      <c r="M20" s="717"/>
      <c r="N20" s="828"/>
      <c r="O20" s="828"/>
      <c r="P20" s="828"/>
      <c r="Q20" s="828"/>
      <c r="R20" s="717"/>
    </row>
    <row r="21" spans="1:18" s="828" customFormat="1" ht="12.75" customHeight="1">
      <c r="A21" s="528" t="s">
        <v>7</v>
      </c>
      <c r="B21" s="528" t="s">
        <v>70</v>
      </c>
      <c r="C21" s="836" t="s">
        <v>541</v>
      </c>
      <c r="D21" s="1027"/>
      <c r="E21" s="1027"/>
      <c r="F21" s="1028"/>
      <c r="G21" s="994" t="s">
        <v>1342</v>
      </c>
      <c r="H21" s="994" t="s">
        <v>1343</v>
      </c>
      <c r="I21" s="994" t="s">
        <v>1344</v>
      </c>
      <c r="J21" s="994" t="s">
        <v>1345</v>
      </c>
      <c r="K21" s="516" t="s">
        <v>7</v>
      </c>
      <c r="L21" s="717"/>
      <c r="M21" s="717"/>
      <c r="R21" s="717"/>
    </row>
    <row r="22" spans="1:18" s="828" customFormat="1" ht="12.75" customHeight="1">
      <c r="A22" s="528" t="s">
        <v>17</v>
      </c>
      <c r="B22" s="528" t="s">
        <v>78</v>
      </c>
      <c r="D22" s="717"/>
      <c r="E22" s="717"/>
      <c r="F22" s="937"/>
      <c r="G22" s="999"/>
      <c r="H22" s="999"/>
      <c r="I22" s="999" t="s">
        <v>1346</v>
      </c>
      <c r="J22" s="999" t="s">
        <v>1347</v>
      </c>
      <c r="K22" s="528" t="s">
        <v>17</v>
      </c>
      <c r="L22" s="717"/>
      <c r="M22" s="717"/>
      <c r="R22" s="717"/>
    </row>
    <row r="23" spans="1:18" s="828" customFormat="1" ht="12.75" customHeight="1" thickBot="1">
      <c r="A23" s="943"/>
      <c r="B23" s="943"/>
      <c r="C23" s="1004" t="s">
        <v>24</v>
      </c>
      <c r="D23" s="944"/>
      <c r="E23" s="833"/>
      <c r="F23" s="1002"/>
      <c r="G23" s="2612" t="s">
        <v>25</v>
      </c>
      <c r="H23" s="1003" t="s">
        <v>26</v>
      </c>
      <c r="I23" s="1003" t="s">
        <v>27</v>
      </c>
      <c r="J23" s="1003" t="s">
        <v>28</v>
      </c>
      <c r="K23" s="943"/>
      <c r="L23" s="717"/>
      <c r="M23" s="717"/>
      <c r="N23" s="154"/>
      <c r="O23" s="154"/>
      <c r="P23" s="154"/>
      <c r="Q23" s="154"/>
      <c r="R23" s="717"/>
    </row>
    <row r="24" spans="1:18" s="450" customFormat="1" ht="12.75" customHeight="1">
      <c r="A24" s="872">
        <v>1</v>
      </c>
      <c r="B24" s="1029"/>
      <c r="C24" s="873" t="s">
        <v>1113</v>
      </c>
      <c r="D24" s="530" t="s">
        <v>1114</v>
      </c>
      <c r="E24" s="848"/>
      <c r="F24" s="890"/>
      <c r="G24" s="2611">
        <v>2161673</v>
      </c>
      <c r="H24" s="1030">
        <v>5493</v>
      </c>
      <c r="I24" s="1030"/>
      <c r="J24" s="1031"/>
      <c r="K24" s="875">
        <v>1</v>
      </c>
      <c r="L24" s="717"/>
      <c r="M24" s="717"/>
      <c r="N24" s="828"/>
      <c r="O24" s="828"/>
      <c r="P24" s="828"/>
      <c r="Q24" s="828"/>
      <c r="R24" s="717"/>
    </row>
    <row r="25" spans="1:18" s="450" customFormat="1" ht="12.75" customHeight="1">
      <c r="A25" s="872">
        <f t="shared" ref="A25:A67" si="0">+A24+1</f>
        <v>2</v>
      </c>
      <c r="B25" s="1029"/>
      <c r="C25" s="873" t="s">
        <v>1115</v>
      </c>
      <c r="D25" s="530" t="s">
        <v>1116</v>
      </c>
      <c r="E25" s="525"/>
      <c r="F25" s="1032"/>
      <c r="G25" s="2530">
        <v>3157801</v>
      </c>
      <c r="H25" s="1033">
        <v>21826</v>
      </c>
      <c r="I25" s="1033"/>
      <c r="J25" s="1034"/>
      <c r="K25" s="875">
        <f t="shared" ref="K25:K67" si="1">+K24+1</f>
        <v>2</v>
      </c>
      <c r="L25" s="717"/>
      <c r="M25" s="717"/>
      <c r="N25" s="828"/>
      <c r="O25" s="828"/>
      <c r="P25" s="828"/>
      <c r="Q25" s="828"/>
      <c r="R25" s="717"/>
    </row>
    <row r="26" spans="1:18" s="450" customFormat="1" ht="12.75" customHeight="1">
      <c r="A26" s="872">
        <f t="shared" si="0"/>
        <v>3</v>
      </c>
      <c r="B26" s="1029"/>
      <c r="C26" s="873" t="s">
        <v>1117</v>
      </c>
      <c r="D26" s="530" t="s">
        <v>1118</v>
      </c>
      <c r="E26" s="525"/>
      <c r="F26" s="1032"/>
      <c r="G26" s="2530">
        <v>19111</v>
      </c>
      <c r="H26" s="1033">
        <v>137</v>
      </c>
      <c r="I26" s="1033"/>
      <c r="J26" s="1034"/>
      <c r="K26" s="875">
        <f t="shared" si="1"/>
        <v>3</v>
      </c>
      <c r="L26" s="717"/>
      <c r="M26" s="717"/>
      <c r="N26" s="828"/>
      <c r="O26" s="828"/>
      <c r="P26" s="828"/>
      <c r="Q26" s="828"/>
      <c r="R26" s="717"/>
    </row>
    <row r="27" spans="1:18" s="450" customFormat="1" ht="12.75" customHeight="1">
      <c r="A27" s="872">
        <f t="shared" si="0"/>
        <v>4</v>
      </c>
      <c r="B27" s="1029"/>
      <c r="C27" s="873" t="s">
        <v>1119</v>
      </c>
      <c r="D27" s="530" t="s">
        <v>1120</v>
      </c>
      <c r="E27" s="525"/>
      <c r="F27" s="1032"/>
      <c r="G27" s="2530">
        <v>400673</v>
      </c>
      <c r="H27" s="1035">
        <v>5574</v>
      </c>
      <c r="I27" s="1033"/>
      <c r="J27" s="1034"/>
      <c r="K27" s="875">
        <f t="shared" si="1"/>
        <v>4</v>
      </c>
      <c r="L27" s="717"/>
      <c r="M27" s="717"/>
      <c r="N27" s="828"/>
      <c r="O27" s="828"/>
      <c r="P27" s="828"/>
      <c r="Q27" s="828"/>
      <c r="R27" s="717"/>
    </row>
    <row r="28" spans="1:18" s="450" customFormat="1" ht="12.75" customHeight="1">
      <c r="A28" s="872">
        <f t="shared" si="0"/>
        <v>5</v>
      </c>
      <c r="B28" s="1029"/>
      <c r="C28" s="873" t="s">
        <v>1121</v>
      </c>
      <c r="D28" s="530" t="s">
        <v>1122</v>
      </c>
      <c r="E28" s="525"/>
      <c r="F28" s="1032"/>
      <c r="G28" s="2530">
        <v>2853110</v>
      </c>
      <c r="H28" s="1033">
        <v>10687</v>
      </c>
      <c r="I28" s="1033"/>
      <c r="J28" s="1034"/>
      <c r="K28" s="875">
        <f t="shared" si="1"/>
        <v>5</v>
      </c>
      <c r="L28" s="717"/>
      <c r="M28" s="717"/>
      <c r="N28" s="828"/>
      <c r="O28" s="828"/>
      <c r="P28" s="828"/>
      <c r="Q28" s="828"/>
      <c r="R28" s="717"/>
    </row>
    <row r="29" spans="1:18" s="450" customFormat="1" ht="12.75" customHeight="1">
      <c r="A29" s="872">
        <f t="shared" si="0"/>
        <v>6</v>
      </c>
      <c r="B29" s="1029"/>
      <c r="C29" s="873" t="s">
        <v>1123</v>
      </c>
      <c r="D29" s="530" t="s">
        <v>1124</v>
      </c>
      <c r="E29" s="525"/>
      <c r="F29" s="1032"/>
      <c r="G29" s="2530">
        <v>42583</v>
      </c>
      <c r="H29" s="1033"/>
      <c r="I29" s="1033"/>
      <c r="J29" s="1034"/>
      <c r="K29" s="875">
        <f t="shared" si="1"/>
        <v>6</v>
      </c>
      <c r="L29" s="717"/>
      <c r="M29" s="717"/>
      <c r="N29" s="828"/>
      <c r="O29" s="828"/>
      <c r="P29" s="828"/>
      <c r="Q29" s="828"/>
      <c r="R29" s="717"/>
    </row>
    <row r="30" spans="1:18" s="450" customFormat="1" ht="12.75" customHeight="1">
      <c r="A30" s="872">
        <f t="shared" si="0"/>
        <v>7</v>
      </c>
      <c r="B30" s="1029"/>
      <c r="C30" s="873" t="s">
        <v>1125</v>
      </c>
      <c r="D30" s="848" t="s">
        <v>1126</v>
      </c>
      <c r="E30" s="525"/>
      <c r="F30" s="1032"/>
      <c r="G30" s="2530">
        <v>5101415</v>
      </c>
      <c r="H30" s="1033">
        <v>1174</v>
      </c>
      <c r="I30" s="1033"/>
      <c r="J30" s="1034"/>
      <c r="K30" s="875">
        <f t="shared" si="1"/>
        <v>7</v>
      </c>
      <c r="L30" s="717"/>
      <c r="M30" s="717"/>
      <c r="N30" s="828"/>
      <c r="O30" s="828"/>
      <c r="P30" s="828"/>
      <c r="Q30" s="828"/>
      <c r="R30" s="717"/>
    </row>
    <row r="31" spans="1:18" s="450" customFormat="1" ht="12.75" customHeight="1">
      <c r="A31" s="872">
        <f t="shared" si="0"/>
        <v>8</v>
      </c>
      <c r="B31" s="1029"/>
      <c r="C31" s="873" t="s">
        <v>1127</v>
      </c>
      <c r="D31" s="530" t="s">
        <v>1128</v>
      </c>
      <c r="E31" s="525"/>
      <c r="F31" s="1032"/>
      <c r="G31" s="2530">
        <v>6687239</v>
      </c>
      <c r="H31" s="1033">
        <v>5884</v>
      </c>
      <c r="I31" s="1033"/>
      <c r="J31" s="1034"/>
      <c r="K31" s="875">
        <f t="shared" si="1"/>
        <v>8</v>
      </c>
      <c r="L31" s="717"/>
      <c r="M31" s="717"/>
      <c r="N31" s="828"/>
      <c r="O31" s="828"/>
      <c r="P31" s="828"/>
      <c r="Q31" s="828"/>
      <c r="R31" s="717"/>
    </row>
    <row r="32" spans="1:18" s="450" customFormat="1" ht="12.75" customHeight="1">
      <c r="A32" s="872">
        <f t="shared" si="0"/>
        <v>9</v>
      </c>
      <c r="B32" s="1029"/>
      <c r="C32" s="873" t="s">
        <v>1129</v>
      </c>
      <c r="D32" s="530" t="s">
        <v>1130</v>
      </c>
      <c r="E32" s="525"/>
      <c r="F32" s="1032"/>
      <c r="G32" s="2530">
        <v>2665674</v>
      </c>
      <c r="H32" s="1033">
        <v>2156</v>
      </c>
      <c r="I32" s="1033"/>
      <c r="J32" s="1034"/>
      <c r="K32" s="875">
        <f t="shared" si="1"/>
        <v>9</v>
      </c>
      <c r="L32" s="717"/>
      <c r="M32" s="717"/>
      <c r="N32" s="828"/>
      <c r="O32" s="828"/>
      <c r="P32" s="828"/>
      <c r="Q32" s="828"/>
      <c r="R32" s="717"/>
    </row>
    <row r="33" spans="1:18" s="450" customFormat="1" ht="12.75" customHeight="1">
      <c r="A33" s="872">
        <f t="shared" si="0"/>
        <v>10</v>
      </c>
      <c r="B33" s="1029"/>
      <c r="C33" s="873" t="s">
        <v>1131</v>
      </c>
      <c r="D33" s="530" t="s">
        <v>1132</v>
      </c>
      <c r="E33" s="525"/>
      <c r="F33" s="1032"/>
      <c r="G33" s="2530">
        <v>7680</v>
      </c>
      <c r="H33" s="1033">
        <v>181</v>
      </c>
      <c r="I33" s="1033"/>
      <c r="J33" s="1034"/>
      <c r="K33" s="875">
        <f t="shared" si="1"/>
        <v>10</v>
      </c>
      <c r="L33" s="717"/>
      <c r="M33" s="717"/>
      <c r="N33" s="828"/>
      <c r="O33" s="828"/>
      <c r="P33" s="828"/>
      <c r="Q33" s="828"/>
      <c r="R33" s="717"/>
    </row>
    <row r="34" spans="1:18" s="450" customFormat="1" ht="12.75" customHeight="1">
      <c r="A34" s="872">
        <f t="shared" si="0"/>
        <v>11</v>
      </c>
      <c r="B34" s="1029"/>
      <c r="C34" s="873" t="s">
        <v>1133</v>
      </c>
      <c r="D34" s="530" t="s">
        <v>1134</v>
      </c>
      <c r="E34" s="525"/>
      <c r="F34" s="1032"/>
      <c r="G34" s="2530">
        <v>853060</v>
      </c>
      <c r="H34" s="1033">
        <v>1288</v>
      </c>
      <c r="I34" s="1033"/>
      <c r="J34" s="1034"/>
      <c r="K34" s="875">
        <f t="shared" si="1"/>
        <v>11</v>
      </c>
      <c r="L34" s="717"/>
      <c r="M34" s="717"/>
      <c r="N34" s="828"/>
      <c r="O34" s="828"/>
      <c r="P34" s="828"/>
      <c r="Q34" s="828"/>
      <c r="R34" s="717"/>
    </row>
    <row r="35" spans="1:18" s="450" customFormat="1" ht="12.75" customHeight="1">
      <c r="A35" s="872">
        <f t="shared" si="0"/>
        <v>12</v>
      </c>
      <c r="B35" s="1029"/>
      <c r="C35" s="873" t="s">
        <v>1135</v>
      </c>
      <c r="D35" s="530" t="s">
        <v>1136</v>
      </c>
      <c r="E35" s="525"/>
      <c r="F35" s="1032"/>
      <c r="G35" s="2530">
        <v>53456</v>
      </c>
      <c r="H35" s="1033">
        <v>71</v>
      </c>
      <c r="I35" s="1033"/>
      <c r="J35" s="1034"/>
      <c r="K35" s="875">
        <f t="shared" si="1"/>
        <v>12</v>
      </c>
      <c r="L35" s="717"/>
      <c r="M35" s="717"/>
      <c r="N35" s="828"/>
      <c r="O35" s="828"/>
      <c r="P35" s="828"/>
      <c r="Q35" s="828"/>
      <c r="R35" s="717"/>
    </row>
    <row r="36" spans="1:18" s="450" customFormat="1" ht="12.75" customHeight="1">
      <c r="A36" s="872">
        <f t="shared" si="0"/>
        <v>13</v>
      </c>
      <c r="B36" s="1029"/>
      <c r="C36" s="873" t="s">
        <v>1137</v>
      </c>
      <c r="D36" s="530" t="s">
        <v>1138</v>
      </c>
      <c r="E36" s="525"/>
      <c r="F36" s="1032"/>
      <c r="G36" s="2530"/>
      <c r="H36" s="1033">
        <v>24</v>
      </c>
      <c r="I36" s="1033"/>
      <c r="J36" s="1034"/>
      <c r="K36" s="875">
        <f t="shared" si="1"/>
        <v>13</v>
      </c>
      <c r="L36" s="717"/>
      <c r="M36" s="717"/>
      <c r="N36" s="828"/>
      <c r="O36" s="828"/>
      <c r="P36" s="828"/>
      <c r="Q36" s="828"/>
      <c r="R36" s="717"/>
    </row>
    <row r="37" spans="1:18" s="450" customFormat="1" ht="12.75" customHeight="1">
      <c r="A37" s="872">
        <f t="shared" si="0"/>
        <v>14</v>
      </c>
      <c r="B37" s="1029"/>
      <c r="C37" s="873" t="s">
        <v>1139</v>
      </c>
      <c r="D37" s="530" t="s">
        <v>1140</v>
      </c>
      <c r="E37" s="525"/>
      <c r="F37" s="1032"/>
      <c r="G37" s="2530">
        <v>120289</v>
      </c>
      <c r="H37" s="1033">
        <v>70</v>
      </c>
      <c r="I37" s="1033"/>
      <c r="J37" s="1034"/>
      <c r="K37" s="875">
        <f t="shared" si="1"/>
        <v>14</v>
      </c>
      <c r="L37" s="717"/>
      <c r="M37" s="717"/>
      <c r="N37" s="828"/>
      <c r="O37" s="828"/>
      <c r="P37" s="828"/>
      <c r="Q37" s="828"/>
      <c r="R37" s="717"/>
    </row>
    <row r="38" spans="1:18" s="450" customFormat="1" ht="12.75" customHeight="1">
      <c r="A38" s="872">
        <f t="shared" si="0"/>
        <v>15</v>
      </c>
      <c r="B38" s="1029"/>
      <c r="C38" s="873" t="s">
        <v>1141</v>
      </c>
      <c r="D38" s="530" t="s">
        <v>1142</v>
      </c>
      <c r="E38" s="525"/>
      <c r="F38" s="1032"/>
      <c r="G38" s="2530">
        <v>574751</v>
      </c>
      <c r="H38" s="1033">
        <v>47</v>
      </c>
      <c r="I38" s="1033"/>
      <c r="J38" s="1034"/>
      <c r="K38" s="875">
        <f t="shared" si="1"/>
        <v>15</v>
      </c>
      <c r="L38" s="717"/>
      <c r="M38" s="717"/>
      <c r="N38" s="828"/>
      <c r="O38" s="828"/>
      <c r="P38" s="828"/>
      <c r="Q38" s="828"/>
      <c r="R38" s="717"/>
    </row>
    <row r="39" spans="1:18" s="450" customFormat="1" ht="12.75" customHeight="1">
      <c r="A39" s="872">
        <f t="shared" si="0"/>
        <v>16</v>
      </c>
      <c r="B39" s="1029"/>
      <c r="C39" s="873" t="s">
        <v>1143</v>
      </c>
      <c r="D39" s="530" t="s">
        <v>1144</v>
      </c>
      <c r="E39" s="525"/>
      <c r="F39" s="1032"/>
      <c r="G39" s="2530">
        <v>871</v>
      </c>
      <c r="H39" s="1033"/>
      <c r="I39" s="1033"/>
      <c r="J39" s="1034"/>
      <c r="K39" s="875">
        <f t="shared" si="1"/>
        <v>16</v>
      </c>
      <c r="L39" s="717"/>
      <c r="M39" s="717"/>
      <c r="N39" s="828"/>
      <c r="O39" s="828"/>
      <c r="P39" s="828"/>
      <c r="Q39" s="828"/>
      <c r="R39" s="717"/>
    </row>
    <row r="40" spans="1:18" s="450" customFormat="1" ht="12.75" customHeight="1">
      <c r="A40" s="872">
        <f t="shared" si="0"/>
        <v>17</v>
      </c>
      <c r="B40" s="1029"/>
      <c r="C40" s="873" t="s">
        <v>1145</v>
      </c>
      <c r="D40" s="530" t="s">
        <v>1146</v>
      </c>
      <c r="E40" s="525"/>
      <c r="F40" s="1032"/>
      <c r="G40" s="2530">
        <v>5846</v>
      </c>
      <c r="H40" s="1033"/>
      <c r="I40" s="1033"/>
      <c r="J40" s="1034"/>
      <c r="K40" s="875">
        <f t="shared" si="1"/>
        <v>17</v>
      </c>
      <c r="L40" s="717"/>
      <c r="M40" s="717"/>
      <c r="N40" s="828"/>
      <c r="O40" s="828"/>
      <c r="P40" s="828"/>
      <c r="Q40" s="828"/>
      <c r="R40" s="717"/>
    </row>
    <row r="41" spans="1:18" s="450" customFormat="1" ht="12.75" customHeight="1">
      <c r="A41" s="872">
        <f t="shared" si="0"/>
        <v>18</v>
      </c>
      <c r="B41" s="1029"/>
      <c r="C41" s="873" t="s">
        <v>1147</v>
      </c>
      <c r="D41" s="530" t="s">
        <v>1148</v>
      </c>
      <c r="E41" s="525"/>
      <c r="F41" s="1032"/>
      <c r="G41" s="2530">
        <v>250276</v>
      </c>
      <c r="H41" s="1033"/>
      <c r="I41" s="1033"/>
      <c r="J41" s="1034"/>
      <c r="K41" s="875">
        <f t="shared" si="1"/>
        <v>18</v>
      </c>
      <c r="L41" s="717"/>
      <c r="M41" s="717"/>
      <c r="N41" s="828"/>
      <c r="O41" s="828"/>
      <c r="P41" s="828"/>
      <c r="Q41" s="828"/>
      <c r="R41" s="717"/>
    </row>
    <row r="42" spans="1:18" s="450" customFormat="1" ht="12.75" customHeight="1">
      <c r="A42" s="872">
        <f t="shared" si="0"/>
        <v>19</v>
      </c>
      <c r="B42" s="1029"/>
      <c r="C42" s="873" t="s">
        <v>1149</v>
      </c>
      <c r="D42" s="530" t="s">
        <v>1150</v>
      </c>
      <c r="E42" s="525"/>
      <c r="F42" s="1032"/>
      <c r="G42" s="2530">
        <v>907240</v>
      </c>
      <c r="H42" s="1033"/>
      <c r="I42" s="1033"/>
      <c r="J42" s="1034"/>
      <c r="K42" s="875">
        <f t="shared" si="1"/>
        <v>19</v>
      </c>
      <c r="L42" s="717"/>
      <c r="M42" s="717"/>
      <c r="N42" s="828"/>
      <c r="O42" s="828"/>
      <c r="P42" s="828"/>
      <c r="Q42" s="828"/>
      <c r="R42" s="717"/>
    </row>
    <row r="43" spans="1:18" s="450" customFormat="1" ht="12.75" customHeight="1">
      <c r="A43" s="872">
        <f t="shared" si="0"/>
        <v>20</v>
      </c>
      <c r="B43" s="1029"/>
      <c r="C43" s="873" t="s">
        <v>1151</v>
      </c>
      <c r="D43" s="530" t="s">
        <v>1152</v>
      </c>
      <c r="E43" s="525"/>
      <c r="F43" s="1032"/>
      <c r="G43" s="2530">
        <v>668247</v>
      </c>
      <c r="H43" s="1033">
        <v>204</v>
      </c>
      <c r="I43" s="1033"/>
      <c r="J43" s="1034"/>
      <c r="K43" s="875">
        <f t="shared" si="1"/>
        <v>20</v>
      </c>
      <c r="L43" s="717"/>
      <c r="M43" s="717"/>
      <c r="N43" s="828"/>
      <c r="O43" s="828"/>
      <c r="P43" s="828"/>
      <c r="Q43" s="828"/>
      <c r="R43" s="717"/>
    </row>
    <row r="44" spans="1:18" s="450" customFormat="1" ht="12.75" customHeight="1">
      <c r="A44" s="872">
        <f t="shared" si="0"/>
        <v>21</v>
      </c>
      <c r="B44" s="1029"/>
      <c r="C44" s="873" t="s">
        <v>1153</v>
      </c>
      <c r="D44" s="530" t="s">
        <v>1154</v>
      </c>
      <c r="E44" s="525"/>
      <c r="F44" s="1032"/>
      <c r="G44" s="2530">
        <v>2465289</v>
      </c>
      <c r="H44" s="1033">
        <v>666</v>
      </c>
      <c r="I44" s="1033"/>
      <c r="J44" s="1034"/>
      <c r="K44" s="875">
        <f t="shared" si="1"/>
        <v>21</v>
      </c>
      <c r="L44" s="717"/>
      <c r="M44" s="717"/>
      <c r="N44" s="828"/>
      <c r="O44" s="828"/>
      <c r="P44" s="828"/>
      <c r="Q44" s="828"/>
      <c r="R44" s="717"/>
    </row>
    <row r="45" spans="1:18" s="450" customFormat="1" ht="12.75" customHeight="1">
      <c r="A45" s="872">
        <f t="shared" si="0"/>
        <v>22</v>
      </c>
      <c r="B45" s="1029"/>
      <c r="C45" s="873" t="s">
        <v>1155</v>
      </c>
      <c r="D45" s="530" t="s">
        <v>1156</v>
      </c>
      <c r="E45" s="525"/>
      <c r="F45" s="1032"/>
      <c r="G45" s="2530">
        <v>2775</v>
      </c>
      <c r="H45" s="1033"/>
      <c r="I45" s="1033"/>
      <c r="J45" s="1034"/>
      <c r="K45" s="875">
        <f t="shared" si="1"/>
        <v>22</v>
      </c>
      <c r="L45" s="717"/>
      <c r="M45" s="717"/>
      <c r="N45" s="828"/>
      <c r="O45" s="828"/>
      <c r="P45" s="828"/>
      <c r="Q45" s="828"/>
      <c r="R45" s="717"/>
    </row>
    <row r="46" spans="1:18" s="450" customFormat="1" ht="12.75" customHeight="1">
      <c r="A46" s="872">
        <f t="shared" si="0"/>
        <v>23</v>
      </c>
      <c r="B46" s="1029"/>
      <c r="C46" s="873" t="s">
        <v>1157</v>
      </c>
      <c r="D46" s="530" t="s">
        <v>1158</v>
      </c>
      <c r="E46" s="525"/>
      <c r="F46" s="1032"/>
      <c r="G46" s="2530">
        <v>43049</v>
      </c>
      <c r="H46" s="1033"/>
      <c r="I46" s="1033"/>
      <c r="J46" s="1034"/>
      <c r="K46" s="875">
        <f t="shared" si="1"/>
        <v>23</v>
      </c>
      <c r="L46" s="717"/>
      <c r="M46" s="717"/>
      <c r="N46" s="828"/>
      <c r="O46" s="828"/>
      <c r="P46" s="828"/>
      <c r="Q46" s="828"/>
      <c r="R46" s="717"/>
    </row>
    <row r="47" spans="1:18" s="450" customFormat="1" ht="12.75" customHeight="1">
      <c r="A47" s="872">
        <f t="shared" si="0"/>
        <v>24</v>
      </c>
      <c r="B47" s="1029"/>
      <c r="C47" s="873" t="s">
        <v>1159</v>
      </c>
      <c r="D47" s="530" t="s">
        <v>1160</v>
      </c>
      <c r="E47" s="525"/>
      <c r="F47" s="1032"/>
      <c r="G47" s="2530">
        <v>14396</v>
      </c>
      <c r="H47" s="1033">
        <v>6</v>
      </c>
      <c r="I47" s="1033"/>
      <c r="J47" s="1034"/>
      <c r="K47" s="875">
        <f t="shared" si="1"/>
        <v>24</v>
      </c>
      <c r="L47" s="717"/>
      <c r="M47" s="717"/>
      <c r="N47" s="828"/>
      <c r="O47" s="828"/>
      <c r="P47" s="828"/>
      <c r="Q47" s="828"/>
      <c r="R47" s="717"/>
    </row>
    <row r="48" spans="1:18" s="450" customFormat="1" ht="12.75" customHeight="1">
      <c r="A48" s="872">
        <f t="shared" si="0"/>
        <v>25</v>
      </c>
      <c r="B48" s="1029"/>
      <c r="C48" s="873" t="s">
        <v>1161</v>
      </c>
      <c r="D48" s="530" t="s">
        <v>1162</v>
      </c>
      <c r="E48" s="525"/>
      <c r="F48" s="1032"/>
      <c r="G48" s="2530">
        <v>767017</v>
      </c>
      <c r="H48" s="1033"/>
      <c r="I48" s="1033"/>
      <c r="J48" s="1034"/>
      <c r="K48" s="875">
        <f t="shared" si="1"/>
        <v>25</v>
      </c>
      <c r="L48" s="717"/>
      <c r="M48" s="717"/>
      <c r="N48" s="828"/>
      <c r="O48" s="828"/>
      <c r="P48" s="828"/>
      <c r="Q48" s="828"/>
      <c r="R48" s="717"/>
    </row>
    <row r="49" spans="1:18" s="450" customFormat="1" ht="12.75" customHeight="1">
      <c r="A49" s="872">
        <f t="shared" si="0"/>
        <v>26</v>
      </c>
      <c r="B49" s="1029"/>
      <c r="C49" s="873" t="s">
        <v>1163</v>
      </c>
      <c r="D49" s="530" t="s">
        <v>1164</v>
      </c>
      <c r="E49" s="525"/>
      <c r="F49" s="1032"/>
      <c r="G49" s="2530">
        <v>403393</v>
      </c>
      <c r="H49" s="1033">
        <v>1445</v>
      </c>
      <c r="I49" s="1033"/>
      <c r="J49" s="1034"/>
      <c r="K49" s="875">
        <f t="shared" si="1"/>
        <v>26</v>
      </c>
      <c r="L49" s="717"/>
      <c r="M49" s="717"/>
      <c r="N49" s="828"/>
      <c r="O49" s="828"/>
      <c r="P49" s="828"/>
      <c r="Q49" s="828"/>
      <c r="R49" s="717"/>
    </row>
    <row r="50" spans="1:18" s="450" customFormat="1" ht="12.75" customHeight="1">
      <c r="A50" s="872">
        <f t="shared" si="0"/>
        <v>27</v>
      </c>
      <c r="B50" s="1029"/>
      <c r="C50" s="873" t="s">
        <v>1165</v>
      </c>
      <c r="D50" s="530" t="s">
        <v>1253</v>
      </c>
      <c r="E50" s="525"/>
      <c r="F50" s="1032"/>
      <c r="G50" s="2530">
        <v>199166</v>
      </c>
      <c r="H50" s="1033">
        <v>19</v>
      </c>
      <c r="I50" s="1033"/>
      <c r="J50" s="1034"/>
      <c r="K50" s="875">
        <f t="shared" si="1"/>
        <v>27</v>
      </c>
      <c r="L50" s="717"/>
      <c r="M50" s="717"/>
      <c r="N50" s="828"/>
      <c r="O50" s="828"/>
      <c r="P50" s="828"/>
      <c r="Q50" s="828"/>
      <c r="R50" s="717"/>
    </row>
    <row r="51" spans="1:18" s="450" customFormat="1" ht="12.75" customHeight="1">
      <c r="A51" s="872">
        <f t="shared" si="0"/>
        <v>28</v>
      </c>
      <c r="B51" s="1029"/>
      <c r="C51" s="873" t="s">
        <v>1167</v>
      </c>
      <c r="D51" s="530" t="s">
        <v>1168</v>
      </c>
      <c r="E51" s="525"/>
      <c r="F51" s="1032"/>
      <c r="G51" s="2530">
        <v>15361</v>
      </c>
      <c r="H51" s="1033">
        <v>8</v>
      </c>
      <c r="I51" s="1033"/>
      <c r="J51" s="1034"/>
      <c r="K51" s="875">
        <f t="shared" si="1"/>
        <v>28</v>
      </c>
      <c r="L51" s="717"/>
      <c r="M51" s="717"/>
      <c r="N51" s="828"/>
      <c r="O51" s="828"/>
      <c r="P51" s="828"/>
      <c r="Q51" s="828"/>
      <c r="R51" s="717"/>
    </row>
    <row r="52" spans="1:18" s="450" customFormat="1" ht="12.75" customHeight="1">
      <c r="A52" s="872">
        <f t="shared" si="0"/>
        <v>29</v>
      </c>
      <c r="B52" s="1029"/>
      <c r="C52" s="873"/>
      <c r="D52" s="530" t="s">
        <v>1348</v>
      </c>
      <c r="E52" s="525"/>
      <c r="F52" s="1032"/>
      <c r="G52" s="2530"/>
      <c r="H52" s="1033"/>
      <c r="I52" s="1033"/>
      <c r="J52" s="1034"/>
      <c r="K52" s="875">
        <f t="shared" si="1"/>
        <v>29</v>
      </c>
      <c r="L52" s="717"/>
      <c r="M52" s="717"/>
      <c r="N52" s="828"/>
      <c r="O52" s="828"/>
      <c r="P52" s="828"/>
      <c r="Q52" s="828"/>
      <c r="R52" s="717"/>
    </row>
    <row r="53" spans="1:18" s="450" customFormat="1" ht="12.75" customHeight="1">
      <c r="A53" s="872">
        <f t="shared" si="0"/>
        <v>30</v>
      </c>
      <c r="B53" s="1029"/>
      <c r="C53" s="873"/>
      <c r="D53" s="530" t="s">
        <v>1349</v>
      </c>
      <c r="E53" s="525"/>
      <c r="F53" s="1032"/>
      <c r="G53" s="2530"/>
      <c r="H53" s="1033">
        <v>3658</v>
      </c>
      <c r="I53" s="1033"/>
      <c r="J53" s="1034"/>
      <c r="K53" s="875">
        <f t="shared" si="1"/>
        <v>30</v>
      </c>
      <c r="L53" s="717"/>
      <c r="M53" s="717"/>
      <c r="N53" s="828"/>
      <c r="O53" s="828"/>
      <c r="P53" s="828"/>
      <c r="Q53" s="828"/>
      <c r="R53" s="717"/>
    </row>
    <row r="54" spans="1:18" s="450" customFormat="1" ht="12.75" customHeight="1">
      <c r="A54" s="872">
        <f t="shared" si="0"/>
        <v>31</v>
      </c>
      <c r="B54" s="1029"/>
      <c r="C54" s="1036"/>
      <c r="D54" s="1036"/>
      <c r="E54" s="525" t="s">
        <v>1170</v>
      </c>
      <c r="F54" s="1032"/>
      <c r="G54" s="2530">
        <v>30441441</v>
      </c>
      <c r="H54" s="1033">
        <v>60618</v>
      </c>
      <c r="I54" s="1033"/>
      <c r="J54" s="1034"/>
      <c r="K54" s="875">
        <f t="shared" si="1"/>
        <v>31</v>
      </c>
      <c r="L54" s="717"/>
      <c r="M54" s="717"/>
      <c r="N54" s="828"/>
      <c r="O54" s="828"/>
      <c r="P54" s="828"/>
      <c r="Q54" s="828"/>
      <c r="R54" s="717"/>
    </row>
    <row r="55" spans="1:18" s="450" customFormat="1" ht="12.75" customHeight="1">
      <c r="A55" s="872">
        <f t="shared" si="0"/>
        <v>32</v>
      </c>
      <c r="B55" s="1029"/>
      <c r="C55" s="873" t="s">
        <v>1171</v>
      </c>
      <c r="D55" s="848" t="s">
        <v>1227</v>
      </c>
      <c r="E55" s="525"/>
      <c r="F55" s="1032"/>
      <c r="G55" s="2530">
        <v>5870224</v>
      </c>
      <c r="H55" s="1033"/>
      <c r="I55" s="1033"/>
      <c r="J55" s="1034"/>
      <c r="K55" s="875">
        <f t="shared" si="1"/>
        <v>32</v>
      </c>
      <c r="L55" s="717"/>
      <c r="M55" s="717"/>
      <c r="N55" s="828"/>
      <c r="O55" s="828"/>
      <c r="P55" s="828"/>
      <c r="Q55" s="828"/>
      <c r="R55" s="717"/>
    </row>
    <row r="56" spans="1:18" s="450" customFormat="1" ht="12.75" customHeight="1">
      <c r="A56" s="872">
        <f t="shared" si="0"/>
        <v>33</v>
      </c>
      <c r="B56" s="1029"/>
      <c r="C56" s="873" t="s">
        <v>1172</v>
      </c>
      <c r="D56" s="530" t="s">
        <v>1173</v>
      </c>
      <c r="E56" s="525"/>
      <c r="F56" s="1032"/>
      <c r="G56" s="2530">
        <v>3183042</v>
      </c>
      <c r="H56" s="1033"/>
      <c r="I56" s="1033"/>
      <c r="J56" s="1034"/>
      <c r="K56" s="875">
        <f t="shared" si="1"/>
        <v>33</v>
      </c>
      <c r="L56" s="717"/>
      <c r="M56" s="717"/>
      <c r="N56" s="828"/>
      <c r="O56" s="828"/>
      <c r="P56" s="828"/>
      <c r="Q56" s="828"/>
      <c r="R56" s="717"/>
    </row>
    <row r="57" spans="1:18" s="450" customFormat="1" ht="12.75" customHeight="1">
      <c r="A57" s="872">
        <f t="shared" si="0"/>
        <v>34</v>
      </c>
      <c r="B57" s="1029"/>
      <c r="C57" s="873" t="s">
        <v>1174</v>
      </c>
      <c r="D57" s="530" t="s">
        <v>1175</v>
      </c>
      <c r="E57" s="525"/>
      <c r="F57" s="1032"/>
      <c r="G57" s="2530"/>
      <c r="H57" s="1033"/>
      <c r="I57" s="1033"/>
      <c r="J57" s="1034"/>
      <c r="K57" s="875">
        <f t="shared" si="1"/>
        <v>34</v>
      </c>
      <c r="L57" s="717"/>
      <c r="M57" s="717"/>
      <c r="N57" s="828"/>
      <c r="O57" s="828"/>
      <c r="P57" s="828"/>
      <c r="Q57" s="828"/>
      <c r="R57" s="717"/>
    </row>
    <row r="58" spans="1:18" s="450" customFormat="1" ht="12.75" customHeight="1">
      <c r="A58" s="872">
        <f t="shared" si="0"/>
        <v>35</v>
      </c>
      <c r="B58" s="1029"/>
      <c r="C58" s="873" t="s">
        <v>1176</v>
      </c>
      <c r="D58" s="530" t="s">
        <v>1177</v>
      </c>
      <c r="E58" s="525"/>
      <c r="F58" s="1032"/>
      <c r="G58" s="2530">
        <v>575352</v>
      </c>
      <c r="H58" s="1033"/>
      <c r="I58" s="1033"/>
      <c r="J58" s="1034"/>
      <c r="K58" s="875">
        <f t="shared" si="1"/>
        <v>35</v>
      </c>
      <c r="L58" s="717"/>
      <c r="M58" s="717"/>
      <c r="N58" s="828"/>
      <c r="O58" s="828"/>
      <c r="P58" s="828"/>
      <c r="Q58" s="828"/>
      <c r="R58" s="717"/>
    </row>
    <row r="59" spans="1:18" s="450" customFormat="1" ht="12.75" customHeight="1">
      <c r="A59" s="872">
        <f t="shared" si="0"/>
        <v>36</v>
      </c>
      <c r="B59" s="1029"/>
      <c r="C59" s="873" t="s">
        <v>1178</v>
      </c>
      <c r="D59" s="530" t="s">
        <v>1179</v>
      </c>
      <c r="E59" s="525"/>
      <c r="F59" s="1032"/>
      <c r="G59" s="2530"/>
      <c r="H59" s="1033"/>
      <c r="I59" s="1033"/>
      <c r="J59" s="1034"/>
      <c r="K59" s="875">
        <f t="shared" si="1"/>
        <v>36</v>
      </c>
      <c r="L59" s="717"/>
      <c r="M59" s="717"/>
      <c r="N59" s="828"/>
      <c r="O59" s="828"/>
      <c r="P59" s="828"/>
      <c r="Q59" s="828"/>
      <c r="R59" s="717"/>
    </row>
    <row r="60" spans="1:18" s="450" customFormat="1" ht="12.75" customHeight="1">
      <c r="A60" s="872">
        <f t="shared" si="0"/>
        <v>37</v>
      </c>
      <c r="B60" s="1029"/>
      <c r="C60" s="873" t="s">
        <v>1180</v>
      </c>
      <c r="D60" s="530" t="s">
        <v>1181</v>
      </c>
      <c r="E60" s="525"/>
      <c r="F60" s="1032"/>
      <c r="G60" s="2530">
        <v>240121</v>
      </c>
      <c r="H60" s="1033"/>
      <c r="I60" s="1033"/>
      <c r="J60" s="1034"/>
      <c r="K60" s="875">
        <f t="shared" si="1"/>
        <v>37</v>
      </c>
      <c r="L60" s="717"/>
      <c r="M60" s="717"/>
      <c r="N60" s="828"/>
      <c r="O60" s="828"/>
      <c r="P60" s="828"/>
      <c r="Q60" s="828"/>
      <c r="R60" s="717"/>
    </row>
    <row r="61" spans="1:18" s="450" customFormat="1" ht="12.75" customHeight="1">
      <c r="A61" s="872">
        <f t="shared" si="0"/>
        <v>38</v>
      </c>
      <c r="B61" s="1029"/>
      <c r="C61" s="873" t="s">
        <v>1182</v>
      </c>
      <c r="D61" s="530" t="s">
        <v>1183</v>
      </c>
      <c r="E61" s="525"/>
      <c r="F61" s="1032"/>
      <c r="G61" s="2530">
        <v>255306</v>
      </c>
      <c r="H61" s="1033"/>
      <c r="I61" s="1033"/>
      <c r="J61" s="1034"/>
      <c r="K61" s="875">
        <f t="shared" si="1"/>
        <v>38</v>
      </c>
      <c r="L61" s="717"/>
      <c r="M61" s="717"/>
      <c r="N61" s="828"/>
      <c r="O61" s="828"/>
      <c r="P61" s="828"/>
      <c r="Q61" s="828"/>
      <c r="R61" s="717"/>
    </row>
    <row r="62" spans="1:18" s="450" customFormat="1" ht="12.75" customHeight="1">
      <c r="A62" s="872">
        <f t="shared" si="0"/>
        <v>39</v>
      </c>
      <c r="B62" s="1029"/>
      <c r="C62" s="873" t="s">
        <v>1184</v>
      </c>
      <c r="D62" s="530" t="s">
        <v>1185</v>
      </c>
      <c r="E62" s="525"/>
      <c r="F62" s="1032"/>
      <c r="G62" s="2530">
        <v>622845</v>
      </c>
      <c r="H62" s="1033"/>
      <c r="I62" s="1033"/>
      <c r="J62" s="1034"/>
      <c r="K62" s="875">
        <f t="shared" si="1"/>
        <v>39</v>
      </c>
      <c r="L62" s="717"/>
      <c r="M62" s="717"/>
      <c r="N62" s="828"/>
      <c r="O62" s="828"/>
      <c r="P62" s="828"/>
      <c r="Q62" s="828"/>
      <c r="R62" s="717"/>
    </row>
    <row r="63" spans="1:18" s="450" customFormat="1" ht="12.75" customHeight="1">
      <c r="A63" s="872">
        <f t="shared" si="0"/>
        <v>40</v>
      </c>
      <c r="B63" s="1029"/>
      <c r="C63" s="1036"/>
      <c r="D63" s="1036"/>
      <c r="E63" s="525" t="s">
        <v>1186</v>
      </c>
      <c r="F63" s="1032"/>
      <c r="G63" s="2530">
        <v>10746890</v>
      </c>
      <c r="H63" s="1033"/>
      <c r="I63" s="1033"/>
      <c r="J63" s="1034"/>
      <c r="K63" s="875">
        <f t="shared" si="1"/>
        <v>40</v>
      </c>
      <c r="L63" s="717"/>
      <c r="M63" s="717"/>
      <c r="N63" s="828"/>
      <c r="O63" s="828"/>
      <c r="P63" s="828"/>
      <c r="Q63" s="828"/>
      <c r="R63" s="717"/>
    </row>
    <row r="64" spans="1:18" s="450" customFormat="1" ht="12.75" customHeight="1">
      <c r="A64" s="872">
        <f t="shared" si="0"/>
        <v>41</v>
      </c>
      <c r="B64" s="1029"/>
      <c r="C64" s="873" t="s">
        <v>1187</v>
      </c>
      <c r="D64" s="530" t="s">
        <v>1188</v>
      </c>
      <c r="E64" s="525"/>
      <c r="F64" s="1032"/>
      <c r="G64" s="2530"/>
      <c r="H64" s="1033">
        <v>2580</v>
      </c>
      <c r="I64" s="1033"/>
      <c r="J64" s="1034"/>
      <c r="K64" s="875">
        <f t="shared" si="1"/>
        <v>41</v>
      </c>
      <c r="L64" s="717"/>
      <c r="M64" s="717"/>
      <c r="N64" s="828"/>
      <c r="O64" s="828"/>
      <c r="P64" s="828"/>
      <c r="Q64" s="828"/>
      <c r="R64" s="717"/>
    </row>
    <row r="65" spans="1:18" s="450" customFormat="1" ht="12.75" customHeight="1">
      <c r="A65" s="872">
        <f t="shared" si="0"/>
        <v>42</v>
      </c>
      <c r="B65" s="1029"/>
      <c r="C65" s="873" t="s">
        <v>1189</v>
      </c>
      <c r="D65" s="530" t="s">
        <v>1190</v>
      </c>
      <c r="E65" s="525"/>
      <c r="F65" s="1032"/>
      <c r="G65" s="2530"/>
      <c r="H65" s="1033">
        <v>-10109</v>
      </c>
      <c r="I65" s="1033"/>
      <c r="J65" s="1034"/>
      <c r="K65" s="875">
        <f t="shared" si="1"/>
        <v>42</v>
      </c>
      <c r="L65" s="717"/>
      <c r="M65" s="717"/>
      <c r="N65" s="828"/>
      <c r="O65" s="828"/>
      <c r="P65" s="828"/>
      <c r="Q65" s="828"/>
      <c r="R65" s="717"/>
    </row>
    <row r="66" spans="1:18" s="450" customFormat="1" ht="12.75" customHeight="1">
      <c r="A66" s="872">
        <f t="shared" si="0"/>
        <v>43</v>
      </c>
      <c r="B66" s="1029"/>
      <c r="C66" s="873" t="s">
        <v>1191</v>
      </c>
      <c r="D66" s="530" t="s">
        <v>1192</v>
      </c>
      <c r="F66" s="1037"/>
      <c r="G66" s="2530">
        <v>884592</v>
      </c>
      <c r="H66" s="1033"/>
      <c r="I66" s="1033"/>
      <c r="J66" s="1034"/>
      <c r="K66" s="875">
        <f t="shared" si="1"/>
        <v>43</v>
      </c>
      <c r="L66" s="717"/>
      <c r="M66" s="717"/>
      <c r="N66" s="828"/>
      <c r="O66" s="828"/>
      <c r="P66" s="828"/>
      <c r="Q66" s="828"/>
      <c r="R66" s="717"/>
    </row>
    <row r="67" spans="1:18" s="450" customFormat="1" ht="12.75" customHeight="1" thickBot="1">
      <c r="A67" s="872">
        <f t="shared" si="0"/>
        <v>44</v>
      </c>
      <c r="B67" s="1029"/>
      <c r="C67" s="1036"/>
      <c r="D67" s="1036"/>
      <c r="E67" s="1038" t="s">
        <v>327</v>
      </c>
      <c r="F67" s="1039"/>
      <c r="G67" s="2532">
        <v>42072923</v>
      </c>
      <c r="H67" s="1040">
        <v>53089</v>
      </c>
      <c r="I67" s="1040"/>
      <c r="J67" s="1041"/>
      <c r="K67" s="875">
        <f t="shared" si="1"/>
        <v>44</v>
      </c>
      <c r="L67" s="717"/>
      <c r="M67" s="717"/>
      <c r="N67" s="828"/>
      <c r="O67" s="828"/>
      <c r="P67" s="828"/>
      <c r="Q67" s="828"/>
      <c r="R67" s="717"/>
    </row>
    <row r="68" spans="1:18" ht="12.75" customHeight="1">
      <c r="A68" s="717" t="s">
        <v>386</v>
      </c>
      <c r="B68" s="450"/>
      <c r="C68" s="450"/>
      <c r="D68" s="450"/>
      <c r="E68" s="450"/>
      <c r="F68" s="450"/>
      <c r="G68" s="450"/>
      <c r="H68" s="450"/>
      <c r="I68" s="451"/>
      <c r="J68" s="451"/>
      <c r="K68" s="450"/>
    </row>
  </sheetData>
  <customSheetViews>
    <customSheetView guid="{A617E113-81C5-40F4-A596-A12F4B219BD2}" showPageBreaks="1" showGridLines="0" printArea="1">
      <selection activeCell="C2" sqref="C2"/>
      <colBreaks count="1" manualBreakCount="1">
        <brk id="11" max="1048575" man="1"/>
      </colBreaks>
      <pageMargins left="0.5" right="0.5" top="0.5" bottom="0.25" header="0.5" footer="0.5"/>
      <printOptions horizontalCentered="1" verticalCentered="1"/>
      <pageSetup scale="75" orientation="portrait" r:id="rId1"/>
      <headerFooter alignWithMargins="0"/>
    </customSheetView>
    <customSheetView guid="{D099E5BD-69C3-4A36-A01A-AB9127CD02AF}" scale="110" showPageBreaks="1" showGridLines="0" printArea="1" view="pageBreakPreview" topLeftCell="A46">
      <selection activeCell="D74" sqref="D74"/>
      <colBreaks count="1" manualBreakCount="1">
        <brk id="11" max="1048575" man="1"/>
      </colBreaks>
      <pageMargins left="0.5" right="0.5" top="0.5" bottom="0.25" header="0.5" footer="0.5"/>
      <printOptions horizontalCentered="1" verticalCentered="1"/>
      <pageSetup scale="75" orientation="portrait" r:id="rId2"/>
      <headerFooter alignWithMargins="0"/>
    </customSheetView>
    <customSheetView guid="{0E34144A-D82F-4DF0-B720-F9C800B122C6}" scale="110" showPageBreaks="1" showGridLines="0" printArea="1" view="pageBreakPreview">
      <selection activeCell="G24" sqref="G24"/>
      <colBreaks count="1" manualBreakCount="1">
        <brk id="11" max="1048575" man="1"/>
      </colBreaks>
      <pageMargins left="0.5" right="0.5" top="0.5" bottom="0.25" header="0.5" footer="0.5"/>
      <printOptions horizontalCentered="1" verticalCentered="1"/>
      <pageSetup scale="75" orientation="portrait" r:id="rId3"/>
      <headerFooter alignWithMargins="0"/>
    </customSheetView>
    <customSheetView guid="{97EB090E-DA8A-4035-9EB7-8F192FB9238E}" scale="110" showPageBreaks="1" showGridLines="0" printArea="1" view="pageBreakPreview">
      <selection activeCell="G24" sqref="G24"/>
      <colBreaks count="1" manualBreakCount="1">
        <brk id="11" max="1048575" man="1"/>
      </colBreaks>
      <pageMargins left="0.5" right="0.5" top="0.5" bottom="0.25" header="0.5" footer="0.5"/>
      <printOptions horizontalCentered="1" verticalCentered="1"/>
      <pageSetup scale="75" orientation="portrait" r:id="rId4"/>
      <headerFooter alignWithMargins="0"/>
    </customSheetView>
    <customSheetView guid="{73D6C540-FA77-496F-80D5-378BCDB5D7D3}" showGridLines="0">
      <selection sqref="A1:K69"/>
      <colBreaks count="1" manualBreakCount="1">
        <brk id="11" max="1048575" man="1"/>
      </colBreaks>
      <pageMargins left="0.5" right="0.5" top="0.5" bottom="0.25" header="0.5" footer="0.5"/>
      <printOptions horizontalCentered="1" verticalCentered="1"/>
      <pageSetup scale="75" orientation="portrait" r:id="rId5"/>
      <headerFooter alignWithMargins="0"/>
    </customSheetView>
    <customSheetView guid="{697F93CE-5800-4A2B-B48E-6915F0D86AE1}" showPageBreaks="1" showGridLines="0" printArea="1">
      <selection activeCell="C2" sqref="C2"/>
      <colBreaks count="1" manualBreakCount="1">
        <brk id="11" max="1048575" man="1"/>
      </colBreaks>
      <pageMargins left="0.5" right="0.5" top="0.5" bottom="0.25" header="0.5" footer="0.5"/>
      <printOptions horizontalCentered="1" verticalCentered="1"/>
      <pageSetup scale="75" orientation="portrait" r:id="rId6"/>
      <headerFooter alignWithMargins="0"/>
    </customSheetView>
    <customSheetView guid="{997430AA-34EF-430A-83C0-572B50415120}" showPageBreaks="1" showGridLines="0" printArea="1">
      <selection activeCell="C2" sqref="C2"/>
      <colBreaks count="1" manualBreakCount="1">
        <brk id="11" max="1048575" man="1"/>
      </colBreaks>
      <pageMargins left="0.5" right="0.5" top="0.5" bottom="0.25" header="0.5" footer="0.5"/>
      <printOptions horizontalCentered="1" verticalCentered="1"/>
      <pageSetup scale="75" orientation="portrait" r:id="rId7"/>
      <headerFooter alignWithMargins="0"/>
    </customSheetView>
    <customSheetView guid="{FB280501-19AF-4ABE-91A9-026A574F2BAA}" showPageBreaks="1" showGridLines="0" printArea="1">
      <selection activeCell="C2" sqref="C2"/>
      <colBreaks count="1" manualBreakCount="1">
        <brk id="11" max="1048575" man="1"/>
      </colBreaks>
      <pageMargins left="0.5" right="0.5" top="0.5" bottom="0.25" header="0.5" footer="0.5"/>
      <printOptions horizontalCentered="1" verticalCentered="1"/>
      <pageSetup scale="75" orientation="portrait" r:id="rId8"/>
      <headerFooter alignWithMargins="0"/>
    </customSheetView>
    <customSheetView guid="{418B4607-7369-4E2A-893E-78E4A5AA0442}" showGridLines="0">
      <selection activeCell="C2" sqref="C2"/>
      <colBreaks count="1" manualBreakCount="1">
        <brk id="11" max="1048575" man="1"/>
      </colBreaks>
      <pageMargins left="0.5" right="0.5" top="0.5" bottom="0.25" header="0.5" footer="0.5"/>
      <printOptions horizontalCentered="1" verticalCentered="1"/>
      <pageSetup scale="75" orientation="portrait" r:id="rId9"/>
      <headerFooter alignWithMargins="0"/>
    </customSheetView>
    <customSheetView guid="{F56BCD39-3910-4701-BCCF-245589B07D98}" showPageBreaks="1" showGridLines="0" printArea="1">
      <selection activeCell="I53" sqref="I53"/>
      <colBreaks count="1" manualBreakCount="1">
        <brk id="11" max="1048575" man="1"/>
      </colBreaks>
      <pageMargins left="0.5" right="0.5" top="0.5" bottom="0.25" header="0.5" footer="0.5"/>
      <printOptions horizontalCentered="1" verticalCentered="1"/>
      <pageSetup scale="75" orientation="portrait" horizontalDpi="360" r:id="rId10"/>
      <headerFooter alignWithMargins="0"/>
    </customSheetView>
    <customSheetView guid="{FB19BFAA-60BA-4CC2-92E5-E4C141AE804E}" showGridLines="0">
      <selection activeCell="I53" sqref="I53"/>
      <colBreaks count="1" manualBreakCount="1">
        <brk id="11" max="1048575" man="1"/>
      </colBreaks>
      <pageMargins left="0.5" right="0.5" top="0.5" bottom="0.25" header="0.5" footer="0.5"/>
      <printOptions horizontalCentered="1" verticalCentered="1"/>
      <pageSetup scale="75" orientation="portrait" horizontalDpi="360" r:id="rId11"/>
      <headerFooter alignWithMargins="0"/>
    </customSheetView>
    <customSheetView guid="{74404EEC-CA6A-48B0-B168-B7933282EEB2}" showPageBreaks="1" showGridLines="0" printArea="1">
      <selection activeCell="I53" sqref="I53"/>
      <colBreaks count="1" manualBreakCount="1">
        <brk id="11" max="1048575" man="1"/>
      </colBreaks>
      <pageMargins left="0.5" right="0.5" top="0.5" bottom="0.25" header="0.5" footer="0.5"/>
      <printOptions horizontalCentered="1" verticalCentered="1"/>
      <pageSetup scale="75" orientation="portrait" horizontalDpi="360" r:id="rId12"/>
      <headerFooter alignWithMargins="0"/>
    </customSheetView>
    <customSheetView guid="{A2494C54-8D9D-4A05-9F27-C858173D9692}" showGridLines="0">
      <selection activeCell="I53" sqref="I53"/>
      <colBreaks count="1" manualBreakCount="1">
        <brk id="11" max="1048575" man="1"/>
      </colBreaks>
      <pageMargins left="0.5" right="0.5" top="0.5" bottom="0.25" header="0.5" footer="0.5"/>
      <printOptions horizontalCentered="1" verticalCentered="1"/>
      <pageSetup scale="75" orientation="portrait" horizontalDpi="360" r:id="rId13"/>
      <headerFooter alignWithMargins="0"/>
    </customSheetView>
    <customSheetView guid="{F228F194-B0FE-4A91-A927-06A4E89703F0}" showGridLines="0">
      <selection activeCell="I53" sqref="I53"/>
      <colBreaks count="1" manualBreakCount="1">
        <brk id="11" max="1048575" man="1"/>
      </colBreaks>
      <pageMargins left="0.5" right="0.5" top="0.5" bottom="0.25" header="0.5" footer="0.5"/>
      <printOptions horizontalCentered="1" verticalCentered="1"/>
      <pageSetup scale="75" orientation="portrait" horizontalDpi="360" r:id="rId14"/>
      <headerFooter alignWithMargins="0"/>
    </customSheetView>
    <customSheetView guid="{49D366EC-C851-4932-854D-8EA887B298C5}" showGridLines="0">
      <selection activeCell="I53" sqref="I53"/>
      <colBreaks count="1" manualBreakCount="1">
        <brk id="11" max="1048575" man="1"/>
      </colBreaks>
      <pageMargins left="0.5" right="0.5" top="0.5" bottom="0.25" header="0.5" footer="0.5"/>
      <printOptions horizontalCentered="1" verticalCentered="1"/>
      <pageSetup scale="75" orientation="portrait" horizontalDpi="360" r:id="rId15"/>
      <headerFooter alignWithMargins="0"/>
    </customSheetView>
    <customSheetView guid="{7390B031-6060-4327-BF01-8B9465EDB6D9}" showGridLines="0">
      <selection activeCell="I53" sqref="I53"/>
      <colBreaks count="1" manualBreakCount="1">
        <brk id="11" max="1048575" man="1"/>
      </colBreaks>
      <pageMargins left="0.5" right="0.5" top="0.5" bottom="0.25" header="0.5" footer="0.5"/>
      <printOptions horizontalCentered="1" verticalCentered="1"/>
      <pageSetup scale="75" orientation="portrait" horizontalDpi="360" r:id="rId16"/>
      <headerFooter alignWithMargins="0"/>
    </customSheetView>
    <customSheetView guid="{26429A53-B624-4AA6-8C8D-667186B058B8}" showGridLines="0">
      <selection activeCell="I53" sqref="I53"/>
      <colBreaks count="1" manualBreakCount="1">
        <brk id="11" max="1048575" man="1"/>
      </colBreaks>
      <pageMargins left="0.5" right="0.5" top="0.5" bottom="0.25" header="0.5" footer="0.5"/>
      <printOptions horizontalCentered="1" verticalCentered="1"/>
      <pageSetup scale="75" orientation="portrait" horizontalDpi="360" r:id="rId17"/>
      <headerFooter alignWithMargins="0"/>
    </customSheetView>
    <customSheetView guid="{9188604F-721B-4607-B5A7-F14601E34BB8}" showPageBreaks="1" showGridLines="0" printArea="1">
      <selection activeCell="I53" sqref="I53"/>
      <colBreaks count="1" manualBreakCount="1">
        <brk id="11" max="1048575" man="1"/>
      </colBreaks>
      <pageMargins left="0.5" right="0.5" top="0.5" bottom="0.25" header="0.5" footer="0.5"/>
      <printOptions horizontalCentered="1" verticalCentered="1"/>
      <pageSetup scale="75" orientation="portrait" horizontalDpi="360" r:id="rId18"/>
      <headerFooter alignWithMargins="0"/>
    </customSheetView>
    <customSheetView guid="{0DB5BAD5-393A-4F38-9E8B-709DEA7858B1}" showPageBreaks="1" showGridLines="0" printArea="1">
      <selection activeCell="I53" sqref="I53"/>
      <colBreaks count="1" manualBreakCount="1">
        <brk id="11" max="1048575" man="1"/>
      </colBreaks>
      <pageMargins left="0.5" right="0.5" top="0.5" bottom="0.25" header="0.5" footer="0.5"/>
      <printOptions horizontalCentered="1" verticalCentered="1"/>
      <pageSetup scale="75" orientation="portrait" horizontalDpi="360" r:id="rId19"/>
      <headerFooter alignWithMargins="0"/>
    </customSheetView>
    <customSheetView guid="{4E7A3D04-9F51-465C-A42B-3DF9B3E7D5B5}" showPageBreaks="1" showGridLines="0" printArea="1">
      <selection activeCell="I53" sqref="I53"/>
      <colBreaks count="1" manualBreakCount="1">
        <brk id="11" max="1048575" man="1"/>
      </colBreaks>
      <pageMargins left="0.5" right="0.5" top="0.5" bottom="0.25" header="0.5" footer="0.5"/>
      <printOptions horizontalCentered="1" verticalCentered="1"/>
      <pageSetup scale="75" orientation="portrait" horizontalDpi="360" r:id="rId20"/>
      <headerFooter alignWithMargins="0"/>
    </customSheetView>
    <customSheetView guid="{BD2992A8-0B6E-4822-8FD2-4601D1328A70}" showPageBreaks="1" showGridLines="0" printArea="1">
      <selection activeCell="C2" sqref="C2"/>
      <colBreaks count="1" manualBreakCount="1">
        <brk id="11" max="1048575" man="1"/>
      </colBreaks>
      <pageMargins left="0.5" right="0.5" top="0.5" bottom="0.25" header="0.5" footer="0.5"/>
      <printOptions horizontalCentered="1" verticalCentered="1"/>
      <pageSetup scale="75" orientation="portrait" r:id="rId21"/>
      <headerFooter alignWithMargins="0"/>
    </customSheetView>
    <customSheetView guid="{77A0B38E-93E4-4AC7-ACE6-46928E3770F0}" showPageBreaks="1" showGridLines="0" printArea="1">
      <selection activeCell="C2" sqref="C2"/>
      <colBreaks count="1" manualBreakCount="1">
        <brk id="11" max="1048575" man="1"/>
      </colBreaks>
      <pageMargins left="0.5" right="0.5" top="0.5" bottom="0.25" header="0.5" footer="0.5"/>
      <printOptions horizontalCentered="1" verticalCentered="1"/>
      <pageSetup scale="75" orientation="portrait" r:id="rId22"/>
      <headerFooter alignWithMargins="0"/>
    </customSheetView>
    <customSheetView guid="{11C83B39-CE16-4BB9-AED1-82A65A48CAAD}" showGridLines="0">
      <selection activeCell="C2" sqref="C2"/>
      <colBreaks count="1" manualBreakCount="1">
        <brk id="11" max="1048575" man="1"/>
      </colBreaks>
      <pageMargins left="0.5" right="0.5" top="0.5" bottom="0.25" header="0.5" footer="0.5"/>
      <printOptions horizontalCentered="1" verticalCentered="1"/>
      <pageSetup scale="75" orientation="portrait" r:id="rId23"/>
      <headerFooter alignWithMargins="0"/>
    </customSheetView>
    <customSheetView guid="{DB71B86F-317D-4AD6-8462-223811F201EC}" showPageBreaks="1" showGridLines="0" printArea="1">
      <selection activeCell="C2" sqref="C2"/>
      <colBreaks count="1" manualBreakCount="1">
        <brk id="11" max="1048575" man="1"/>
      </colBreaks>
      <pageMargins left="0.5" right="0.5" top="0.5" bottom="0.25" header="0.5" footer="0.5"/>
      <printOptions horizontalCentered="1" verticalCentered="1"/>
      <pageSetup scale="75" orientation="portrait" r:id="rId24"/>
      <headerFooter alignWithMargins="0"/>
    </customSheetView>
    <customSheetView guid="{DC2F833C-E952-4F6A-AFD3-F16D8619A19E}" showPageBreaks="1" showGridLines="0" printArea="1">
      <selection activeCell="C2" sqref="C2"/>
      <colBreaks count="1" manualBreakCount="1">
        <brk id="11" max="1048575" man="1"/>
      </colBreaks>
      <pageMargins left="0.5" right="0.5" top="0.5" bottom="0.25" header="0.5" footer="0.5"/>
      <printOptions horizontalCentered="1" verticalCentered="1"/>
      <pageSetup scale="75" orientation="portrait" r:id="rId25"/>
      <headerFooter alignWithMargins="0"/>
    </customSheetView>
    <customSheetView guid="{B1B2D874-36F7-4A51-91A3-0B03D16C5B39}" showGridLines="0" printArea="1">
      <selection activeCell="C2" sqref="C2"/>
      <colBreaks count="1" manualBreakCount="1">
        <brk id="11" max="1048575" man="1"/>
      </colBreaks>
      <pageMargins left="0.5" right="0.5" top="0.5" bottom="0.25" header="0.5" footer="0.5"/>
      <printOptions horizontalCentered="1" verticalCentered="1"/>
      <pageSetup scale="75" orientation="portrait" r:id="rId26"/>
      <headerFooter alignWithMargins="0"/>
    </customSheetView>
    <customSheetView guid="{24512037-1A2E-4B61-A9D8-6B6EE1FBAC07}" showPageBreaks="1" showGridLines="0" printArea="1">
      <selection activeCell="C2" sqref="C2"/>
      <colBreaks count="1" manualBreakCount="1">
        <brk id="11" max="1048575" man="1"/>
      </colBreaks>
      <pageMargins left="0.5" right="0.5" top="0.5" bottom="0.25" header="0.5" footer="0.5"/>
      <printOptions horizontalCentered="1" verticalCentered="1"/>
      <pageSetup scale="75" orientation="portrait" r:id="rId27"/>
      <headerFooter alignWithMargins="0"/>
    </customSheetView>
    <customSheetView guid="{FF7CE3F6-64D4-4414-9A0A-27EA1DA5FCEA}" showPageBreaks="1" showGridLines="0" printArea="1">
      <selection activeCell="C2" sqref="C2"/>
      <colBreaks count="1" manualBreakCount="1">
        <brk id="11" max="1048575" man="1"/>
      </colBreaks>
      <pageMargins left="0.5" right="0.5" top="0.5" bottom="0.25" header="0.5" footer="0.5"/>
      <printOptions horizontalCentered="1" verticalCentered="1"/>
      <pageSetup scale="75" orientation="portrait" r:id="rId28"/>
      <headerFooter alignWithMargins="0"/>
    </customSheetView>
    <customSheetView guid="{68CA22E9-CC9D-4C8A-A060-049B87D0AB3E}" scale="110" showPageBreaks="1" showGridLines="0" printArea="1" view="pageBreakPreview">
      <selection activeCell="G24" sqref="G24"/>
      <colBreaks count="1" manualBreakCount="1">
        <brk id="11" max="1048575" man="1"/>
      </colBreaks>
      <pageMargins left="0.5" right="0.5" top="0.5" bottom="0.25" header="0.5" footer="0.5"/>
      <printOptions horizontalCentered="1" verticalCentered="1"/>
      <pageSetup scale="75" orientation="portrait" r:id="rId29"/>
      <headerFooter alignWithMargins="0"/>
    </customSheetView>
    <customSheetView guid="{76EF22F2-41FD-4690-8612-D013472E0134}" showPageBreaks="1" showGridLines="0" printArea="1">
      <selection activeCell="C2" sqref="C2"/>
      <colBreaks count="1" manualBreakCount="1">
        <brk id="11" max="1048575" man="1"/>
      </colBreaks>
      <pageMargins left="0.5" right="0.5" top="0.5" bottom="0.25" header="0.5" footer="0.5"/>
      <printOptions horizontalCentered="1" verticalCentered="1"/>
      <pageSetup scale="75" orientation="portrait" r:id="rId30"/>
      <headerFooter alignWithMargins="0"/>
    </customSheetView>
  </customSheetViews>
  <printOptions horizontalCentered="1" verticalCentered="1" gridLinesSet="0"/>
  <pageMargins left="0.5" right="0.5" top="0.5" bottom="0.25" header="0.5" footer="0.5"/>
  <pageSetup scale="75" orientation="portrait" r:id="rId31"/>
  <headerFooter alignWithMargins="0"/>
  <colBreaks count="1" manualBreakCount="1">
    <brk id="11" max="1048575" man="1"/>
  </colBreaks>
  <legacyDrawing r:id="rId3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ransitionEvaluation="1">
    <pageSetUpPr fitToPage="1"/>
  </sheetPr>
  <dimension ref="A1:J41"/>
  <sheetViews>
    <sheetView view="pageBreakPreview" topLeftCell="A11" zoomScaleNormal="100" zoomScaleSheetLayoutView="100" workbookViewId="0">
      <selection activeCell="J25" sqref="J25:J40"/>
    </sheetView>
  </sheetViews>
  <sheetFormatPr defaultColWidth="8" defaultRowHeight="11.25"/>
  <cols>
    <col min="1" max="1" width="3.28515625" style="1046" customWidth="1"/>
    <col min="2" max="2" width="1.140625" style="1042" customWidth="1"/>
    <col min="3" max="3" width="15.5703125" style="1042" customWidth="1"/>
    <col min="4" max="4" width="5" style="1042" customWidth="1"/>
    <col min="5" max="5" width="22.140625" style="1042" customWidth="1"/>
    <col min="6" max="6" width="8.42578125" style="1042" customWidth="1"/>
    <col min="7" max="7" width="28" style="1042" customWidth="1"/>
    <col min="8" max="8" width="5" style="1042" customWidth="1"/>
    <col min="9" max="9" width="29.140625" style="1042" customWidth="1"/>
    <col min="10" max="10" width="3.28515625" style="1046" customWidth="1"/>
    <col min="11" max="16384" width="8" style="1042"/>
  </cols>
  <sheetData>
    <row r="1" spans="2:10" s="1042" customFormat="1" ht="15.75">
      <c r="B1" s="3304" t="s">
        <v>1350</v>
      </c>
      <c r="C1" s="3305"/>
      <c r="D1" s="3305"/>
      <c r="E1" s="3305"/>
      <c r="F1" s="3305"/>
      <c r="G1" s="3305"/>
      <c r="H1" s="3305"/>
      <c r="I1" s="3306"/>
      <c r="J1" s="2686">
        <v>40</v>
      </c>
    </row>
    <row r="2" spans="2:10" s="1042" customFormat="1">
      <c r="B2" s="1043"/>
      <c r="C2" s="1044"/>
      <c r="D2" s="1044"/>
      <c r="E2" s="1044"/>
      <c r="F2" s="1044"/>
      <c r="G2" s="1044"/>
      <c r="H2" s="1044"/>
      <c r="I2" s="1045"/>
      <c r="J2" s="1046"/>
    </row>
    <row r="3" spans="2:10" s="1042" customFormat="1" ht="12">
      <c r="B3" s="3307" t="s">
        <v>1351</v>
      </c>
      <c r="C3" s="3308"/>
      <c r="D3" s="3308"/>
      <c r="E3" s="3308"/>
      <c r="F3" s="3308"/>
      <c r="G3" s="3308"/>
      <c r="H3" s="3308"/>
      <c r="I3" s="3309"/>
      <c r="J3" s="1046"/>
    </row>
    <row r="4" spans="2:10" s="1042" customFormat="1">
      <c r="B4" s="1047"/>
      <c r="C4" s="1048"/>
      <c r="D4" s="1048"/>
      <c r="E4" s="1048"/>
      <c r="F4" s="1048"/>
      <c r="G4" s="1048"/>
      <c r="H4" s="1048"/>
      <c r="I4" s="1049"/>
      <c r="J4" s="1046"/>
    </row>
    <row r="5" spans="2:10" s="1042" customFormat="1">
      <c r="B5" s="1050"/>
      <c r="C5" s="1051" t="s">
        <v>1352</v>
      </c>
      <c r="D5" s="1052"/>
      <c r="E5" s="1051" t="s">
        <v>1353</v>
      </c>
      <c r="F5" s="1052"/>
      <c r="G5" s="1051" t="s">
        <v>1352</v>
      </c>
      <c r="H5" s="1052"/>
      <c r="I5" s="1053" t="s">
        <v>1354</v>
      </c>
      <c r="J5" s="1046"/>
    </row>
    <row r="6" spans="2:10" s="1042" customFormat="1">
      <c r="B6" s="1047"/>
      <c r="I6" s="1054"/>
      <c r="J6" s="1046"/>
    </row>
    <row r="7" spans="2:10" s="1042" customFormat="1">
      <c r="B7" s="1047"/>
      <c r="C7" s="1042" t="s">
        <v>1355</v>
      </c>
      <c r="D7" s="1055" t="s">
        <v>1356</v>
      </c>
      <c r="E7" s="1042" t="s">
        <v>645</v>
      </c>
      <c r="G7" s="1042" t="s">
        <v>1357</v>
      </c>
      <c r="H7" s="1055" t="s">
        <v>1356</v>
      </c>
      <c r="I7" s="1054" t="s">
        <v>1358</v>
      </c>
      <c r="J7" s="1046"/>
    </row>
    <row r="8" spans="2:10" s="1042" customFormat="1">
      <c r="B8" s="1047"/>
      <c r="C8" s="1042" t="s">
        <v>1359</v>
      </c>
      <c r="D8" s="1055" t="s">
        <v>1356</v>
      </c>
      <c r="E8" s="1042" t="s">
        <v>647</v>
      </c>
      <c r="G8" s="1042" t="s">
        <v>1360</v>
      </c>
      <c r="I8" s="1054"/>
      <c r="J8" s="1046"/>
    </row>
    <row r="9" spans="2:10" s="1042" customFormat="1">
      <c r="B9" s="1047"/>
      <c r="C9" s="1042" t="s">
        <v>1361</v>
      </c>
      <c r="D9" s="1055" t="s">
        <v>1356</v>
      </c>
      <c r="E9" s="1042" t="s">
        <v>650</v>
      </c>
      <c r="G9" s="1042" t="s">
        <v>1362</v>
      </c>
      <c r="H9" s="1055" t="s">
        <v>1356</v>
      </c>
      <c r="I9" s="1054" t="s">
        <v>1363</v>
      </c>
      <c r="J9" s="1046"/>
    </row>
    <row r="10" spans="2:10" s="1042" customFormat="1">
      <c r="B10" s="1047"/>
      <c r="I10" s="1054"/>
      <c r="J10" s="1046"/>
    </row>
    <row r="11" spans="2:10" s="1042" customFormat="1">
      <c r="B11" s="1050"/>
      <c r="C11" s="1052"/>
      <c r="D11" s="1052"/>
      <c r="E11" s="1051" t="s">
        <v>1364</v>
      </c>
      <c r="F11" s="1052"/>
      <c r="G11" s="1052"/>
      <c r="H11" s="1052"/>
      <c r="I11" s="1053" t="s">
        <v>1365</v>
      </c>
      <c r="J11" s="1046"/>
    </row>
    <row r="12" spans="2:10" s="1042" customFormat="1">
      <c r="B12" s="1047"/>
      <c r="I12" s="1054"/>
      <c r="J12" s="1046"/>
    </row>
    <row r="13" spans="2:10" s="1042" customFormat="1">
      <c r="B13" s="1047"/>
      <c r="C13" s="1042" t="s">
        <v>1366</v>
      </c>
      <c r="D13" s="1055" t="s">
        <v>1356</v>
      </c>
      <c r="E13" s="1042" t="s">
        <v>1367</v>
      </c>
      <c r="G13" s="1042" t="s">
        <v>1368</v>
      </c>
      <c r="H13" s="1055" t="s">
        <v>1356</v>
      </c>
      <c r="I13" s="1054" t="s">
        <v>1369</v>
      </c>
      <c r="J13" s="1046"/>
    </row>
    <row r="14" spans="2:10" s="1042" customFormat="1">
      <c r="B14" s="1047"/>
      <c r="C14" s="1042" t="s">
        <v>1370</v>
      </c>
      <c r="D14" s="1055" t="s">
        <v>1356</v>
      </c>
      <c r="E14" s="1042" t="s">
        <v>1371</v>
      </c>
      <c r="G14" s="1042" t="s">
        <v>1372</v>
      </c>
      <c r="H14" s="1055" t="s">
        <v>1356</v>
      </c>
      <c r="I14" s="1054" t="s">
        <v>1373</v>
      </c>
      <c r="J14" s="1046"/>
    </row>
    <row r="15" spans="2:10" s="1042" customFormat="1">
      <c r="B15" s="1047"/>
      <c r="G15" s="1042" t="s">
        <v>1374</v>
      </c>
      <c r="H15" s="1055" t="s">
        <v>1356</v>
      </c>
      <c r="I15" s="1054" t="s">
        <v>1375</v>
      </c>
      <c r="J15" s="1046"/>
    </row>
    <row r="16" spans="2:10" s="1042" customFormat="1">
      <c r="B16" s="1047"/>
      <c r="E16" s="1056" t="s">
        <v>1376</v>
      </c>
      <c r="I16" s="1057" t="s">
        <v>1377</v>
      </c>
      <c r="J16" s="1046"/>
    </row>
    <row r="17" spans="1:10">
      <c r="B17" s="1047"/>
      <c r="I17" s="1058" t="s">
        <v>1364</v>
      </c>
    </row>
    <row r="18" spans="1:10">
      <c r="B18" s="1047"/>
      <c r="C18" s="1042" t="s">
        <v>1378</v>
      </c>
      <c r="D18" s="1055" t="s">
        <v>1356</v>
      </c>
      <c r="E18" s="1042" t="s">
        <v>1379</v>
      </c>
      <c r="I18" s="1054"/>
    </row>
    <row r="19" spans="1:10">
      <c r="B19" s="1047"/>
      <c r="C19" s="1042" t="s">
        <v>1380</v>
      </c>
      <c r="D19" s="1055" t="s">
        <v>1356</v>
      </c>
      <c r="E19" s="1042" t="s">
        <v>1381</v>
      </c>
      <c r="I19" s="1054" t="s">
        <v>1382</v>
      </c>
    </row>
    <row r="20" spans="1:10">
      <c r="B20" s="1047"/>
      <c r="C20" s="1042" t="s">
        <v>1383</v>
      </c>
      <c r="D20" s="1055" t="s">
        <v>1356</v>
      </c>
      <c r="E20" s="1042" t="s">
        <v>1384</v>
      </c>
      <c r="I20" s="1054" t="s">
        <v>1385</v>
      </c>
    </row>
    <row r="21" spans="1:10">
      <c r="B21" s="1047"/>
      <c r="C21" s="1042" t="s">
        <v>1386</v>
      </c>
      <c r="D21" s="1055" t="s">
        <v>1356</v>
      </c>
      <c r="E21" s="1042" t="s">
        <v>1387</v>
      </c>
      <c r="I21" s="1054"/>
    </row>
    <row r="22" spans="1:10">
      <c r="B22" s="1047"/>
      <c r="C22" s="1042" t="s">
        <v>1388</v>
      </c>
      <c r="D22" s="1055" t="s">
        <v>1356</v>
      </c>
      <c r="E22" s="1042" t="s">
        <v>1389</v>
      </c>
      <c r="I22" s="1053" t="s">
        <v>1365</v>
      </c>
    </row>
    <row r="23" spans="1:10">
      <c r="B23" s="1047"/>
      <c r="C23" s="1042" t="s">
        <v>1390</v>
      </c>
      <c r="D23" s="1055" t="s">
        <v>1356</v>
      </c>
      <c r="E23" s="1042" t="s">
        <v>1391</v>
      </c>
      <c r="I23" s="1054"/>
    </row>
    <row r="24" spans="1:10">
      <c r="B24" s="1047"/>
      <c r="C24" s="1042" t="s">
        <v>1392</v>
      </c>
      <c r="D24" s="1055" t="s">
        <v>1356</v>
      </c>
      <c r="E24" s="1042" t="s">
        <v>1393</v>
      </c>
      <c r="G24" s="1042" t="s">
        <v>1394</v>
      </c>
      <c r="H24" s="1055" t="s">
        <v>1356</v>
      </c>
      <c r="I24" s="1054" t="s">
        <v>1395</v>
      </c>
    </row>
    <row r="25" spans="1:10">
      <c r="B25" s="1047"/>
      <c r="C25" s="1042" t="s">
        <v>1396</v>
      </c>
      <c r="D25" s="1055" t="s">
        <v>1356</v>
      </c>
      <c r="E25" s="1042" t="s">
        <v>1397</v>
      </c>
      <c r="G25" s="1042" t="s">
        <v>1398</v>
      </c>
      <c r="H25" s="1055" t="s">
        <v>1356</v>
      </c>
      <c r="I25" s="1054" t="s">
        <v>1399</v>
      </c>
      <c r="J25" s="3310" t="s">
        <v>3439</v>
      </c>
    </row>
    <row r="26" spans="1:10">
      <c r="A26" s="3311" t="s">
        <v>3286</v>
      </c>
      <c r="B26" s="1047"/>
      <c r="C26" s="1042" t="s">
        <v>1400</v>
      </c>
      <c r="D26" s="1055" t="s">
        <v>1356</v>
      </c>
      <c r="E26" s="1042" t="s">
        <v>1401</v>
      </c>
      <c r="G26" s="1042" t="s">
        <v>1402</v>
      </c>
      <c r="H26" s="1055" t="s">
        <v>1356</v>
      </c>
      <c r="I26" s="1054" t="s">
        <v>1403</v>
      </c>
      <c r="J26" s="3310"/>
    </row>
    <row r="27" spans="1:10">
      <c r="A27" s="3312"/>
      <c r="B27" s="1047"/>
      <c r="C27" s="1042" t="s">
        <v>1404</v>
      </c>
      <c r="D27" s="1055" t="s">
        <v>1356</v>
      </c>
      <c r="E27" s="1042" t="s">
        <v>1405</v>
      </c>
      <c r="I27" s="1054" t="s">
        <v>1406</v>
      </c>
      <c r="J27" s="3310"/>
    </row>
    <row r="28" spans="1:10">
      <c r="A28" s="3312"/>
      <c r="B28" s="1047"/>
      <c r="C28" s="1042" t="s">
        <v>1407</v>
      </c>
      <c r="D28" s="1055" t="s">
        <v>1356</v>
      </c>
      <c r="E28" s="1042" t="s">
        <v>1408</v>
      </c>
      <c r="I28" s="1054"/>
      <c r="J28" s="3310"/>
    </row>
    <row r="29" spans="1:10">
      <c r="A29" s="3312"/>
      <c r="B29" s="1047"/>
      <c r="G29" s="1042" t="s">
        <v>1409</v>
      </c>
      <c r="I29" s="1054" t="s">
        <v>1410</v>
      </c>
      <c r="J29" s="3310"/>
    </row>
    <row r="30" spans="1:10">
      <c r="A30" s="3312"/>
      <c r="B30" s="1047"/>
      <c r="C30" s="1056" t="s">
        <v>3309</v>
      </c>
      <c r="E30" s="1056" t="s">
        <v>1353</v>
      </c>
      <c r="G30" s="1042" t="s">
        <v>1411</v>
      </c>
      <c r="I30" s="1054"/>
      <c r="J30" s="3310"/>
    </row>
    <row r="31" spans="1:10">
      <c r="A31" s="3312"/>
      <c r="B31" s="1047"/>
      <c r="G31" s="1042" t="s">
        <v>1412</v>
      </c>
      <c r="I31" s="1054"/>
      <c r="J31" s="3310"/>
    </row>
    <row r="32" spans="1:10">
      <c r="A32" s="3312"/>
      <c r="B32" s="1047"/>
      <c r="C32" s="1042" t="s">
        <v>1413</v>
      </c>
      <c r="D32" s="1055" t="s">
        <v>1356</v>
      </c>
      <c r="E32" s="1042" t="s">
        <v>1414</v>
      </c>
      <c r="I32" s="1054"/>
      <c r="J32" s="3310"/>
    </row>
    <row r="33" spans="1:10">
      <c r="A33" s="3312"/>
      <c r="B33" s="1047"/>
      <c r="G33" s="1042" t="s">
        <v>1415</v>
      </c>
      <c r="I33" s="1054" t="s">
        <v>1416</v>
      </c>
      <c r="J33" s="3310"/>
    </row>
    <row r="34" spans="1:10">
      <c r="A34" s="3312"/>
      <c r="B34" s="1047"/>
      <c r="G34" s="1042" t="s">
        <v>1411</v>
      </c>
      <c r="I34" s="1054"/>
      <c r="J34" s="3310"/>
    </row>
    <row r="35" spans="1:10">
      <c r="A35" s="3312"/>
      <c r="B35" s="1047"/>
      <c r="G35" s="1042" t="s">
        <v>1417</v>
      </c>
      <c r="I35" s="1054"/>
      <c r="J35" s="3310"/>
    </row>
    <row r="36" spans="1:10">
      <c r="A36" s="3312"/>
      <c r="B36" s="1047"/>
      <c r="I36" s="1054"/>
      <c r="J36" s="3310"/>
    </row>
    <row r="37" spans="1:10">
      <c r="A37" s="3312"/>
      <c r="B37" s="1047"/>
      <c r="G37" s="1042" t="s">
        <v>1418</v>
      </c>
      <c r="I37" s="1054" t="s">
        <v>1419</v>
      </c>
      <c r="J37" s="3310"/>
    </row>
    <row r="38" spans="1:10">
      <c r="A38" s="3312"/>
      <c r="B38" s="1047"/>
      <c r="G38" s="1042" t="s">
        <v>1420</v>
      </c>
      <c r="I38" s="1054"/>
      <c r="J38" s="3310"/>
    </row>
    <row r="39" spans="1:10">
      <c r="A39" s="3312"/>
      <c r="B39" s="1047"/>
      <c r="G39" s="1042" t="s">
        <v>1421</v>
      </c>
      <c r="I39" s="1054"/>
      <c r="J39" s="3310"/>
    </row>
    <row r="40" spans="1:10" ht="10.35" customHeight="1">
      <c r="A40" s="3312"/>
      <c r="B40" s="1059"/>
      <c r="C40" s="1060"/>
      <c r="D40" s="1060"/>
      <c r="E40" s="1060"/>
      <c r="F40" s="1060"/>
      <c r="G40" s="1060"/>
      <c r="H40" s="1060"/>
      <c r="I40" s="1061"/>
      <c r="J40" s="3310"/>
    </row>
    <row r="41" spans="1:10">
      <c r="B41" s="1062" t="s">
        <v>1422</v>
      </c>
    </row>
  </sheetData>
  <customSheetViews>
    <customSheetView guid="{A617E113-81C5-40F4-A596-A12F4B219BD2}" fitToPage="1">
      <selection activeCell="B1" sqref="B1:I1"/>
      <pageMargins left="0.5" right="0.5" top="0.5" bottom="0.25" header="0" footer="0"/>
      <printOptions horizontalCentered="1" verticalCentered="1"/>
      <pageSetup orientation="landscape" r:id="rId1"/>
      <headerFooter alignWithMargins="0"/>
    </customSheetView>
    <customSheetView guid="{D099E5BD-69C3-4A36-A01A-AB9127CD02AF}" showPageBreaks="1" fitToPage="1" view="pageBreakPreview" topLeftCell="A11">
      <selection activeCell="J25" sqref="J25:J40"/>
      <pageMargins left="0.5" right="0.5" top="0.5" bottom="0.25" header="0" footer="0"/>
      <printOptions horizontalCentered="1" verticalCentered="1"/>
      <pageSetup orientation="landscape" r:id="rId2"/>
      <headerFooter alignWithMargins="0"/>
    </customSheetView>
    <customSheetView guid="{0E34144A-D82F-4DF0-B720-F9C800B122C6}" showPageBreaks="1" fitToPage="1" view="pageBreakPreview">
      <selection activeCell="A26" sqref="A26:A40"/>
      <pageMargins left="0.5" right="0.5" top="0.5" bottom="0.25" header="0" footer="0"/>
      <printOptions horizontalCentered="1" verticalCentered="1"/>
      <pageSetup orientation="landscape" r:id="rId3"/>
      <headerFooter alignWithMargins="0"/>
    </customSheetView>
    <customSheetView guid="{97EB090E-DA8A-4035-9EB7-8F192FB9238E}" showPageBreaks="1" fitToPage="1" view="pageBreakPreview">
      <selection activeCell="A26" sqref="A26:A40"/>
      <pageMargins left="0.5" right="0.5" top="0.5" bottom="0.25" header="0" footer="0"/>
      <printOptions horizontalCentered="1" verticalCentered="1"/>
      <pageSetup orientation="landscape" r:id="rId4"/>
      <headerFooter alignWithMargins="0"/>
    </customSheetView>
    <customSheetView guid="{73D6C540-FA77-496F-80D5-378BCDB5D7D3}" fitToPage="1">
      <selection activeCell="A26" sqref="A26:A40"/>
      <pageMargins left="0.5" right="0.5" top="0.5" bottom="0.25" header="0" footer="0"/>
      <printOptions horizontalCentered="1" verticalCentered="1"/>
      <pageSetup orientation="landscape" r:id="rId5"/>
      <headerFooter alignWithMargins="0"/>
    </customSheetView>
    <customSheetView guid="{697F93CE-5800-4A2B-B48E-6915F0D86AE1}" fitToPage="1">
      <selection activeCell="B1" sqref="B1:I1"/>
      <pageMargins left="0.5" right="0.5" top="0.5" bottom="0.25" header="0" footer="0"/>
      <printOptions horizontalCentered="1" verticalCentered="1"/>
      <pageSetup orientation="landscape" r:id="rId6"/>
      <headerFooter alignWithMargins="0"/>
    </customSheetView>
    <customSheetView guid="{997430AA-34EF-430A-83C0-572B50415120}" fitToPage="1">
      <selection activeCell="B1" sqref="B1:I1"/>
      <pageMargins left="0.5" right="0.5" top="0.5" bottom="0.25" header="0" footer="0"/>
      <printOptions horizontalCentered="1" verticalCentered="1"/>
      <pageSetup orientation="landscape" r:id="rId7"/>
      <headerFooter alignWithMargins="0"/>
    </customSheetView>
    <customSheetView guid="{FB280501-19AF-4ABE-91A9-026A574F2BAA}" fitToPage="1">
      <selection activeCell="B1" sqref="B1:I1"/>
      <pageMargins left="0.5" right="0.5" top="0.5" bottom="0.25" header="0" footer="0"/>
      <printOptions horizontalCentered="1" verticalCentered="1"/>
      <pageSetup orientation="landscape" r:id="rId8"/>
      <headerFooter alignWithMargins="0"/>
    </customSheetView>
    <customSheetView guid="{418B4607-7369-4E2A-893E-78E4A5AA0442}" fitToPage="1">
      <selection activeCell="B1" sqref="B1:I1"/>
      <pageMargins left="0.5" right="0.5" top="0.5" bottom="0.25" header="0" footer="0"/>
      <printOptions horizontalCentered="1" verticalCentered="1"/>
      <pageSetup orientation="landscape" r:id="rId9"/>
      <headerFooter alignWithMargins="0"/>
    </customSheetView>
    <customSheetView guid="{F56BCD39-3910-4701-BCCF-245589B07D98}" fitToPage="1">
      <selection activeCell="P29" sqref="P29"/>
      <pageMargins left="0.5" right="0.5" top="0.5" bottom="0.25" header="0" footer="0"/>
      <printOptions horizontalCentered="1" verticalCentered="1"/>
      <pageSetup orientation="landscape" horizontalDpi="4294967292" r:id="rId10"/>
      <headerFooter alignWithMargins="0"/>
    </customSheetView>
    <customSheetView guid="{FB19BFAA-60BA-4CC2-92E5-E4C141AE804E}" fitToPage="1">
      <selection activeCell="P29" sqref="P29"/>
      <pageMargins left="0.5" right="0.5" top="0.5" bottom="0.25" header="0" footer="0"/>
      <printOptions horizontalCentered="1" verticalCentered="1"/>
      <pageSetup orientation="landscape" horizontalDpi="4294967292" r:id="rId11"/>
      <headerFooter alignWithMargins="0"/>
    </customSheetView>
    <customSheetView guid="{74404EEC-CA6A-48B0-B168-B7933282EEB2}" fitToPage="1">
      <selection activeCell="P29" sqref="P29"/>
      <pageMargins left="0.5" right="0.5" top="0.5" bottom="0.25" header="0" footer="0"/>
      <printOptions horizontalCentered="1" verticalCentered="1"/>
      <pageSetup orientation="landscape" horizontalDpi="4294967292" r:id="rId12"/>
      <headerFooter alignWithMargins="0"/>
    </customSheetView>
    <customSheetView guid="{A2494C54-8D9D-4A05-9F27-C858173D9692}" fitToPage="1">
      <selection activeCell="P29" sqref="P29"/>
      <pageMargins left="0.5" right="0.5" top="0.5" bottom="0.25" header="0" footer="0"/>
      <printOptions horizontalCentered="1" verticalCentered="1"/>
      <pageSetup orientation="landscape" horizontalDpi="4294967292" r:id="rId13"/>
      <headerFooter alignWithMargins="0"/>
    </customSheetView>
    <customSheetView guid="{F228F194-B0FE-4A91-A927-06A4E89703F0}" fitToPage="1">
      <selection activeCell="P29" sqref="P29"/>
      <pageMargins left="0.5" right="0.5" top="0.5" bottom="0.25" header="0" footer="0"/>
      <printOptions horizontalCentered="1" verticalCentered="1"/>
      <pageSetup orientation="landscape" horizontalDpi="4294967292" r:id="rId14"/>
      <headerFooter alignWithMargins="0"/>
    </customSheetView>
    <customSheetView guid="{49D366EC-C851-4932-854D-8EA887B298C5}" fitToPage="1">
      <selection activeCell="P29" sqref="P29"/>
      <pageMargins left="0.5" right="0.5" top="0.5" bottom="0.25" header="0" footer="0"/>
      <printOptions horizontalCentered="1" verticalCentered="1"/>
      <pageSetup orientation="landscape" horizontalDpi="4294967292" r:id="rId15"/>
      <headerFooter alignWithMargins="0"/>
    </customSheetView>
    <customSheetView guid="{7390B031-6060-4327-BF01-8B9465EDB6D9}" fitToPage="1">
      <selection activeCell="P29" sqref="P29"/>
      <pageMargins left="0.5" right="0.5" top="0.5" bottom="0.25" header="0" footer="0"/>
      <printOptions horizontalCentered="1" verticalCentered="1"/>
      <pageSetup orientation="landscape" horizontalDpi="4294967292" r:id="rId16"/>
      <headerFooter alignWithMargins="0"/>
    </customSheetView>
    <customSheetView guid="{26429A53-B624-4AA6-8C8D-667186B058B8}" fitToPage="1">
      <selection activeCell="P29" sqref="P29"/>
      <pageMargins left="0.5" right="0.5" top="0.5" bottom="0.25" header="0" footer="0"/>
      <printOptions horizontalCentered="1" verticalCentered="1"/>
      <pageSetup orientation="landscape" horizontalDpi="4294967292" r:id="rId17"/>
      <headerFooter alignWithMargins="0"/>
    </customSheetView>
    <customSheetView guid="{9188604F-721B-4607-B5A7-F14601E34BB8}" fitToPage="1">
      <selection activeCell="P29" sqref="P29"/>
      <pageMargins left="0.5" right="0.5" top="0.5" bottom="0.25" header="0" footer="0"/>
      <printOptions horizontalCentered="1" verticalCentered="1"/>
      <pageSetup orientation="landscape" horizontalDpi="4294967292" r:id="rId18"/>
      <headerFooter alignWithMargins="0"/>
    </customSheetView>
    <customSheetView guid="{0DB5BAD5-393A-4F38-9E8B-709DEA7858B1}" fitToPage="1">
      <selection activeCell="P29" sqref="P29"/>
      <pageMargins left="0.5" right="0.5" top="0.5" bottom="0.25" header="0" footer="0"/>
      <printOptions horizontalCentered="1" verticalCentered="1"/>
      <pageSetup orientation="landscape" horizontalDpi="4294967292" r:id="rId19"/>
      <headerFooter alignWithMargins="0"/>
    </customSheetView>
    <customSheetView guid="{4E7A3D04-9F51-465C-A42B-3DF9B3E7D5B5}" showPageBreaks="1" fitToPage="1">
      <selection activeCell="P29" sqref="P29"/>
      <pageMargins left="0.5" right="0.5" top="0.5" bottom="0.25" header="0" footer="0"/>
      <printOptions horizontalCentered="1" verticalCentered="1"/>
      <pageSetup orientation="landscape" horizontalDpi="4294967292" r:id="rId20"/>
      <headerFooter alignWithMargins="0"/>
    </customSheetView>
    <customSheetView guid="{BD2992A8-0B6E-4822-8FD2-4601D1328A70}" fitToPage="1">
      <selection activeCell="B1" sqref="B1:I1"/>
      <pageMargins left="0.5" right="0.5" top="0.5" bottom="0.25" header="0" footer="0"/>
      <printOptions horizontalCentered="1" verticalCentered="1"/>
      <pageSetup orientation="landscape" r:id="rId21"/>
      <headerFooter alignWithMargins="0"/>
    </customSheetView>
    <customSheetView guid="{77A0B38E-93E4-4AC7-ACE6-46928E3770F0}" fitToPage="1">
      <selection activeCell="B1" sqref="B1:I1"/>
      <pageMargins left="0.5" right="0.5" top="0.5" bottom="0.25" header="0" footer="0"/>
      <printOptions horizontalCentered="1" verticalCentered="1"/>
      <pageSetup orientation="landscape" r:id="rId22"/>
      <headerFooter alignWithMargins="0"/>
    </customSheetView>
    <customSheetView guid="{11C83B39-CE16-4BB9-AED1-82A65A48CAAD}" fitToPage="1">
      <selection activeCell="B1" sqref="B1:I1"/>
      <pageMargins left="0.5" right="0.5" top="0.5" bottom="0.25" header="0" footer="0"/>
      <printOptions horizontalCentered="1" verticalCentered="1"/>
      <pageSetup orientation="landscape" r:id="rId23"/>
      <headerFooter alignWithMargins="0"/>
    </customSheetView>
    <customSheetView guid="{DB71B86F-317D-4AD6-8462-223811F201EC}" fitToPage="1">
      <selection activeCell="B1" sqref="B1:I1"/>
      <pageMargins left="0.5" right="0.5" top="0.5" bottom="0.25" header="0" footer="0"/>
      <printOptions horizontalCentered="1" verticalCentered="1"/>
      <pageSetup orientation="landscape" r:id="rId24"/>
      <headerFooter alignWithMargins="0"/>
    </customSheetView>
    <customSheetView guid="{DC2F833C-E952-4F6A-AFD3-F16D8619A19E}" fitToPage="1">
      <selection activeCell="B1" sqref="B1:I1"/>
      <pageMargins left="0.5" right="0.5" top="0.5" bottom="0.25" header="0" footer="0"/>
      <printOptions horizontalCentered="1" verticalCentered="1"/>
      <pageSetup orientation="landscape" r:id="rId25"/>
      <headerFooter alignWithMargins="0"/>
    </customSheetView>
    <customSheetView guid="{B1B2D874-36F7-4A51-91A3-0B03D16C5B39}" fitToPage="1">
      <selection activeCell="B1" sqref="B1:I1"/>
      <pageMargins left="0.5" right="0.5" top="0.5" bottom="0.25" header="0" footer="0"/>
      <printOptions horizontalCentered="1" verticalCentered="1"/>
      <pageSetup orientation="landscape" r:id="rId26"/>
      <headerFooter alignWithMargins="0"/>
    </customSheetView>
    <customSheetView guid="{24512037-1A2E-4B61-A9D8-6B6EE1FBAC07}" fitToPage="1">
      <selection activeCell="B1" sqref="B1:I1"/>
      <pageMargins left="0.5" right="0.5" top="0.5" bottom="0.25" header="0" footer="0"/>
      <printOptions horizontalCentered="1" verticalCentered="1"/>
      <pageSetup orientation="landscape" r:id="rId27"/>
      <headerFooter alignWithMargins="0"/>
    </customSheetView>
    <customSheetView guid="{FF7CE3F6-64D4-4414-9A0A-27EA1DA5FCEA}" fitToPage="1">
      <selection activeCell="B1" sqref="B1:I1"/>
      <pageMargins left="0.5" right="0.5" top="0.5" bottom="0.25" header="0" footer="0"/>
      <printOptions horizontalCentered="1" verticalCentered="1"/>
      <pageSetup orientation="landscape" r:id="rId28"/>
      <headerFooter alignWithMargins="0"/>
    </customSheetView>
    <customSheetView guid="{68CA22E9-CC9D-4C8A-A060-049B87D0AB3E}" showPageBreaks="1" fitToPage="1" view="pageBreakPreview">
      <selection activeCell="A26" sqref="A26:A40"/>
      <pageMargins left="0.5" right="0.5" top="0.5" bottom="0.25" header="0" footer="0"/>
      <printOptions horizontalCentered="1" verticalCentered="1"/>
      <pageSetup orientation="landscape" r:id="rId29"/>
      <headerFooter alignWithMargins="0"/>
    </customSheetView>
    <customSheetView guid="{76EF22F2-41FD-4690-8612-D013472E0134}" fitToPage="1">
      <selection activeCell="B1" sqref="B1:I1"/>
      <pageMargins left="0.5" right="0.5" top="0.5" bottom="0.25" header="0" footer="0"/>
      <printOptions horizontalCentered="1" verticalCentered="1"/>
      <pageSetup orientation="landscape" r:id="rId30"/>
      <headerFooter alignWithMargins="0"/>
    </customSheetView>
  </customSheetViews>
  <mergeCells count="4">
    <mergeCell ref="B1:I1"/>
    <mergeCell ref="B3:I3"/>
    <mergeCell ref="J25:J40"/>
    <mergeCell ref="A26:A40"/>
  </mergeCells>
  <printOptions horizontalCentered="1" verticalCentered="1"/>
  <pageMargins left="0.5" right="0.5" top="0.5" bottom="0.25" header="0" footer="0"/>
  <pageSetup orientation="landscape" r:id="rId3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P325"/>
  <sheetViews>
    <sheetView showGridLines="0" showZeros="0" showOutlineSymbols="0" view="pageBreakPreview" topLeftCell="A266" zoomScaleNormal="100" zoomScaleSheetLayoutView="100" workbookViewId="0">
      <selection activeCell="N268" sqref="N268:N281"/>
    </sheetView>
  </sheetViews>
  <sheetFormatPr defaultColWidth="10.7109375" defaultRowHeight="12.75"/>
  <cols>
    <col min="1" max="1" width="3.5703125" style="1067" customWidth="1"/>
    <col min="2" max="2" width="4.42578125" style="1068" customWidth="1"/>
    <col min="3" max="3" width="5.85546875" style="1068" customWidth="1"/>
    <col min="4" max="4" width="3.7109375" style="1068" customWidth="1"/>
    <col min="5" max="5" width="49.5703125" style="1067" customWidth="1"/>
    <col min="6" max="6" width="11.7109375" style="1114" customWidth="1"/>
    <col min="7" max="7" width="13" style="1114" customWidth="1"/>
    <col min="8" max="9" width="11.7109375" style="1114" customWidth="1"/>
    <col min="10" max="10" width="11.7109375" style="1067" customWidth="1"/>
    <col min="11" max="11" width="9.85546875" style="1067" customWidth="1"/>
    <col min="12" max="12" width="10.7109375" style="1067" customWidth="1"/>
    <col min="13" max="13" width="4.5703125" style="1067" customWidth="1"/>
    <col min="14" max="14" width="2.7109375" style="1067" customWidth="1"/>
    <col min="15" max="15" width="10.7109375" style="1067"/>
    <col min="16" max="16" width="10.140625" style="1067" bestFit="1" customWidth="1"/>
    <col min="17" max="251" width="10.7109375" style="1067"/>
    <col min="252" max="252" width="3.5703125" style="1067" customWidth="1"/>
    <col min="253" max="253" width="4.42578125" style="1067" customWidth="1"/>
    <col min="254" max="254" width="5.85546875" style="1067" customWidth="1"/>
    <col min="255" max="255" width="3.7109375" style="1067" customWidth="1"/>
    <col min="256" max="256" width="49.5703125" style="1067" customWidth="1"/>
    <col min="257" max="257" width="11.7109375" style="1067" customWidth="1"/>
    <col min="258" max="258" width="13" style="1067" customWidth="1"/>
    <col min="259" max="261" width="11.7109375" style="1067" customWidth="1"/>
    <col min="262" max="262" width="9.85546875" style="1067" customWidth="1"/>
    <col min="263" max="263" width="10.7109375" style="1067" customWidth="1"/>
    <col min="264" max="264" width="4.5703125" style="1067" customWidth="1"/>
    <col min="265" max="265" width="2.7109375" style="1067" customWidth="1"/>
    <col min="266" max="507" width="10.7109375" style="1067"/>
    <col min="508" max="508" width="3.5703125" style="1067" customWidth="1"/>
    <col min="509" max="509" width="4.42578125" style="1067" customWidth="1"/>
    <col min="510" max="510" width="5.85546875" style="1067" customWidth="1"/>
    <col min="511" max="511" width="3.7109375" style="1067" customWidth="1"/>
    <col min="512" max="512" width="49.5703125" style="1067" customWidth="1"/>
    <col min="513" max="513" width="11.7109375" style="1067" customWidth="1"/>
    <col min="514" max="514" width="13" style="1067" customWidth="1"/>
    <col min="515" max="517" width="11.7109375" style="1067" customWidth="1"/>
    <col min="518" max="518" width="9.85546875" style="1067" customWidth="1"/>
    <col min="519" max="519" width="10.7109375" style="1067" customWidth="1"/>
    <col min="520" max="520" width="4.5703125" style="1067" customWidth="1"/>
    <col min="521" max="521" width="2.7109375" style="1067" customWidth="1"/>
    <col min="522" max="763" width="10.7109375" style="1067"/>
    <col min="764" max="764" width="3.5703125" style="1067" customWidth="1"/>
    <col min="765" max="765" width="4.42578125" style="1067" customWidth="1"/>
    <col min="766" max="766" width="5.85546875" style="1067" customWidth="1"/>
    <col min="767" max="767" width="3.7109375" style="1067" customWidth="1"/>
    <col min="768" max="768" width="49.5703125" style="1067" customWidth="1"/>
    <col min="769" max="769" width="11.7109375" style="1067" customWidth="1"/>
    <col min="770" max="770" width="13" style="1067" customWidth="1"/>
    <col min="771" max="773" width="11.7109375" style="1067" customWidth="1"/>
    <col min="774" max="774" width="9.85546875" style="1067" customWidth="1"/>
    <col min="775" max="775" width="10.7109375" style="1067" customWidth="1"/>
    <col min="776" max="776" width="4.5703125" style="1067" customWidth="1"/>
    <col min="777" max="777" width="2.7109375" style="1067" customWidth="1"/>
    <col min="778" max="1019" width="10.7109375" style="1067"/>
    <col min="1020" max="1020" width="3.5703125" style="1067" customWidth="1"/>
    <col min="1021" max="1021" width="4.42578125" style="1067" customWidth="1"/>
    <col min="1022" max="1022" width="5.85546875" style="1067" customWidth="1"/>
    <col min="1023" max="1023" width="3.7109375" style="1067" customWidth="1"/>
    <col min="1024" max="1024" width="49.5703125" style="1067" customWidth="1"/>
    <col min="1025" max="1025" width="11.7109375" style="1067" customWidth="1"/>
    <col min="1026" max="1026" width="13" style="1067" customWidth="1"/>
    <col min="1027" max="1029" width="11.7109375" style="1067" customWidth="1"/>
    <col min="1030" max="1030" width="9.85546875" style="1067" customWidth="1"/>
    <col min="1031" max="1031" width="10.7109375" style="1067" customWidth="1"/>
    <col min="1032" max="1032" width="4.5703125" style="1067" customWidth="1"/>
    <col min="1033" max="1033" width="2.7109375" style="1067" customWidth="1"/>
    <col min="1034" max="1275" width="10.7109375" style="1067"/>
    <col min="1276" max="1276" width="3.5703125" style="1067" customWidth="1"/>
    <col min="1277" max="1277" width="4.42578125" style="1067" customWidth="1"/>
    <col min="1278" max="1278" width="5.85546875" style="1067" customWidth="1"/>
    <col min="1279" max="1279" width="3.7109375" style="1067" customWidth="1"/>
    <col min="1280" max="1280" width="49.5703125" style="1067" customWidth="1"/>
    <col min="1281" max="1281" width="11.7109375" style="1067" customWidth="1"/>
    <col min="1282" max="1282" width="13" style="1067" customWidth="1"/>
    <col min="1283" max="1285" width="11.7109375" style="1067" customWidth="1"/>
    <col min="1286" max="1286" width="9.85546875" style="1067" customWidth="1"/>
    <col min="1287" max="1287" width="10.7109375" style="1067" customWidth="1"/>
    <col min="1288" max="1288" width="4.5703125" style="1067" customWidth="1"/>
    <col min="1289" max="1289" width="2.7109375" style="1067" customWidth="1"/>
    <col min="1290" max="1531" width="10.7109375" style="1067"/>
    <col min="1532" max="1532" width="3.5703125" style="1067" customWidth="1"/>
    <col min="1533" max="1533" width="4.42578125" style="1067" customWidth="1"/>
    <col min="1534" max="1534" width="5.85546875" style="1067" customWidth="1"/>
    <col min="1535" max="1535" width="3.7109375" style="1067" customWidth="1"/>
    <col min="1536" max="1536" width="49.5703125" style="1067" customWidth="1"/>
    <col min="1537" max="1537" width="11.7109375" style="1067" customWidth="1"/>
    <col min="1538" max="1538" width="13" style="1067" customWidth="1"/>
    <col min="1539" max="1541" width="11.7109375" style="1067" customWidth="1"/>
    <col min="1542" max="1542" width="9.85546875" style="1067" customWidth="1"/>
    <col min="1543" max="1543" width="10.7109375" style="1067" customWidth="1"/>
    <col min="1544" max="1544" width="4.5703125" style="1067" customWidth="1"/>
    <col min="1545" max="1545" width="2.7109375" style="1067" customWidth="1"/>
    <col min="1546" max="1787" width="10.7109375" style="1067"/>
    <col min="1788" max="1788" width="3.5703125" style="1067" customWidth="1"/>
    <col min="1789" max="1789" width="4.42578125" style="1067" customWidth="1"/>
    <col min="1790" max="1790" width="5.85546875" style="1067" customWidth="1"/>
    <col min="1791" max="1791" width="3.7109375" style="1067" customWidth="1"/>
    <col min="1792" max="1792" width="49.5703125" style="1067" customWidth="1"/>
    <col min="1793" max="1793" width="11.7109375" style="1067" customWidth="1"/>
    <col min="1794" max="1794" width="13" style="1067" customWidth="1"/>
    <col min="1795" max="1797" width="11.7109375" style="1067" customWidth="1"/>
    <col min="1798" max="1798" width="9.85546875" style="1067" customWidth="1"/>
    <col min="1799" max="1799" width="10.7109375" style="1067" customWidth="1"/>
    <col min="1800" max="1800" width="4.5703125" style="1067" customWidth="1"/>
    <col min="1801" max="1801" width="2.7109375" style="1067" customWidth="1"/>
    <col min="1802" max="2043" width="10.7109375" style="1067"/>
    <col min="2044" max="2044" width="3.5703125" style="1067" customWidth="1"/>
    <col min="2045" max="2045" width="4.42578125" style="1067" customWidth="1"/>
    <col min="2046" max="2046" width="5.85546875" style="1067" customWidth="1"/>
    <col min="2047" max="2047" width="3.7109375" style="1067" customWidth="1"/>
    <col min="2048" max="2048" width="49.5703125" style="1067" customWidth="1"/>
    <col min="2049" max="2049" width="11.7109375" style="1067" customWidth="1"/>
    <col min="2050" max="2050" width="13" style="1067" customWidth="1"/>
    <col min="2051" max="2053" width="11.7109375" style="1067" customWidth="1"/>
    <col min="2054" max="2054" width="9.85546875" style="1067" customWidth="1"/>
    <col min="2055" max="2055" width="10.7109375" style="1067" customWidth="1"/>
    <col min="2056" max="2056" width="4.5703125" style="1067" customWidth="1"/>
    <col min="2057" max="2057" width="2.7109375" style="1067" customWidth="1"/>
    <col min="2058" max="2299" width="10.7109375" style="1067"/>
    <col min="2300" max="2300" width="3.5703125" style="1067" customWidth="1"/>
    <col min="2301" max="2301" width="4.42578125" style="1067" customWidth="1"/>
    <col min="2302" max="2302" width="5.85546875" style="1067" customWidth="1"/>
    <col min="2303" max="2303" width="3.7109375" style="1067" customWidth="1"/>
    <col min="2304" max="2304" width="49.5703125" style="1067" customWidth="1"/>
    <col min="2305" max="2305" width="11.7109375" style="1067" customWidth="1"/>
    <col min="2306" max="2306" width="13" style="1067" customWidth="1"/>
    <col min="2307" max="2309" width="11.7109375" style="1067" customWidth="1"/>
    <col min="2310" max="2310" width="9.85546875" style="1067" customWidth="1"/>
    <col min="2311" max="2311" width="10.7109375" style="1067" customWidth="1"/>
    <col min="2312" max="2312" width="4.5703125" style="1067" customWidth="1"/>
    <col min="2313" max="2313" width="2.7109375" style="1067" customWidth="1"/>
    <col min="2314" max="2555" width="10.7109375" style="1067"/>
    <col min="2556" max="2556" width="3.5703125" style="1067" customWidth="1"/>
    <col min="2557" max="2557" width="4.42578125" style="1067" customWidth="1"/>
    <col min="2558" max="2558" width="5.85546875" style="1067" customWidth="1"/>
    <col min="2559" max="2559" width="3.7109375" style="1067" customWidth="1"/>
    <col min="2560" max="2560" width="49.5703125" style="1067" customWidth="1"/>
    <col min="2561" max="2561" width="11.7109375" style="1067" customWidth="1"/>
    <col min="2562" max="2562" width="13" style="1067" customWidth="1"/>
    <col min="2563" max="2565" width="11.7109375" style="1067" customWidth="1"/>
    <col min="2566" max="2566" width="9.85546875" style="1067" customWidth="1"/>
    <col min="2567" max="2567" width="10.7109375" style="1067" customWidth="1"/>
    <col min="2568" max="2568" width="4.5703125" style="1067" customWidth="1"/>
    <col min="2569" max="2569" width="2.7109375" style="1067" customWidth="1"/>
    <col min="2570" max="2811" width="10.7109375" style="1067"/>
    <col min="2812" max="2812" width="3.5703125" style="1067" customWidth="1"/>
    <col min="2813" max="2813" width="4.42578125" style="1067" customWidth="1"/>
    <col min="2814" max="2814" width="5.85546875" style="1067" customWidth="1"/>
    <col min="2815" max="2815" width="3.7109375" style="1067" customWidth="1"/>
    <col min="2816" max="2816" width="49.5703125" style="1067" customWidth="1"/>
    <col min="2817" max="2817" width="11.7109375" style="1067" customWidth="1"/>
    <col min="2818" max="2818" width="13" style="1067" customWidth="1"/>
    <col min="2819" max="2821" width="11.7109375" style="1067" customWidth="1"/>
    <col min="2822" max="2822" width="9.85546875" style="1067" customWidth="1"/>
    <col min="2823" max="2823" width="10.7109375" style="1067" customWidth="1"/>
    <col min="2824" max="2824" width="4.5703125" style="1067" customWidth="1"/>
    <col min="2825" max="2825" width="2.7109375" style="1067" customWidth="1"/>
    <col min="2826" max="3067" width="10.7109375" style="1067"/>
    <col min="3068" max="3068" width="3.5703125" style="1067" customWidth="1"/>
    <col min="3069" max="3069" width="4.42578125" style="1067" customWidth="1"/>
    <col min="3070" max="3070" width="5.85546875" style="1067" customWidth="1"/>
    <col min="3071" max="3071" width="3.7109375" style="1067" customWidth="1"/>
    <col min="3072" max="3072" width="49.5703125" style="1067" customWidth="1"/>
    <col min="3073" max="3073" width="11.7109375" style="1067" customWidth="1"/>
    <col min="3074" max="3074" width="13" style="1067" customWidth="1"/>
    <col min="3075" max="3077" width="11.7109375" style="1067" customWidth="1"/>
    <col min="3078" max="3078" width="9.85546875" style="1067" customWidth="1"/>
    <col min="3079" max="3079" width="10.7109375" style="1067" customWidth="1"/>
    <col min="3080" max="3080" width="4.5703125" style="1067" customWidth="1"/>
    <col min="3081" max="3081" width="2.7109375" style="1067" customWidth="1"/>
    <col min="3082" max="3323" width="10.7109375" style="1067"/>
    <col min="3324" max="3324" width="3.5703125" style="1067" customWidth="1"/>
    <col min="3325" max="3325" width="4.42578125" style="1067" customWidth="1"/>
    <col min="3326" max="3326" width="5.85546875" style="1067" customWidth="1"/>
    <col min="3327" max="3327" width="3.7109375" style="1067" customWidth="1"/>
    <col min="3328" max="3328" width="49.5703125" style="1067" customWidth="1"/>
    <col min="3329" max="3329" width="11.7109375" style="1067" customWidth="1"/>
    <col min="3330" max="3330" width="13" style="1067" customWidth="1"/>
    <col min="3331" max="3333" width="11.7109375" style="1067" customWidth="1"/>
    <col min="3334" max="3334" width="9.85546875" style="1067" customWidth="1"/>
    <col min="3335" max="3335" width="10.7109375" style="1067" customWidth="1"/>
    <col min="3336" max="3336" width="4.5703125" style="1067" customWidth="1"/>
    <col min="3337" max="3337" width="2.7109375" style="1067" customWidth="1"/>
    <col min="3338" max="3579" width="10.7109375" style="1067"/>
    <col min="3580" max="3580" width="3.5703125" style="1067" customWidth="1"/>
    <col min="3581" max="3581" width="4.42578125" style="1067" customWidth="1"/>
    <col min="3582" max="3582" width="5.85546875" style="1067" customWidth="1"/>
    <col min="3583" max="3583" width="3.7109375" style="1067" customWidth="1"/>
    <col min="3584" max="3584" width="49.5703125" style="1067" customWidth="1"/>
    <col min="3585" max="3585" width="11.7109375" style="1067" customWidth="1"/>
    <col min="3586" max="3586" width="13" style="1067" customWidth="1"/>
    <col min="3587" max="3589" width="11.7109375" style="1067" customWidth="1"/>
    <col min="3590" max="3590" width="9.85546875" style="1067" customWidth="1"/>
    <col min="3591" max="3591" width="10.7109375" style="1067" customWidth="1"/>
    <col min="3592" max="3592" width="4.5703125" style="1067" customWidth="1"/>
    <col min="3593" max="3593" width="2.7109375" style="1067" customWidth="1"/>
    <col min="3594" max="3835" width="10.7109375" style="1067"/>
    <col min="3836" max="3836" width="3.5703125" style="1067" customWidth="1"/>
    <col min="3837" max="3837" width="4.42578125" style="1067" customWidth="1"/>
    <col min="3838" max="3838" width="5.85546875" style="1067" customWidth="1"/>
    <col min="3839" max="3839" width="3.7109375" style="1067" customWidth="1"/>
    <col min="3840" max="3840" width="49.5703125" style="1067" customWidth="1"/>
    <col min="3841" max="3841" width="11.7109375" style="1067" customWidth="1"/>
    <col min="3842" max="3842" width="13" style="1067" customWidth="1"/>
    <col min="3843" max="3845" width="11.7109375" style="1067" customWidth="1"/>
    <col min="3846" max="3846" width="9.85546875" style="1067" customWidth="1"/>
    <col min="3847" max="3847" width="10.7109375" style="1067" customWidth="1"/>
    <col min="3848" max="3848" width="4.5703125" style="1067" customWidth="1"/>
    <col min="3849" max="3849" width="2.7109375" style="1067" customWidth="1"/>
    <col min="3850" max="4091" width="10.7109375" style="1067"/>
    <col min="4092" max="4092" width="3.5703125" style="1067" customWidth="1"/>
    <col min="4093" max="4093" width="4.42578125" style="1067" customWidth="1"/>
    <col min="4094" max="4094" width="5.85546875" style="1067" customWidth="1"/>
    <col min="4095" max="4095" width="3.7109375" style="1067" customWidth="1"/>
    <col min="4096" max="4096" width="49.5703125" style="1067" customWidth="1"/>
    <col min="4097" max="4097" width="11.7109375" style="1067" customWidth="1"/>
    <col min="4098" max="4098" width="13" style="1067" customWidth="1"/>
    <col min="4099" max="4101" width="11.7109375" style="1067" customWidth="1"/>
    <col min="4102" max="4102" width="9.85546875" style="1067" customWidth="1"/>
    <col min="4103" max="4103" width="10.7109375" style="1067" customWidth="1"/>
    <col min="4104" max="4104" width="4.5703125" style="1067" customWidth="1"/>
    <col min="4105" max="4105" width="2.7109375" style="1067" customWidth="1"/>
    <col min="4106" max="4347" width="10.7109375" style="1067"/>
    <col min="4348" max="4348" width="3.5703125" style="1067" customWidth="1"/>
    <col min="4349" max="4349" width="4.42578125" style="1067" customWidth="1"/>
    <col min="4350" max="4350" width="5.85546875" style="1067" customWidth="1"/>
    <col min="4351" max="4351" width="3.7109375" style="1067" customWidth="1"/>
    <col min="4352" max="4352" width="49.5703125" style="1067" customWidth="1"/>
    <col min="4353" max="4353" width="11.7109375" style="1067" customWidth="1"/>
    <col min="4354" max="4354" width="13" style="1067" customWidth="1"/>
    <col min="4355" max="4357" width="11.7109375" style="1067" customWidth="1"/>
    <col min="4358" max="4358" width="9.85546875" style="1067" customWidth="1"/>
    <col min="4359" max="4359" width="10.7109375" style="1067" customWidth="1"/>
    <col min="4360" max="4360" width="4.5703125" style="1067" customWidth="1"/>
    <col min="4361" max="4361" width="2.7109375" style="1067" customWidth="1"/>
    <col min="4362" max="4603" width="10.7109375" style="1067"/>
    <col min="4604" max="4604" width="3.5703125" style="1067" customWidth="1"/>
    <col min="4605" max="4605" width="4.42578125" style="1067" customWidth="1"/>
    <col min="4606" max="4606" width="5.85546875" style="1067" customWidth="1"/>
    <col min="4607" max="4607" width="3.7109375" style="1067" customWidth="1"/>
    <col min="4608" max="4608" width="49.5703125" style="1067" customWidth="1"/>
    <col min="4609" max="4609" width="11.7109375" style="1067" customWidth="1"/>
    <col min="4610" max="4610" width="13" style="1067" customWidth="1"/>
    <col min="4611" max="4613" width="11.7109375" style="1067" customWidth="1"/>
    <col min="4614" max="4614" width="9.85546875" style="1067" customWidth="1"/>
    <col min="4615" max="4615" width="10.7109375" style="1067" customWidth="1"/>
    <col min="4616" max="4616" width="4.5703125" style="1067" customWidth="1"/>
    <col min="4617" max="4617" width="2.7109375" style="1067" customWidth="1"/>
    <col min="4618" max="4859" width="10.7109375" style="1067"/>
    <col min="4860" max="4860" width="3.5703125" style="1067" customWidth="1"/>
    <col min="4861" max="4861" width="4.42578125" style="1067" customWidth="1"/>
    <col min="4862" max="4862" width="5.85546875" style="1067" customWidth="1"/>
    <col min="4863" max="4863" width="3.7109375" style="1067" customWidth="1"/>
    <col min="4864" max="4864" width="49.5703125" style="1067" customWidth="1"/>
    <col min="4865" max="4865" width="11.7109375" style="1067" customWidth="1"/>
    <col min="4866" max="4866" width="13" style="1067" customWidth="1"/>
    <col min="4867" max="4869" width="11.7109375" style="1067" customWidth="1"/>
    <col min="4870" max="4870" width="9.85546875" style="1067" customWidth="1"/>
    <col min="4871" max="4871" width="10.7109375" style="1067" customWidth="1"/>
    <col min="4872" max="4872" width="4.5703125" style="1067" customWidth="1"/>
    <col min="4873" max="4873" width="2.7109375" style="1067" customWidth="1"/>
    <col min="4874" max="5115" width="10.7109375" style="1067"/>
    <col min="5116" max="5116" width="3.5703125" style="1067" customWidth="1"/>
    <col min="5117" max="5117" width="4.42578125" style="1067" customWidth="1"/>
    <col min="5118" max="5118" width="5.85546875" style="1067" customWidth="1"/>
    <col min="5119" max="5119" width="3.7109375" style="1067" customWidth="1"/>
    <col min="5120" max="5120" width="49.5703125" style="1067" customWidth="1"/>
    <col min="5121" max="5121" width="11.7109375" style="1067" customWidth="1"/>
    <col min="5122" max="5122" width="13" style="1067" customWidth="1"/>
    <col min="5123" max="5125" width="11.7109375" style="1067" customWidth="1"/>
    <col min="5126" max="5126" width="9.85546875" style="1067" customWidth="1"/>
    <col min="5127" max="5127" width="10.7109375" style="1067" customWidth="1"/>
    <col min="5128" max="5128" width="4.5703125" style="1067" customWidth="1"/>
    <col min="5129" max="5129" width="2.7109375" style="1067" customWidth="1"/>
    <col min="5130" max="5371" width="10.7109375" style="1067"/>
    <col min="5372" max="5372" width="3.5703125" style="1067" customWidth="1"/>
    <col min="5373" max="5373" width="4.42578125" style="1067" customWidth="1"/>
    <col min="5374" max="5374" width="5.85546875" style="1067" customWidth="1"/>
    <col min="5375" max="5375" width="3.7109375" style="1067" customWidth="1"/>
    <col min="5376" max="5376" width="49.5703125" style="1067" customWidth="1"/>
    <col min="5377" max="5377" width="11.7109375" style="1067" customWidth="1"/>
    <col min="5378" max="5378" width="13" style="1067" customWidth="1"/>
    <col min="5379" max="5381" width="11.7109375" style="1067" customWidth="1"/>
    <col min="5382" max="5382" width="9.85546875" style="1067" customWidth="1"/>
    <col min="5383" max="5383" width="10.7109375" style="1067" customWidth="1"/>
    <col min="5384" max="5384" width="4.5703125" style="1067" customWidth="1"/>
    <col min="5385" max="5385" width="2.7109375" style="1067" customWidth="1"/>
    <col min="5386" max="5627" width="10.7109375" style="1067"/>
    <col min="5628" max="5628" width="3.5703125" style="1067" customWidth="1"/>
    <col min="5629" max="5629" width="4.42578125" style="1067" customWidth="1"/>
    <col min="5630" max="5630" width="5.85546875" style="1067" customWidth="1"/>
    <col min="5631" max="5631" width="3.7109375" style="1067" customWidth="1"/>
    <col min="5632" max="5632" width="49.5703125" style="1067" customWidth="1"/>
    <col min="5633" max="5633" width="11.7109375" style="1067" customWidth="1"/>
    <col min="5634" max="5634" width="13" style="1067" customWidth="1"/>
    <col min="5635" max="5637" width="11.7109375" style="1067" customWidth="1"/>
    <col min="5638" max="5638" width="9.85546875" style="1067" customWidth="1"/>
    <col min="5639" max="5639" width="10.7109375" style="1067" customWidth="1"/>
    <col min="5640" max="5640" width="4.5703125" style="1067" customWidth="1"/>
    <col min="5641" max="5641" width="2.7109375" style="1067" customWidth="1"/>
    <col min="5642" max="5883" width="10.7109375" style="1067"/>
    <col min="5884" max="5884" width="3.5703125" style="1067" customWidth="1"/>
    <col min="5885" max="5885" width="4.42578125" style="1067" customWidth="1"/>
    <col min="5886" max="5886" width="5.85546875" style="1067" customWidth="1"/>
    <col min="5887" max="5887" width="3.7109375" style="1067" customWidth="1"/>
    <col min="5888" max="5888" width="49.5703125" style="1067" customWidth="1"/>
    <col min="5889" max="5889" width="11.7109375" style="1067" customWidth="1"/>
    <col min="5890" max="5890" width="13" style="1067" customWidth="1"/>
    <col min="5891" max="5893" width="11.7109375" style="1067" customWidth="1"/>
    <col min="5894" max="5894" width="9.85546875" style="1067" customWidth="1"/>
    <col min="5895" max="5895" width="10.7109375" style="1067" customWidth="1"/>
    <col min="5896" max="5896" width="4.5703125" style="1067" customWidth="1"/>
    <col min="5897" max="5897" width="2.7109375" style="1067" customWidth="1"/>
    <col min="5898" max="6139" width="10.7109375" style="1067"/>
    <col min="6140" max="6140" width="3.5703125" style="1067" customWidth="1"/>
    <col min="6141" max="6141" width="4.42578125" style="1067" customWidth="1"/>
    <col min="6142" max="6142" width="5.85546875" style="1067" customWidth="1"/>
    <col min="6143" max="6143" width="3.7109375" style="1067" customWidth="1"/>
    <col min="6144" max="6144" width="49.5703125" style="1067" customWidth="1"/>
    <col min="6145" max="6145" width="11.7109375" style="1067" customWidth="1"/>
    <col min="6146" max="6146" width="13" style="1067" customWidth="1"/>
    <col min="6147" max="6149" width="11.7109375" style="1067" customWidth="1"/>
    <col min="6150" max="6150" width="9.85546875" style="1067" customWidth="1"/>
    <col min="6151" max="6151" width="10.7109375" style="1067" customWidth="1"/>
    <col min="6152" max="6152" width="4.5703125" style="1067" customWidth="1"/>
    <col min="6153" max="6153" width="2.7109375" style="1067" customWidth="1"/>
    <col min="6154" max="6395" width="10.7109375" style="1067"/>
    <col min="6396" max="6396" width="3.5703125" style="1067" customWidth="1"/>
    <col min="6397" max="6397" width="4.42578125" style="1067" customWidth="1"/>
    <col min="6398" max="6398" width="5.85546875" style="1067" customWidth="1"/>
    <col min="6399" max="6399" width="3.7109375" style="1067" customWidth="1"/>
    <col min="6400" max="6400" width="49.5703125" style="1067" customWidth="1"/>
    <col min="6401" max="6401" width="11.7109375" style="1067" customWidth="1"/>
    <col min="6402" max="6402" width="13" style="1067" customWidth="1"/>
    <col min="6403" max="6405" width="11.7109375" style="1067" customWidth="1"/>
    <col min="6406" max="6406" width="9.85546875" style="1067" customWidth="1"/>
    <col min="6407" max="6407" width="10.7109375" style="1067" customWidth="1"/>
    <col min="6408" max="6408" width="4.5703125" style="1067" customWidth="1"/>
    <col min="6409" max="6409" width="2.7109375" style="1067" customWidth="1"/>
    <col min="6410" max="6651" width="10.7109375" style="1067"/>
    <col min="6652" max="6652" width="3.5703125" style="1067" customWidth="1"/>
    <col min="6653" max="6653" width="4.42578125" style="1067" customWidth="1"/>
    <col min="6654" max="6654" width="5.85546875" style="1067" customWidth="1"/>
    <col min="6655" max="6655" width="3.7109375" style="1067" customWidth="1"/>
    <col min="6656" max="6656" width="49.5703125" style="1067" customWidth="1"/>
    <col min="6657" max="6657" width="11.7109375" style="1067" customWidth="1"/>
    <col min="6658" max="6658" width="13" style="1067" customWidth="1"/>
    <col min="6659" max="6661" width="11.7109375" style="1067" customWidth="1"/>
    <col min="6662" max="6662" width="9.85546875" style="1067" customWidth="1"/>
    <col min="6663" max="6663" width="10.7109375" style="1067" customWidth="1"/>
    <col min="6664" max="6664" width="4.5703125" style="1067" customWidth="1"/>
    <col min="6665" max="6665" width="2.7109375" style="1067" customWidth="1"/>
    <col min="6666" max="6907" width="10.7109375" style="1067"/>
    <col min="6908" max="6908" width="3.5703125" style="1067" customWidth="1"/>
    <col min="6909" max="6909" width="4.42578125" style="1067" customWidth="1"/>
    <col min="6910" max="6910" width="5.85546875" style="1067" customWidth="1"/>
    <col min="6911" max="6911" width="3.7109375" style="1067" customWidth="1"/>
    <col min="6912" max="6912" width="49.5703125" style="1067" customWidth="1"/>
    <col min="6913" max="6913" width="11.7109375" style="1067" customWidth="1"/>
    <col min="6914" max="6914" width="13" style="1067" customWidth="1"/>
    <col min="6915" max="6917" width="11.7109375" style="1067" customWidth="1"/>
    <col min="6918" max="6918" width="9.85546875" style="1067" customWidth="1"/>
    <col min="6919" max="6919" width="10.7109375" style="1067" customWidth="1"/>
    <col min="6920" max="6920" width="4.5703125" style="1067" customWidth="1"/>
    <col min="6921" max="6921" width="2.7109375" style="1067" customWidth="1"/>
    <col min="6922" max="7163" width="10.7109375" style="1067"/>
    <col min="7164" max="7164" width="3.5703125" style="1067" customWidth="1"/>
    <col min="7165" max="7165" width="4.42578125" style="1067" customWidth="1"/>
    <col min="7166" max="7166" width="5.85546875" style="1067" customWidth="1"/>
    <col min="7167" max="7167" width="3.7109375" style="1067" customWidth="1"/>
    <col min="7168" max="7168" width="49.5703125" style="1067" customWidth="1"/>
    <col min="7169" max="7169" width="11.7109375" style="1067" customWidth="1"/>
    <col min="7170" max="7170" width="13" style="1067" customWidth="1"/>
    <col min="7171" max="7173" width="11.7109375" style="1067" customWidth="1"/>
    <col min="7174" max="7174" width="9.85546875" style="1067" customWidth="1"/>
    <col min="7175" max="7175" width="10.7109375" style="1067" customWidth="1"/>
    <col min="7176" max="7176" width="4.5703125" style="1067" customWidth="1"/>
    <col min="7177" max="7177" width="2.7109375" style="1067" customWidth="1"/>
    <col min="7178" max="7419" width="10.7109375" style="1067"/>
    <col min="7420" max="7420" width="3.5703125" style="1067" customWidth="1"/>
    <col min="7421" max="7421" width="4.42578125" style="1067" customWidth="1"/>
    <col min="7422" max="7422" width="5.85546875" style="1067" customWidth="1"/>
    <col min="7423" max="7423" width="3.7109375" style="1067" customWidth="1"/>
    <col min="7424" max="7424" width="49.5703125" style="1067" customWidth="1"/>
    <col min="7425" max="7425" width="11.7109375" style="1067" customWidth="1"/>
    <col min="7426" max="7426" width="13" style="1067" customWidth="1"/>
    <col min="7427" max="7429" width="11.7109375" style="1067" customWidth="1"/>
    <col min="7430" max="7430" width="9.85546875" style="1067" customWidth="1"/>
    <col min="7431" max="7431" width="10.7109375" style="1067" customWidth="1"/>
    <col min="7432" max="7432" width="4.5703125" style="1067" customWidth="1"/>
    <col min="7433" max="7433" width="2.7109375" style="1067" customWidth="1"/>
    <col min="7434" max="7675" width="10.7109375" style="1067"/>
    <col min="7676" max="7676" width="3.5703125" style="1067" customWidth="1"/>
    <col min="7677" max="7677" width="4.42578125" style="1067" customWidth="1"/>
    <col min="7678" max="7678" width="5.85546875" style="1067" customWidth="1"/>
    <col min="7679" max="7679" width="3.7109375" style="1067" customWidth="1"/>
    <col min="7680" max="7680" width="49.5703125" style="1067" customWidth="1"/>
    <col min="7681" max="7681" width="11.7109375" style="1067" customWidth="1"/>
    <col min="7682" max="7682" width="13" style="1067" customWidth="1"/>
    <col min="7683" max="7685" width="11.7109375" style="1067" customWidth="1"/>
    <col min="7686" max="7686" width="9.85546875" style="1067" customWidth="1"/>
    <col min="7687" max="7687" width="10.7109375" style="1067" customWidth="1"/>
    <col min="7688" max="7688" width="4.5703125" style="1067" customWidth="1"/>
    <col min="7689" max="7689" width="2.7109375" style="1067" customWidth="1"/>
    <col min="7690" max="7931" width="10.7109375" style="1067"/>
    <col min="7932" max="7932" width="3.5703125" style="1067" customWidth="1"/>
    <col min="7933" max="7933" width="4.42578125" style="1067" customWidth="1"/>
    <col min="7934" max="7934" width="5.85546875" style="1067" customWidth="1"/>
    <col min="7935" max="7935" width="3.7109375" style="1067" customWidth="1"/>
    <col min="7936" max="7936" width="49.5703125" style="1067" customWidth="1"/>
    <col min="7937" max="7937" width="11.7109375" style="1067" customWidth="1"/>
    <col min="7938" max="7938" width="13" style="1067" customWidth="1"/>
    <col min="7939" max="7941" width="11.7109375" style="1067" customWidth="1"/>
    <col min="7942" max="7942" width="9.85546875" style="1067" customWidth="1"/>
    <col min="7943" max="7943" width="10.7109375" style="1067" customWidth="1"/>
    <col min="7944" max="7944" width="4.5703125" style="1067" customWidth="1"/>
    <col min="7945" max="7945" width="2.7109375" style="1067" customWidth="1"/>
    <col min="7946" max="8187" width="10.7109375" style="1067"/>
    <col min="8188" max="8188" width="3.5703125" style="1067" customWidth="1"/>
    <col min="8189" max="8189" width="4.42578125" style="1067" customWidth="1"/>
    <col min="8190" max="8190" width="5.85546875" style="1067" customWidth="1"/>
    <col min="8191" max="8191" width="3.7109375" style="1067" customWidth="1"/>
    <col min="8192" max="8192" width="49.5703125" style="1067" customWidth="1"/>
    <col min="8193" max="8193" width="11.7109375" style="1067" customWidth="1"/>
    <col min="8194" max="8194" width="13" style="1067" customWidth="1"/>
    <col min="8195" max="8197" width="11.7109375" style="1067" customWidth="1"/>
    <col min="8198" max="8198" width="9.85546875" style="1067" customWidth="1"/>
    <col min="8199" max="8199" width="10.7109375" style="1067" customWidth="1"/>
    <col min="8200" max="8200" width="4.5703125" style="1067" customWidth="1"/>
    <col min="8201" max="8201" width="2.7109375" style="1067" customWidth="1"/>
    <col min="8202" max="8443" width="10.7109375" style="1067"/>
    <col min="8444" max="8444" width="3.5703125" style="1067" customWidth="1"/>
    <col min="8445" max="8445" width="4.42578125" style="1067" customWidth="1"/>
    <col min="8446" max="8446" width="5.85546875" style="1067" customWidth="1"/>
    <col min="8447" max="8447" width="3.7109375" style="1067" customWidth="1"/>
    <col min="8448" max="8448" width="49.5703125" style="1067" customWidth="1"/>
    <col min="8449" max="8449" width="11.7109375" style="1067" customWidth="1"/>
    <col min="8450" max="8450" width="13" style="1067" customWidth="1"/>
    <col min="8451" max="8453" width="11.7109375" style="1067" customWidth="1"/>
    <col min="8454" max="8454" width="9.85546875" style="1067" customWidth="1"/>
    <col min="8455" max="8455" width="10.7109375" style="1067" customWidth="1"/>
    <col min="8456" max="8456" width="4.5703125" style="1067" customWidth="1"/>
    <col min="8457" max="8457" width="2.7109375" style="1067" customWidth="1"/>
    <col min="8458" max="8699" width="10.7109375" style="1067"/>
    <col min="8700" max="8700" width="3.5703125" style="1067" customWidth="1"/>
    <col min="8701" max="8701" width="4.42578125" style="1067" customWidth="1"/>
    <col min="8702" max="8702" width="5.85546875" style="1067" customWidth="1"/>
    <col min="8703" max="8703" width="3.7109375" style="1067" customWidth="1"/>
    <col min="8704" max="8704" width="49.5703125" style="1067" customWidth="1"/>
    <col min="8705" max="8705" width="11.7109375" style="1067" customWidth="1"/>
    <col min="8706" max="8706" width="13" style="1067" customWidth="1"/>
    <col min="8707" max="8709" width="11.7109375" style="1067" customWidth="1"/>
    <col min="8710" max="8710" width="9.85546875" style="1067" customWidth="1"/>
    <col min="8711" max="8711" width="10.7109375" style="1067" customWidth="1"/>
    <col min="8712" max="8712" width="4.5703125" style="1067" customWidth="1"/>
    <col min="8713" max="8713" width="2.7109375" style="1067" customWidth="1"/>
    <col min="8714" max="8955" width="10.7109375" style="1067"/>
    <col min="8956" max="8956" width="3.5703125" style="1067" customWidth="1"/>
    <col min="8957" max="8957" width="4.42578125" style="1067" customWidth="1"/>
    <col min="8958" max="8958" width="5.85546875" style="1067" customWidth="1"/>
    <col min="8959" max="8959" width="3.7109375" style="1067" customWidth="1"/>
    <col min="8960" max="8960" width="49.5703125" style="1067" customWidth="1"/>
    <col min="8961" max="8961" width="11.7109375" style="1067" customWidth="1"/>
    <col min="8962" max="8962" width="13" style="1067" customWidth="1"/>
    <col min="8963" max="8965" width="11.7109375" style="1067" customWidth="1"/>
    <col min="8966" max="8966" width="9.85546875" style="1067" customWidth="1"/>
    <col min="8967" max="8967" width="10.7109375" style="1067" customWidth="1"/>
    <col min="8968" max="8968" width="4.5703125" style="1067" customWidth="1"/>
    <col min="8969" max="8969" width="2.7109375" style="1067" customWidth="1"/>
    <col min="8970" max="9211" width="10.7109375" style="1067"/>
    <col min="9212" max="9212" width="3.5703125" style="1067" customWidth="1"/>
    <col min="9213" max="9213" width="4.42578125" style="1067" customWidth="1"/>
    <col min="9214" max="9214" width="5.85546875" style="1067" customWidth="1"/>
    <col min="9215" max="9215" width="3.7109375" style="1067" customWidth="1"/>
    <col min="9216" max="9216" width="49.5703125" style="1067" customWidth="1"/>
    <col min="9217" max="9217" width="11.7109375" style="1067" customWidth="1"/>
    <col min="9218" max="9218" width="13" style="1067" customWidth="1"/>
    <col min="9219" max="9221" width="11.7109375" style="1067" customWidth="1"/>
    <col min="9222" max="9222" width="9.85546875" style="1067" customWidth="1"/>
    <col min="9223" max="9223" width="10.7109375" style="1067" customWidth="1"/>
    <col min="9224" max="9224" width="4.5703125" style="1067" customWidth="1"/>
    <col min="9225" max="9225" width="2.7109375" style="1067" customWidth="1"/>
    <col min="9226" max="9467" width="10.7109375" style="1067"/>
    <col min="9468" max="9468" width="3.5703125" style="1067" customWidth="1"/>
    <col min="9469" max="9469" width="4.42578125" style="1067" customWidth="1"/>
    <col min="9470" max="9470" width="5.85546875" style="1067" customWidth="1"/>
    <col min="9471" max="9471" width="3.7109375" style="1067" customWidth="1"/>
    <col min="9472" max="9472" width="49.5703125" style="1067" customWidth="1"/>
    <col min="9473" max="9473" width="11.7109375" style="1067" customWidth="1"/>
    <col min="9474" max="9474" width="13" style="1067" customWidth="1"/>
    <col min="9475" max="9477" width="11.7109375" style="1067" customWidth="1"/>
    <col min="9478" max="9478" width="9.85546875" style="1067" customWidth="1"/>
    <col min="9479" max="9479" width="10.7109375" style="1067" customWidth="1"/>
    <col min="9480" max="9480" width="4.5703125" style="1067" customWidth="1"/>
    <col min="9481" max="9481" width="2.7109375" style="1067" customWidth="1"/>
    <col min="9482" max="9723" width="10.7109375" style="1067"/>
    <col min="9724" max="9724" width="3.5703125" style="1067" customWidth="1"/>
    <col min="9725" max="9725" width="4.42578125" style="1067" customWidth="1"/>
    <col min="9726" max="9726" width="5.85546875" style="1067" customWidth="1"/>
    <col min="9727" max="9727" width="3.7109375" style="1067" customWidth="1"/>
    <col min="9728" max="9728" width="49.5703125" style="1067" customWidth="1"/>
    <col min="9729" max="9729" width="11.7109375" style="1067" customWidth="1"/>
    <col min="9730" max="9730" width="13" style="1067" customWidth="1"/>
    <col min="9731" max="9733" width="11.7109375" style="1067" customWidth="1"/>
    <col min="9734" max="9734" width="9.85546875" style="1067" customWidth="1"/>
    <col min="9735" max="9735" width="10.7109375" style="1067" customWidth="1"/>
    <col min="9736" max="9736" width="4.5703125" style="1067" customWidth="1"/>
    <col min="9737" max="9737" width="2.7109375" style="1067" customWidth="1"/>
    <col min="9738" max="9979" width="10.7109375" style="1067"/>
    <col min="9980" max="9980" width="3.5703125" style="1067" customWidth="1"/>
    <col min="9981" max="9981" width="4.42578125" style="1067" customWidth="1"/>
    <col min="9982" max="9982" width="5.85546875" style="1067" customWidth="1"/>
    <col min="9983" max="9983" width="3.7109375" style="1067" customWidth="1"/>
    <col min="9984" max="9984" width="49.5703125" style="1067" customWidth="1"/>
    <col min="9985" max="9985" width="11.7109375" style="1067" customWidth="1"/>
    <col min="9986" max="9986" width="13" style="1067" customWidth="1"/>
    <col min="9987" max="9989" width="11.7109375" style="1067" customWidth="1"/>
    <col min="9990" max="9990" width="9.85546875" style="1067" customWidth="1"/>
    <col min="9991" max="9991" width="10.7109375" style="1067" customWidth="1"/>
    <col min="9992" max="9992" width="4.5703125" style="1067" customWidth="1"/>
    <col min="9993" max="9993" width="2.7109375" style="1067" customWidth="1"/>
    <col min="9994" max="10235" width="10.7109375" style="1067"/>
    <col min="10236" max="10236" width="3.5703125" style="1067" customWidth="1"/>
    <col min="10237" max="10237" width="4.42578125" style="1067" customWidth="1"/>
    <col min="10238" max="10238" width="5.85546875" style="1067" customWidth="1"/>
    <col min="10239" max="10239" width="3.7109375" style="1067" customWidth="1"/>
    <col min="10240" max="10240" width="49.5703125" style="1067" customWidth="1"/>
    <col min="10241" max="10241" width="11.7109375" style="1067" customWidth="1"/>
    <col min="10242" max="10242" width="13" style="1067" customWidth="1"/>
    <col min="10243" max="10245" width="11.7109375" style="1067" customWidth="1"/>
    <col min="10246" max="10246" width="9.85546875" style="1067" customWidth="1"/>
    <col min="10247" max="10247" width="10.7109375" style="1067" customWidth="1"/>
    <col min="10248" max="10248" width="4.5703125" style="1067" customWidth="1"/>
    <col min="10249" max="10249" width="2.7109375" style="1067" customWidth="1"/>
    <col min="10250" max="10491" width="10.7109375" style="1067"/>
    <col min="10492" max="10492" width="3.5703125" style="1067" customWidth="1"/>
    <col min="10493" max="10493" width="4.42578125" style="1067" customWidth="1"/>
    <col min="10494" max="10494" width="5.85546875" style="1067" customWidth="1"/>
    <col min="10495" max="10495" width="3.7109375" style="1067" customWidth="1"/>
    <col min="10496" max="10496" width="49.5703125" style="1067" customWidth="1"/>
    <col min="10497" max="10497" width="11.7109375" style="1067" customWidth="1"/>
    <col min="10498" max="10498" width="13" style="1067" customWidth="1"/>
    <col min="10499" max="10501" width="11.7109375" style="1067" customWidth="1"/>
    <col min="10502" max="10502" width="9.85546875" style="1067" customWidth="1"/>
    <col min="10503" max="10503" width="10.7109375" style="1067" customWidth="1"/>
    <col min="10504" max="10504" width="4.5703125" style="1067" customWidth="1"/>
    <col min="10505" max="10505" width="2.7109375" style="1067" customWidth="1"/>
    <col min="10506" max="10747" width="10.7109375" style="1067"/>
    <col min="10748" max="10748" width="3.5703125" style="1067" customWidth="1"/>
    <col min="10749" max="10749" width="4.42578125" style="1067" customWidth="1"/>
    <col min="10750" max="10750" width="5.85546875" style="1067" customWidth="1"/>
    <col min="10751" max="10751" width="3.7109375" style="1067" customWidth="1"/>
    <col min="10752" max="10752" width="49.5703125" style="1067" customWidth="1"/>
    <col min="10753" max="10753" width="11.7109375" style="1067" customWidth="1"/>
    <col min="10754" max="10754" width="13" style="1067" customWidth="1"/>
    <col min="10755" max="10757" width="11.7109375" style="1067" customWidth="1"/>
    <col min="10758" max="10758" width="9.85546875" style="1067" customWidth="1"/>
    <col min="10759" max="10759" width="10.7109375" style="1067" customWidth="1"/>
    <col min="10760" max="10760" width="4.5703125" style="1067" customWidth="1"/>
    <col min="10761" max="10761" width="2.7109375" style="1067" customWidth="1"/>
    <col min="10762" max="11003" width="10.7109375" style="1067"/>
    <col min="11004" max="11004" width="3.5703125" style="1067" customWidth="1"/>
    <col min="11005" max="11005" width="4.42578125" style="1067" customWidth="1"/>
    <col min="11006" max="11006" width="5.85546875" style="1067" customWidth="1"/>
    <col min="11007" max="11007" width="3.7109375" style="1067" customWidth="1"/>
    <col min="11008" max="11008" width="49.5703125" style="1067" customWidth="1"/>
    <col min="11009" max="11009" width="11.7109375" style="1067" customWidth="1"/>
    <col min="11010" max="11010" width="13" style="1067" customWidth="1"/>
    <col min="11011" max="11013" width="11.7109375" style="1067" customWidth="1"/>
    <col min="11014" max="11014" width="9.85546875" style="1067" customWidth="1"/>
    <col min="11015" max="11015" width="10.7109375" style="1067" customWidth="1"/>
    <col min="11016" max="11016" width="4.5703125" style="1067" customWidth="1"/>
    <col min="11017" max="11017" width="2.7109375" style="1067" customWidth="1"/>
    <col min="11018" max="11259" width="10.7109375" style="1067"/>
    <col min="11260" max="11260" width="3.5703125" style="1067" customWidth="1"/>
    <col min="11261" max="11261" width="4.42578125" style="1067" customWidth="1"/>
    <col min="11262" max="11262" width="5.85546875" style="1067" customWidth="1"/>
    <col min="11263" max="11263" width="3.7109375" style="1067" customWidth="1"/>
    <col min="11264" max="11264" width="49.5703125" style="1067" customWidth="1"/>
    <col min="11265" max="11265" width="11.7109375" style="1067" customWidth="1"/>
    <col min="11266" max="11266" width="13" style="1067" customWidth="1"/>
    <col min="11267" max="11269" width="11.7109375" style="1067" customWidth="1"/>
    <col min="11270" max="11270" width="9.85546875" style="1067" customWidth="1"/>
    <col min="11271" max="11271" width="10.7109375" style="1067" customWidth="1"/>
    <col min="11272" max="11272" width="4.5703125" style="1067" customWidth="1"/>
    <col min="11273" max="11273" width="2.7109375" style="1067" customWidth="1"/>
    <col min="11274" max="11515" width="10.7109375" style="1067"/>
    <col min="11516" max="11516" width="3.5703125" style="1067" customWidth="1"/>
    <col min="11517" max="11517" width="4.42578125" style="1067" customWidth="1"/>
    <col min="11518" max="11518" width="5.85546875" style="1067" customWidth="1"/>
    <col min="11519" max="11519" width="3.7109375" style="1067" customWidth="1"/>
    <col min="11520" max="11520" width="49.5703125" style="1067" customWidth="1"/>
    <col min="11521" max="11521" width="11.7109375" style="1067" customWidth="1"/>
    <col min="11522" max="11522" width="13" style="1067" customWidth="1"/>
    <col min="11523" max="11525" width="11.7109375" style="1067" customWidth="1"/>
    <col min="11526" max="11526" width="9.85546875" style="1067" customWidth="1"/>
    <col min="11527" max="11527" width="10.7109375" style="1067" customWidth="1"/>
    <col min="11528" max="11528" width="4.5703125" style="1067" customWidth="1"/>
    <col min="11529" max="11529" width="2.7109375" style="1067" customWidth="1"/>
    <col min="11530" max="11771" width="10.7109375" style="1067"/>
    <col min="11772" max="11772" width="3.5703125" style="1067" customWidth="1"/>
    <col min="11773" max="11773" width="4.42578125" style="1067" customWidth="1"/>
    <col min="11774" max="11774" width="5.85546875" style="1067" customWidth="1"/>
    <col min="11775" max="11775" width="3.7109375" style="1067" customWidth="1"/>
    <col min="11776" max="11776" width="49.5703125" style="1067" customWidth="1"/>
    <col min="11777" max="11777" width="11.7109375" style="1067" customWidth="1"/>
    <col min="11778" max="11778" width="13" style="1067" customWidth="1"/>
    <col min="11779" max="11781" width="11.7109375" style="1067" customWidth="1"/>
    <col min="11782" max="11782" width="9.85546875" style="1067" customWidth="1"/>
    <col min="11783" max="11783" width="10.7109375" style="1067" customWidth="1"/>
    <col min="11784" max="11784" width="4.5703125" style="1067" customWidth="1"/>
    <col min="11785" max="11785" width="2.7109375" style="1067" customWidth="1"/>
    <col min="11786" max="12027" width="10.7109375" style="1067"/>
    <col min="12028" max="12028" width="3.5703125" style="1067" customWidth="1"/>
    <col min="12029" max="12029" width="4.42578125" style="1067" customWidth="1"/>
    <col min="12030" max="12030" width="5.85546875" style="1067" customWidth="1"/>
    <col min="12031" max="12031" width="3.7109375" style="1067" customWidth="1"/>
    <col min="12032" max="12032" width="49.5703125" style="1067" customWidth="1"/>
    <col min="12033" max="12033" width="11.7109375" style="1067" customWidth="1"/>
    <col min="12034" max="12034" width="13" style="1067" customWidth="1"/>
    <col min="12035" max="12037" width="11.7109375" style="1067" customWidth="1"/>
    <col min="12038" max="12038" width="9.85546875" style="1067" customWidth="1"/>
    <col min="12039" max="12039" width="10.7109375" style="1067" customWidth="1"/>
    <col min="12040" max="12040" width="4.5703125" style="1067" customWidth="1"/>
    <col min="12041" max="12041" width="2.7109375" style="1067" customWidth="1"/>
    <col min="12042" max="12283" width="10.7109375" style="1067"/>
    <col min="12284" max="12284" width="3.5703125" style="1067" customWidth="1"/>
    <col min="12285" max="12285" width="4.42578125" style="1067" customWidth="1"/>
    <col min="12286" max="12286" width="5.85546875" style="1067" customWidth="1"/>
    <col min="12287" max="12287" width="3.7109375" style="1067" customWidth="1"/>
    <col min="12288" max="12288" width="49.5703125" style="1067" customWidth="1"/>
    <col min="12289" max="12289" width="11.7109375" style="1067" customWidth="1"/>
    <col min="12290" max="12290" width="13" style="1067" customWidth="1"/>
    <col min="12291" max="12293" width="11.7109375" style="1067" customWidth="1"/>
    <col min="12294" max="12294" width="9.85546875" style="1067" customWidth="1"/>
    <col min="12295" max="12295" width="10.7109375" style="1067" customWidth="1"/>
    <col min="12296" max="12296" width="4.5703125" style="1067" customWidth="1"/>
    <col min="12297" max="12297" width="2.7109375" style="1067" customWidth="1"/>
    <col min="12298" max="12539" width="10.7109375" style="1067"/>
    <col min="12540" max="12540" width="3.5703125" style="1067" customWidth="1"/>
    <col min="12541" max="12541" width="4.42578125" style="1067" customWidth="1"/>
    <col min="12542" max="12542" width="5.85546875" style="1067" customWidth="1"/>
    <col min="12543" max="12543" width="3.7109375" style="1067" customWidth="1"/>
    <col min="12544" max="12544" width="49.5703125" style="1067" customWidth="1"/>
    <col min="12545" max="12545" width="11.7109375" style="1067" customWidth="1"/>
    <col min="12546" max="12546" width="13" style="1067" customWidth="1"/>
    <col min="12547" max="12549" width="11.7109375" style="1067" customWidth="1"/>
    <col min="12550" max="12550" width="9.85546875" style="1067" customWidth="1"/>
    <col min="12551" max="12551" width="10.7109375" style="1067" customWidth="1"/>
    <col min="12552" max="12552" width="4.5703125" style="1067" customWidth="1"/>
    <col min="12553" max="12553" width="2.7109375" style="1067" customWidth="1"/>
    <col min="12554" max="12795" width="10.7109375" style="1067"/>
    <col min="12796" max="12796" width="3.5703125" style="1067" customWidth="1"/>
    <col min="12797" max="12797" width="4.42578125" style="1067" customWidth="1"/>
    <col min="12798" max="12798" width="5.85546875" style="1067" customWidth="1"/>
    <col min="12799" max="12799" width="3.7109375" style="1067" customWidth="1"/>
    <col min="12800" max="12800" width="49.5703125" style="1067" customWidth="1"/>
    <col min="12801" max="12801" width="11.7109375" style="1067" customWidth="1"/>
    <col min="12802" max="12802" width="13" style="1067" customWidth="1"/>
    <col min="12803" max="12805" width="11.7109375" style="1067" customWidth="1"/>
    <col min="12806" max="12806" width="9.85546875" style="1067" customWidth="1"/>
    <col min="12807" max="12807" width="10.7109375" style="1067" customWidth="1"/>
    <col min="12808" max="12808" width="4.5703125" style="1067" customWidth="1"/>
    <col min="12809" max="12809" width="2.7109375" style="1067" customWidth="1"/>
    <col min="12810" max="13051" width="10.7109375" style="1067"/>
    <col min="13052" max="13052" width="3.5703125" style="1067" customWidth="1"/>
    <col min="13053" max="13053" width="4.42578125" style="1067" customWidth="1"/>
    <col min="13054" max="13054" width="5.85546875" style="1067" customWidth="1"/>
    <col min="13055" max="13055" width="3.7109375" style="1067" customWidth="1"/>
    <col min="13056" max="13056" width="49.5703125" style="1067" customWidth="1"/>
    <col min="13057" max="13057" width="11.7109375" style="1067" customWidth="1"/>
    <col min="13058" max="13058" width="13" style="1067" customWidth="1"/>
    <col min="13059" max="13061" width="11.7109375" style="1067" customWidth="1"/>
    <col min="13062" max="13062" width="9.85546875" style="1067" customWidth="1"/>
    <col min="13063" max="13063" width="10.7109375" style="1067" customWidth="1"/>
    <col min="13064" max="13064" width="4.5703125" style="1067" customWidth="1"/>
    <col min="13065" max="13065" width="2.7109375" style="1067" customWidth="1"/>
    <col min="13066" max="13307" width="10.7109375" style="1067"/>
    <col min="13308" max="13308" width="3.5703125" style="1067" customWidth="1"/>
    <col min="13309" max="13309" width="4.42578125" style="1067" customWidth="1"/>
    <col min="13310" max="13310" width="5.85546875" style="1067" customWidth="1"/>
    <col min="13311" max="13311" width="3.7109375" style="1067" customWidth="1"/>
    <col min="13312" max="13312" width="49.5703125" style="1067" customWidth="1"/>
    <col min="13313" max="13313" width="11.7109375" style="1067" customWidth="1"/>
    <col min="13314" max="13314" width="13" style="1067" customWidth="1"/>
    <col min="13315" max="13317" width="11.7109375" style="1067" customWidth="1"/>
    <col min="13318" max="13318" width="9.85546875" style="1067" customWidth="1"/>
    <col min="13319" max="13319" width="10.7109375" style="1067" customWidth="1"/>
    <col min="13320" max="13320" width="4.5703125" style="1067" customWidth="1"/>
    <col min="13321" max="13321" width="2.7109375" style="1067" customWidth="1"/>
    <col min="13322" max="13563" width="10.7109375" style="1067"/>
    <col min="13564" max="13564" width="3.5703125" style="1067" customWidth="1"/>
    <col min="13565" max="13565" width="4.42578125" style="1067" customWidth="1"/>
    <col min="13566" max="13566" width="5.85546875" style="1067" customWidth="1"/>
    <col min="13567" max="13567" width="3.7109375" style="1067" customWidth="1"/>
    <col min="13568" max="13568" width="49.5703125" style="1067" customWidth="1"/>
    <col min="13569" max="13569" width="11.7109375" style="1067" customWidth="1"/>
    <col min="13570" max="13570" width="13" style="1067" customWidth="1"/>
    <col min="13571" max="13573" width="11.7109375" style="1067" customWidth="1"/>
    <col min="13574" max="13574" width="9.85546875" style="1067" customWidth="1"/>
    <col min="13575" max="13575" width="10.7109375" style="1067" customWidth="1"/>
    <col min="13576" max="13576" width="4.5703125" style="1067" customWidth="1"/>
    <col min="13577" max="13577" width="2.7109375" style="1067" customWidth="1"/>
    <col min="13578" max="13819" width="10.7109375" style="1067"/>
    <col min="13820" max="13820" width="3.5703125" style="1067" customWidth="1"/>
    <col min="13821" max="13821" width="4.42578125" style="1067" customWidth="1"/>
    <col min="13822" max="13822" width="5.85546875" style="1067" customWidth="1"/>
    <col min="13823" max="13823" width="3.7109375" style="1067" customWidth="1"/>
    <col min="13824" max="13824" width="49.5703125" style="1067" customWidth="1"/>
    <col min="13825" max="13825" width="11.7109375" style="1067" customWidth="1"/>
    <col min="13826" max="13826" width="13" style="1067" customWidth="1"/>
    <col min="13827" max="13829" width="11.7109375" style="1067" customWidth="1"/>
    <col min="13830" max="13830" width="9.85546875" style="1067" customWidth="1"/>
    <col min="13831" max="13831" width="10.7109375" style="1067" customWidth="1"/>
    <col min="13832" max="13832" width="4.5703125" style="1067" customWidth="1"/>
    <col min="13833" max="13833" width="2.7109375" style="1067" customWidth="1"/>
    <col min="13834" max="14075" width="10.7109375" style="1067"/>
    <col min="14076" max="14076" width="3.5703125" style="1067" customWidth="1"/>
    <col min="14077" max="14077" width="4.42578125" style="1067" customWidth="1"/>
    <col min="14078" max="14078" width="5.85546875" style="1067" customWidth="1"/>
    <col min="14079" max="14079" width="3.7109375" style="1067" customWidth="1"/>
    <col min="14080" max="14080" width="49.5703125" style="1067" customWidth="1"/>
    <col min="14081" max="14081" width="11.7109375" style="1067" customWidth="1"/>
    <col min="14082" max="14082" width="13" style="1067" customWidth="1"/>
    <col min="14083" max="14085" width="11.7109375" style="1067" customWidth="1"/>
    <col min="14086" max="14086" width="9.85546875" style="1067" customWidth="1"/>
    <col min="14087" max="14087" width="10.7109375" style="1067" customWidth="1"/>
    <col min="14088" max="14088" width="4.5703125" style="1067" customWidth="1"/>
    <col min="14089" max="14089" width="2.7109375" style="1067" customWidth="1"/>
    <col min="14090" max="14331" width="10.7109375" style="1067"/>
    <col min="14332" max="14332" width="3.5703125" style="1067" customWidth="1"/>
    <col min="14333" max="14333" width="4.42578125" style="1067" customWidth="1"/>
    <col min="14334" max="14334" width="5.85546875" style="1067" customWidth="1"/>
    <col min="14335" max="14335" width="3.7109375" style="1067" customWidth="1"/>
    <col min="14336" max="14336" width="49.5703125" style="1067" customWidth="1"/>
    <col min="14337" max="14337" width="11.7109375" style="1067" customWidth="1"/>
    <col min="14338" max="14338" width="13" style="1067" customWidth="1"/>
    <col min="14339" max="14341" width="11.7109375" style="1067" customWidth="1"/>
    <col min="14342" max="14342" width="9.85546875" style="1067" customWidth="1"/>
    <col min="14343" max="14343" width="10.7109375" style="1067" customWidth="1"/>
    <col min="14344" max="14344" width="4.5703125" style="1067" customWidth="1"/>
    <col min="14345" max="14345" width="2.7109375" style="1067" customWidth="1"/>
    <col min="14346" max="14587" width="10.7109375" style="1067"/>
    <col min="14588" max="14588" width="3.5703125" style="1067" customWidth="1"/>
    <col min="14589" max="14589" width="4.42578125" style="1067" customWidth="1"/>
    <col min="14590" max="14590" width="5.85546875" style="1067" customWidth="1"/>
    <col min="14591" max="14591" width="3.7109375" style="1067" customWidth="1"/>
    <col min="14592" max="14592" width="49.5703125" style="1067" customWidth="1"/>
    <col min="14593" max="14593" width="11.7109375" style="1067" customWidth="1"/>
    <col min="14594" max="14594" width="13" style="1067" customWidth="1"/>
    <col min="14595" max="14597" width="11.7109375" style="1067" customWidth="1"/>
    <col min="14598" max="14598" width="9.85546875" style="1067" customWidth="1"/>
    <col min="14599" max="14599" width="10.7109375" style="1067" customWidth="1"/>
    <col min="14600" max="14600" width="4.5703125" style="1067" customWidth="1"/>
    <col min="14601" max="14601" width="2.7109375" style="1067" customWidth="1"/>
    <col min="14602" max="14843" width="10.7109375" style="1067"/>
    <col min="14844" max="14844" width="3.5703125" style="1067" customWidth="1"/>
    <col min="14845" max="14845" width="4.42578125" style="1067" customWidth="1"/>
    <col min="14846" max="14846" width="5.85546875" style="1067" customWidth="1"/>
    <col min="14847" max="14847" width="3.7109375" style="1067" customWidth="1"/>
    <col min="14848" max="14848" width="49.5703125" style="1067" customWidth="1"/>
    <col min="14849" max="14849" width="11.7109375" style="1067" customWidth="1"/>
    <col min="14850" max="14850" width="13" style="1067" customWidth="1"/>
    <col min="14851" max="14853" width="11.7109375" style="1067" customWidth="1"/>
    <col min="14854" max="14854" width="9.85546875" style="1067" customWidth="1"/>
    <col min="14855" max="14855" width="10.7109375" style="1067" customWidth="1"/>
    <col min="14856" max="14856" width="4.5703125" style="1067" customWidth="1"/>
    <col min="14857" max="14857" width="2.7109375" style="1067" customWidth="1"/>
    <col min="14858" max="15099" width="10.7109375" style="1067"/>
    <col min="15100" max="15100" width="3.5703125" style="1067" customWidth="1"/>
    <col min="15101" max="15101" width="4.42578125" style="1067" customWidth="1"/>
    <col min="15102" max="15102" width="5.85546875" style="1067" customWidth="1"/>
    <col min="15103" max="15103" width="3.7109375" style="1067" customWidth="1"/>
    <col min="15104" max="15104" width="49.5703125" style="1067" customWidth="1"/>
    <col min="15105" max="15105" width="11.7109375" style="1067" customWidth="1"/>
    <col min="15106" max="15106" width="13" style="1067" customWidth="1"/>
    <col min="15107" max="15109" width="11.7109375" style="1067" customWidth="1"/>
    <col min="15110" max="15110" width="9.85546875" style="1067" customWidth="1"/>
    <col min="15111" max="15111" width="10.7109375" style="1067" customWidth="1"/>
    <col min="15112" max="15112" width="4.5703125" style="1067" customWidth="1"/>
    <col min="15113" max="15113" width="2.7109375" style="1067" customWidth="1"/>
    <col min="15114" max="15355" width="10.7109375" style="1067"/>
    <col min="15356" max="15356" width="3.5703125" style="1067" customWidth="1"/>
    <col min="15357" max="15357" width="4.42578125" style="1067" customWidth="1"/>
    <col min="15358" max="15358" width="5.85546875" style="1067" customWidth="1"/>
    <col min="15359" max="15359" width="3.7109375" style="1067" customWidth="1"/>
    <col min="15360" max="15360" width="49.5703125" style="1067" customWidth="1"/>
    <col min="15361" max="15361" width="11.7109375" style="1067" customWidth="1"/>
    <col min="15362" max="15362" width="13" style="1067" customWidth="1"/>
    <col min="15363" max="15365" width="11.7109375" style="1067" customWidth="1"/>
    <col min="15366" max="15366" width="9.85546875" style="1067" customWidth="1"/>
    <col min="15367" max="15367" width="10.7109375" style="1067" customWidth="1"/>
    <col min="15368" max="15368" width="4.5703125" style="1067" customWidth="1"/>
    <col min="15369" max="15369" width="2.7109375" style="1067" customWidth="1"/>
    <col min="15370" max="15611" width="10.7109375" style="1067"/>
    <col min="15612" max="15612" width="3.5703125" style="1067" customWidth="1"/>
    <col min="15613" max="15613" width="4.42578125" style="1067" customWidth="1"/>
    <col min="15614" max="15614" width="5.85546875" style="1067" customWidth="1"/>
    <col min="15615" max="15615" width="3.7109375" style="1067" customWidth="1"/>
    <col min="15616" max="15616" width="49.5703125" style="1067" customWidth="1"/>
    <col min="15617" max="15617" width="11.7109375" style="1067" customWidth="1"/>
    <col min="15618" max="15618" width="13" style="1067" customWidth="1"/>
    <col min="15619" max="15621" width="11.7109375" style="1067" customWidth="1"/>
    <col min="15622" max="15622" width="9.85546875" style="1067" customWidth="1"/>
    <col min="15623" max="15623" width="10.7109375" style="1067" customWidth="1"/>
    <col min="15624" max="15624" width="4.5703125" style="1067" customWidth="1"/>
    <col min="15625" max="15625" width="2.7109375" style="1067" customWidth="1"/>
    <col min="15626" max="15867" width="10.7109375" style="1067"/>
    <col min="15868" max="15868" width="3.5703125" style="1067" customWidth="1"/>
    <col min="15869" max="15869" width="4.42578125" style="1067" customWidth="1"/>
    <col min="15870" max="15870" width="5.85546875" style="1067" customWidth="1"/>
    <col min="15871" max="15871" width="3.7109375" style="1067" customWidth="1"/>
    <col min="15872" max="15872" width="49.5703125" style="1067" customWidth="1"/>
    <col min="15873" max="15873" width="11.7109375" style="1067" customWidth="1"/>
    <col min="15874" max="15874" width="13" style="1067" customWidth="1"/>
    <col min="15875" max="15877" width="11.7109375" style="1067" customWidth="1"/>
    <col min="15878" max="15878" width="9.85546875" style="1067" customWidth="1"/>
    <col min="15879" max="15879" width="10.7109375" style="1067" customWidth="1"/>
    <col min="15880" max="15880" width="4.5703125" style="1067" customWidth="1"/>
    <col min="15881" max="15881" width="2.7109375" style="1067" customWidth="1"/>
    <col min="15882" max="16123" width="10.7109375" style="1067"/>
    <col min="16124" max="16124" width="3.5703125" style="1067" customWidth="1"/>
    <col min="16125" max="16125" width="4.42578125" style="1067" customWidth="1"/>
    <col min="16126" max="16126" width="5.85546875" style="1067" customWidth="1"/>
    <col min="16127" max="16127" width="3.7109375" style="1067" customWidth="1"/>
    <col min="16128" max="16128" width="49.5703125" style="1067" customWidth="1"/>
    <col min="16129" max="16129" width="11.7109375" style="1067" customWidth="1"/>
    <col min="16130" max="16130" width="13" style="1067" customWidth="1"/>
    <col min="16131" max="16133" width="11.7109375" style="1067" customWidth="1"/>
    <col min="16134" max="16134" width="9.85546875" style="1067" customWidth="1"/>
    <col min="16135" max="16135" width="10.7109375" style="1067" customWidth="1"/>
    <col min="16136" max="16136" width="4.5703125" style="1067" customWidth="1"/>
    <col min="16137" max="16137" width="2.7109375" style="1067" customWidth="1"/>
    <col min="16138" max="16384" width="10.7109375" style="1067"/>
  </cols>
  <sheetData>
    <row r="1" spans="1:16" ht="13.5" customHeight="1">
      <c r="A1" s="3320" t="s">
        <v>3286</v>
      </c>
      <c r="B1" s="1063" t="s">
        <v>1423</v>
      </c>
      <c r="C1" s="1064"/>
      <c r="D1" s="1064"/>
      <c r="E1" s="1064"/>
      <c r="F1" s="1065"/>
      <c r="G1" s="1065"/>
      <c r="H1" s="1065"/>
      <c r="I1" s="1065"/>
      <c r="J1" s="1064"/>
      <c r="K1" s="1064"/>
      <c r="L1" s="1064"/>
      <c r="M1" s="1066"/>
      <c r="N1" s="3315" t="s">
        <v>3400</v>
      </c>
    </row>
    <row r="2" spans="1:16" ht="12.75" customHeight="1">
      <c r="A2" s="3320"/>
      <c r="B2" s="1069" t="s">
        <v>294</v>
      </c>
      <c r="C2" s="1070"/>
      <c r="D2" s="1070"/>
      <c r="E2" s="1071"/>
      <c r="F2" s="1072"/>
      <c r="G2" s="1072"/>
      <c r="H2" s="1072"/>
      <c r="I2" s="1072"/>
      <c r="J2" s="1070"/>
      <c r="K2" s="1070"/>
      <c r="L2" s="1070"/>
      <c r="M2" s="1073"/>
      <c r="N2" s="3315"/>
    </row>
    <row r="3" spans="1:16" ht="12.75" customHeight="1">
      <c r="A3" s="3320"/>
      <c r="B3" s="1074"/>
      <c r="C3" s="1075"/>
      <c r="D3" s="1075"/>
      <c r="E3" s="1076"/>
      <c r="F3" s="1077"/>
      <c r="G3" s="1078"/>
      <c r="H3" s="1078"/>
      <c r="I3" s="1078"/>
      <c r="J3" s="1079"/>
      <c r="K3" s="1079"/>
      <c r="L3" s="1079"/>
      <c r="M3" s="1073"/>
      <c r="N3" s="3315"/>
    </row>
    <row r="4" spans="1:16" ht="12.75" customHeight="1">
      <c r="A4" s="3320"/>
      <c r="B4" s="1080" t="s">
        <v>1424</v>
      </c>
      <c r="C4" s="1075"/>
      <c r="D4" s="1075"/>
      <c r="E4" s="1079"/>
      <c r="F4" s="1077"/>
      <c r="G4" s="1078"/>
      <c r="H4" s="1078"/>
      <c r="I4" s="1078"/>
      <c r="J4" s="1079"/>
      <c r="K4" s="1079"/>
      <c r="L4" s="1079"/>
      <c r="M4" s="1073"/>
      <c r="N4" s="3315"/>
    </row>
    <row r="5" spans="1:16" ht="12.75" customHeight="1">
      <c r="A5" s="3320"/>
      <c r="B5" s="1081" t="s">
        <v>3337</v>
      </c>
      <c r="C5" s="1082"/>
      <c r="D5" s="1082"/>
      <c r="E5" s="1083"/>
      <c r="F5" s="1084"/>
      <c r="G5" s="1085"/>
      <c r="H5" s="1085"/>
      <c r="I5" s="1085"/>
      <c r="J5" s="1083"/>
      <c r="K5" s="1083"/>
      <c r="L5" s="1083"/>
      <c r="M5" s="1086"/>
      <c r="N5" s="3315"/>
    </row>
    <row r="6" spans="1:16" ht="12.75" customHeight="1">
      <c r="A6" s="3320"/>
      <c r="B6" s="1087"/>
      <c r="C6" s="1088"/>
      <c r="D6" s="1088"/>
      <c r="E6" s="1089"/>
      <c r="F6" s="1090"/>
      <c r="G6" s="1085"/>
      <c r="H6" s="1085"/>
      <c r="I6" s="1085"/>
      <c r="J6" s="1083"/>
      <c r="K6" s="1079"/>
      <c r="L6" s="1079"/>
      <c r="M6" s="1073"/>
      <c r="N6" s="3315"/>
      <c r="P6" s="154"/>
    </row>
    <row r="7" spans="1:16" ht="12.75" customHeight="1">
      <c r="A7" s="3320"/>
      <c r="B7" s="1091"/>
      <c r="C7" s="1092"/>
      <c r="D7" s="1093"/>
      <c r="E7" s="1094"/>
      <c r="F7" s="1095"/>
      <c r="G7" s="1096"/>
      <c r="H7" s="1096" t="s">
        <v>1425</v>
      </c>
      <c r="I7" s="1096"/>
      <c r="J7" s="1097"/>
      <c r="K7" s="1098"/>
      <c r="L7" s="1098"/>
      <c r="M7" s="1098"/>
      <c r="N7" s="3315"/>
    </row>
    <row r="8" spans="1:16" ht="12.75" customHeight="1">
      <c r="A8" s="3320"/>
      <c r="B8" s="1099"/>
      <c r="C8" s="1099"/>
      <c r="D8" s="1075"/>
      <c r="E8" s="1079"/>
      <c r="F8" s="1100"/>
      <c r="G8" s="1101" t="s">
        <v>1426</v>
      </c>
      <c r="H8" s="1101"/>
      <c r="I8" s="1101"/>
      <c r="J8" s="1102"/>
      <c r="K8" s="1102"/>
      <c r="L8" s="1102"/>
      <c r="M8" s="1102"/>
      <c r="N8" s="3315"/>
    </row>
    <row r="9" spans="1:16" ht="17.25" customHeight="1">
      <c r="A9" s="3320"/>
      <c r="B9" s="1099"/>
      <c r="C9" s="1099"/>
      <c r="D9" s="1075"/>
      <c r="E9" s="1079"/>
      <c r="F9" s="1103" t="s">
        <v>1427</v>
      </c>
      <c r="G9" s="1103" t="s">
        <v>1428</v>
      </c>
      <c r="H9" s="1103" t="s">
        <v>1429</v>
      </c>
      <c r="I9" s="1103"/>
      <c r="J9" s="1099" t="s">
        <v>1430</v>
      </c>
      <c r="K9" s="1102"/>
      <c r="L9" s="1102"/>
      <c r="M9" s="1102"/>
      <c r="N9" s="3315"/>
    </row>
    <row r="10" spans="1:16" ht="12.75" customHeight="1">
      <c r="A10" s="3320"/>
      <c r="B10" s="1099" t="s">
        <v>7</v>
      </c>
      <c r="C10" s="1099" t="s">
        <v>70</v>
      </c>
      <c r="D10" s="1075"/>
      <c r="E10" s="1073" t="s">
        <v>1431</v>
      </c>
      <c r="F10" s="1103" t="s">
        <v>1432</v>
      </c>
      <c r="G10" s="1103" t="s">
        <v>1433</v>
      </c>
      <c r="H10" s="1103" t="s">
        <v>1434</v>
      </c>
      <c r="I10" s="1103" t="s">
        <v>1435</v>
      </c>
      <c r="J10" s="1099" t="s">
        <v>1436</v>
      </c>
      <c r="K10" s="1099" t="s">
        <v>1437</v>
      </c>
      <c r="L10" s="1099" t="s">
        <v>318</v>
      </c>
      <c r="M10" s="1099" t="s">
        <v>7</v>
      </c>
      <c r="N10" s="3315"/>
    </row>
    <row r="11" spans="1:16" ht="12.75" customHeight="1" thickBot="1">
      <c r="A11" s="3320"/>
      <c r="B11" s="1104" t="s">
        <v>17</v>
      </c>
      <c r="C11" s="1104" t="s">
        <v>78</v>
      </c>
      <c r="D11" s="1082"/>
      <c r="E11" s="1105" t="s">
        <v>24</v>
      </c>
      <c r="F11" s="2897" t="s">
        <v>25</v>
      </c>
      <c r="G11" s="2897" t="s">
        <v>26</v>
      </c>
      <c r="H11" s="2897" t="s">
        <v>27</v>
      </c>
      <c r="I11" s="2897" t="s">
        <v>28</v>
      </c>
      <c r="J11" s="2881" t="s">
        <v>29</v>
      </c>
      <c r="K11" s="2881" t="s">
        <v>30</v>
      </c>
      <c r="L11" s="2881" t="s">
        <v>31</v>
      </c>
      <c r="M11" s="1104" t="s">
        <v>17</v>
      </c>
      <c r="N11" s="3315"/>
    </row>
    <row r="12" spans="1:16" ht="12.75" customHeight="1">
      <c r="A12" s="3320"/>
      <c r="B12" s="1099"/>
      <c r="C12" s="1099"/>
      <c r="D12" s="1079" t="s">
        <v>1438</v>
      </c>
      <c r="E12" s="1079"/>
      <c r="F12" s="2898" t="s">
        <v>1439</v>
      </c>
      <c r="G12" s="2884" t="s">
        <v>1439</v>
      </c>
      <c r="H12" s="2884" t="s">
        <v>1439</v>
      </c>
      <c r="I12" s="2884" t="s">
        <v>1439</v>
      </c>
      <c r="J12" s="2899" t="s">
        <v>1439</v>
      </c>
      <c r="K12" s="2899" t="s">
        <v>1439</v>
      </c>
      <c r="L12" s="2885" t="s">
        <v>1439</v>
      </c>
      <c r="M12" s="2877"/>
      <c r="N12" s="3315"/>
    </row>
    <row r="13" spans="1:16" ht="12.75" customHeight="1">
      <c r="A13" s="3320"/>
      <c r="B13" s="1099"/>
      <c r="C13" s="1099"/>
      <c r="D13" s="1079" t="s">
        <v>1440</v>
      </c>
      <c r="E13" s="1079"/>
      <c r="F13" s="2900"/>
      <c r="G13" s="2888"/>
      <c r="H13" s="2888"/>
      <c r="I13" s="2888"/>
      <c r="J13" s="2901"/>
      <c r="K13" s="2901"/>
      <c r="L13" s="2902"/>
      <c r="M13" s="2877"/>
      <c r="N13" s="3315"/>
    </row>
    <row r="14" spans="1:16" ht="12.75" customHeight="1">
      <c r="A14" s="3320"/>
      <c r="B14" s="1099">
        <v>1</v>
      </c>
      <c r="C14" s="1099"/>
      <c r="D14" s="1075"/>
      <c r="E14" s="1079" t="s">
        <v>1441</v>
      </c>
      <c r="F14" s="2886">
        <v>690</v>
      </c>
      <c r="G14" s="2887">
        <v>568</v>
      </c>
      <c r="H14" s="2887">
        <v>4030</v>
      </c>
      <c r="I14" s="2887">
        <v>3172</v>
      </c>
      <c r="J14" s="2888">
        <v>8460</v>
      </c>
      <c r="K14" s="2888"/>
      <c r="L14" s="2889">
        <v>8460</v>
      </c>
      <c r="M14" s="2877">
        <v>1</v>
      </c>
      <c r="N14" s="3315"/>
    </row>
    <row r="15" spans="1:16" ht="12.75" customHeight="1">
      <c r="A15" s="3320"/>
      <c r="B15" s="1106">
        <v>2</v>
      </c>
      <c r="C15" s="1106"/>
      <c r="D15" s="1088"/>
      <c r="E15" s="1089" t="s">
        <v>1442</v>
      </c>
      <c r="F15" s="2890">
        <v>10</v>
      </c>
      <c r="G15" s="2076">
        <v>154</v>
      </c>
      <c r="H15" s="2076">
        <v>4113</v>
      </c>
      <c r="I15" s="2076">
        <v>202</v>
      </c>
      <c r="J15" s="2076">
        <v>4479</v>
      </c>
      <c r="K15" s="2077"/>
      <c r="L15" s="2891">
        <v>4479</v>
      </c>
      <c r="M15" s="2878">
        <v>2</v>
      </c>
      <c r="N15" s="3315"/>
    </row>
    <row r="16" spans="1:16" ht="12.75" customHeight="1">
      <c r="A16" s="3320"/>
      <c r="B16" s="1106">
        <v>3</v>
      </c>
      <c r="C16" s="1106"/>
      <c r="D16" s="1088"/>
      <c r="E16" s="1089" t="s">
        <v>1443</v>
      </c>
      <c r="F16" s="2890">
        <v>98</v>
      </c>
      <c r="G16" s="2076">
        <v>180</v>
      </c>
      <c r="H16" s="2076">
        <v>608</v>
      </c>
      <c r="I16" s="2076">
        <v>477</v>
      </c>
      <c r="J16" s="2076">
        <v>1363</v>
      </c>
      <c r="K16" s="2077"/>
      <c r="L16" s="2891">
        <v>1363</v>
      </c>
      <c r="M16" s="2878">
        <v>3</v>
      </c>
      <c r="N16" s="3315"/>
    </row>
    <row r="17" spans="1:14" ht="12.75" customHeight="1">
      <c r="A17" s="3320"/>
      <c r="B17" s="1106">
        <v>4</v>
      </c>
      <c r="C17" s="1106"/>
      <c r="D17" s="1088"/>
      <c r="E17" s="1089" t="s">
        <v>1444</v>
      </c>
      <c r="F17" s="2890">
        <v>15</v>
      </c>
      <c r="G17" s="2076">
        <v>8</v>
      </c>
      <c r="H17" s="2076">
        <v>128</v>
      </c>
      <c r="I17" s="2076">
        <v>409</v>
      </c>
      <c r="J17" s="2076">
        <v>560</v>
      </c>
      <c r="K17" s="2077"/>
      <c r="L17" s="2891">
        <v>560</v>
      </c>
      <c r="M17" s="2878">
        <v>4</v>
      </c>
      <c r="N17" s="3315"/>
    </row>
    <row r="18" spans="1:14" ht="12.75" customHeight="1">
      <c r="A18" s="3320"/>
      <c r="B18" s="1106">
        <v>5</v>
      </c>
      <c r="C18" s="1106"/>
      <c r="D18" s="1088"/>
      <c r="E18" s="1089" t="s">
        <v>1087</v>
      </c>
      <c r="F18" s="2890">
        <v>1417</v>
      </c>
      <c r="G18" s="2922"/>
      <c r="H18" s="2077"/>
      <c r="I18" s="2077"/>
      <c r="J18" s="2076">
        <v>1417</v>
      </c>
      <c r="K18" s="2077"/>
      <c r="L18" s="2891">
        <v>1417</v>
      </c>
      <c r="M18" s="2878">
        <v>5</v>
      </c>
      <c r="N18" s="2360"/>
    </row>
    <row r="19" spans="1:14">
      <c r="A19" s="3320"/>
      <c r="B19" s="1106"/>
      <c r="C19" s="1106"/>
      <c r="D19" s="1088"/>
      <c r="E19" s="1089" t="s">
        <v>1445</v>
      </c>
      <c r="F19" s="2890">
        <v>2230</v>
      </c>
      <c r="G19" s="2076">
        <v>910</v>
      </c>
      <c r="H19" s="2076">
        <v>8879</v>
      </c>
      <c r="I19" s="2076">
        <v>4260</v>
      </c>
      <c r="J19" s="2076">
        <v>16279</v>
      </c>
      <c r="K19" s="2077"/>
      <c r="L19" s="2891">
        <v>16279</v>
      </c>
      <c r="M19" s="2878"/>
      <c r="N19" s="2360"/>
    </row>
    <row r="20" spans="1:14">
      <c r="A20" s="3320"/>
      <c r="B20" s="1099"/>
      <c r="C20" s="1099"/>
      <c r="D20" s="1075"/>
      <c r="E20" s="1079"/>
      <c r="F20" s="2886"/>
      <c r="G20" s="2887"/>
      <c r="H20" s="2887"/>
      <c r="I20" s="2887"/>
      <c r="J20" s="2888"/>
      <c r="K20" s="2888"/>
      <c r="L20" s="2889"/>
      <c r="M20" s="2877"/>
      <c r="N20" s="2360"/>
    </row>
    <row r="21" spans="1:14">
      <c r="A21" s="3320"/>
      <c r="B21" s="1099"/>
      <c r="C21" s="1099"/>
      <c r="D21" s="1079" t="s">
        <v>1446</v>
      </c>
      <c r="E21" s="1079"/>
      <c r="F21" s="2886"/>
      <c r="G21" s="2887"/>
      <c r="H21" s="2887"/>
      <c r="I21" s="2887"/>
      <c r="J21" s="2888"/>
      <c r="K21" s="2888"/>
      <c r="L21" s="2889"/>
      <c r="M21" s="2877"/>
      <c r="N21" s="2360"/>
    </row>
    <row r="22" spans="1:14">
      <c r="A22" s="3320"/>
      <c r="B22" s="1099">
        <v>6</v>
      </c>
      <c r="C22" s="1099"/>
      <c r="D22" s="1075"/>
      <c r="E22" s="1079" t="s">
        <v>1447</v>
      </c>
      <c r="F22" s="2886">
        <v>12841</v>
      </c>
      <c r="G22" s="2887">
        <v>315</v>
      </c>
      <c r="H22" s="2887">
        <v>28606</v>
      </c>
      <c r="I22" s="2887">
        <v>1</v>
      </c>
      <c r="J22" s="2888">
        <v>41763</v>
      </c>
      <c r="K22" s="2888"/>
      <c r="L22" s="2889">
        <v>41763</v>
      </c>
      <c r="M22" s="2877">
        <v>6</v>
      </c>
      <c r="N22" s="2360"/>
    </row>
    <row r="23" spans="1:14">
      <c r="A23" s="3320"/>
      <c r="B23" s="1106">
        <v>7</v>
      </c>
      <c r="C23" s="1106"/>
      <c r="D23" s="1088"/>
      <c r="E23" s="1089" t="s">
        <v>1448</v>
      </c>
      <c r="F23" s="2890">
        <v>1010</v>
      </c>
      <c r="G23" s="2076">
        <v>3</v>
      </c>
      <c r="H23" s="2076">
        <v>591</v>
      </c>
      <c r="I23" s="2077"/>
      <c r="J23" s="2076">
        <v>1604</v>
      </c>
      <c r="K23" s="2077"/>
      <c r="L23" s="2891">
        <v>1604</v>
      </c>
      <c r="M23" s="2878">
        <v>7</v>
      </c>
      <c r="N23" s="2360"/>
    </row>
    <row r="24" spans="1:14">
      <c r="A24" s="3320"/>
      <c r="B24" s="1106">
        <v>8</v>
      </c>
      <c r="C24" s="1106"/>
      <c r="D24" s="1088"/>
      <c r="E24" s="1089" t="s">
        <v>1449</v>
      </c>
      <c r="F24" s="3115"/>
      <c r="G24" s="2077"/>
      <c r="H24" s="2076">
        <v>515</v>
      </c>
      <c r="I24" s="2077"/>
      <c r="J24" s="2076">
        <v>515</v>
      </c>
      <c r="K24" s="2077"/>
      <c r="L24" s="2891">
        <v>515</v>
      </c>
      <c r="M24" s="2878">
        <v>8</v>
      </c>
      <c r="N24" s="2360"/>
    </row>
    <row r="25" spans="1:14">
      <c r="A25" s="3320"/>
      <c r="B25" s="1106">
        <v>9</v>
      </c>
      <c r="C25" s="1106"/>
      <c r="D25" s="1088"/>
      <c r="E25" s="1089" t="s">
        <v>1450</v>
      </c>
      <c r="F25" s="3115"/>
      <c r="G25" s="2077"/>
      <c r="H25" s="2076">
        <v>34</v>
      </c>
      <c r="I25" s="2077"/>
      <c r="J25" s="2076">
        <v>34</v>
      </c>
      <c r="K25" s="2077"/>
      <c r="L25" s="2891">
        <v>34</v>
      </c>
      <c r="M25" s="2878">
        <v>9</v>
      </c>
      <c r="N25" s="2360"/>
    </row>
    <row r="26" spans="1:14">
      <c r="A26" s="3320"/>
      <c r="B26" s="1106">
        <v>10</v>
      </c>
      <c r="C26" s="1106"/>
      <c r="D26" s="1088"/>
      <c r="E26" s="1089" t="s">
        <v>1451</v>
      </c>
      <c r="F26" s="2890">
        <v>16467</v>
      </c>
      <c r="G26" s="2076">
        <v>1141</v>
      </c>
      <c r="H26" s="2076">
        <v>16054</v>
      </c>
      <c r="I26" s="2076">
        <v>2789</v>
      </c>
      <c r="J26" s="2076">
        <v>36451</v>
      </c>
      <c r="K26" s="2077"/>
      <c r="L26" s="2891">
        <v>36451</v>
      </c>
      <c r="M26" s="2878">
        <v>10</v>
      </c>
      <c r="N26" s="2360"/>
    </row>
    <row r="27" spans="1:14">
      <c r="A27" s="3320"/>
      <c r="B27" s="1106">
        <v>11</v>
      </c>
      <c r="C27" s="1106"/>
      <c r="D27" s="1088"/>
      <c r="E27" s="1089" t="s">
        <v>1452</v>
      </c>
      <c r="F27" s="2890">
        <v>614</v>
      </c>
      <c r="G27" s="2076">
        <v>94</v>
      </c>
      <c r="H27" s="2076">
        <v>1227</v>
      </c>
      <c r="I27" s="2076">
        <v>82</v>
      </c>
      <c r="J27" s="2076">
        <v>2017</v>
      </c>
      <c r="K27" s="2077"/>
      <c r="L27" s="2891">
        <v>2017</v>
      </c>
      <c r="M27" s="2878">
        <v>11</v>
      </c>
      <c r="N27" s="2360"/>
    </row>
    <row r="28" spans="1:14">
      <c r="A28" s="3320"/>
      <c r="B28" s="1106">
        <v>12</v>
      </c>
      <c r="C28" s="1106"/>
      <c r="D28" s="1088"/>
      <c r="E28" s="1089" t="s">
        <v>1453</v>
      </c>
      <c r="F28" s="2890">
        <v>12511</v>
      </c>
      <c r="G28" s="2076">
        <v>3141</v>
      </c>
      <c r="H28" s="2076">
        <v>2878</v>
      </c>
      <c r="I28" s="2076">
        <v>1674</v>
      </c>
      <c r="J28" s="2076">
        <v>20204</v>
      </c>
      <c r="K28" s="2077"/>
      <c r="L28" s="2891">
        <v>20204</v>
      </c>
      <c r="M28" s="2878">
        <v>12</v>
      </c>
      <c r="N28" s="2360"/>
    </row>
    <row r="29" spans="1:14">
      <c r="A29" s="3320"/>
      <c r="B29" s="1106">
        <v>13</v>
      </c>
      <c r="C29" s="1106"/>
      <c r="D29" s="1088"/>
      <c r="E29" s="1089" t="s">
        <v>1454</v>
      </c>
      <c r="F29" s="2890">
        <v>97</v>
      </c>
      <c r="G29" s="2076">
        <v>210</v>
      </c>
      <c r="H29" s="2077"/>
      <c r="I29" s="2077"/>
      <c r="J29" s="2076">
        <v>307</v>
      </c>
      <c r="K29" s="2077"/>
      <c r="L29" s="2891">
        <v>307</v>
      </c>
      <c r="M29" s="2878">
        <v>13</v>
      </c>
      <c r="N29" s="2360"/>
    </row>
    <row r="30" spans="1:14">
      <c r="A30" s="3320"/>
      <c r="B30" s="1106">
        <v>14</v>
      </c>
      <c r="C30" s="1106"/>
      <c r="D30" s="1088"/>
      <c r="E30" s="1089" t="s">
        <v>1455</v>
      </c>
      <c r="F30" s="2890">
        <v>59537</v>
      </c>
      <c r="G30" s="2076">
        <v>10401</v>
      </c>
      <c r="H30" s="2076">
        <v>41288</v>
      </c>
      <c r="I30" s="2076">
        <v>11143</v>
      </c>
      <c r="J30" s="2076">
        <v>122369</v>
      </c>
      <c r="K30" s="2077"/>
      <c r="L30" s="2891">
        <v>122369</v>
      </c>
      <c r="M30" s="2878">
        <v>14</v>
      </c>
      <c r="N30" s="2360"/>
    </row>
    <row r="31" spans="1:14">
      <c r="A31" s="3320"/>
      <c r="B31" s="1106">
        <v>15</v>
      </c>
      <c r="C31" s="1106"/>
      <c r="D31" s="1088"/>
      <c r="E31" s="1089" t="s">
        <v>1456</v>
      </c>
      <c r="F31" s="2890">
        <v>3001</v>
      </c>
      <c r="G31" s="2076">
        <v>958</v>
      </c>
      <c r="H31" s="2076">
        <v>1636</v>
      </c>
      <c r="I31" s="2076">
        <v>258</v>
      </c>
      <c r="J31" s="2076">
        <v>5853</v>
      </c>
      <c r="K31" s="2077"/>
      <c r="L31" s="2891">
        <v>5853</v>
      </c>
      <c r="M31" s="2878">
        <v>15</v>
      </c>
      <c r="N31" s="2360"/>
    </row>
    <row r="32" spans="1:14">
      <c r="A32" s="3320"/>
      <c r="B32" s="1106">
        <v>16</v>
      </c>
      <c r="C32" s="1106"/>
      <c r="D32" s="1088"/>
      <c r="E32" s="1089" t="s">
        <v>1457</v>
      </c>
      <c r="F32" s="2890">
        <v>3565</v>
      </c>
      <c r="G32" s="2076">
        <v>969</v>
      </c>
      <c r="H32" s="2076">
        <v>1226</v>
      </c>
      <c r="I32" s="2076">
        <v>-19</v>
      </c>
      <c r="J32" s="2076">
        <v>5741</v>
      </c>
      <c r="K32" s="2077"/>
      <c r="L32" s="2891">
        <v>5741</v>
      </c>
      <c r="M32" s="2878">
        <v>16</v>
      </c>
      <c r="N32" s="2360"/>
    </row>
    <row r="33" spans="1:14">
      <c r="A33" s="3320"/>
      <c r="B33" s="1106">
        <v>17</v>
      </c>
      <c r="C33" s="1106"/>
      <c r="D33" s="1088"/>
      <c r="E33" s="1089" t="s">
        <v>1458</v>
      </c>
      <c r="F33" s="2890">
        <v>214</v>
      </c>
      <c r="G33" s="2076">
        <v>57</v>
      </c>
      <c r="H33" s="2076">
        <v>78</v>
      </c>
      <c r="I33" s="2077"/>
      <c r="J33" s="2076">
        <v>349</v>
      </c>
      <c r="K33" s="2077"/>
      <c r="L33" s="2891">
        <v>349</v>
      </c>
      <c r="M33" s="2878">
        <v>17</v>
      </c>
      <c r="N33" s="2360"/>
    </row>
    <row r="34" spans="1:14">
      <c r="A34" s="3320"/>
      <c r="B34" s="1106">
        <v>18</v>
      </c>
      <c r="C34" s="1106"/>
      <c r="D34" s="1088"/>
      <c r="E34" s="1089" t="s">
        <v>1459</v>
      </c>
      <c r="F34" s="2890">
        <v>4222</v>
      </c>
      <c r="G34" s="2076">
        <v>7068</v>
      </c>
      <c r="H34" s="2076">
        <v>4636</v>
      </c>
      <c r="I34" s="2076">
        <v>5</v>
      </c>
      <c r="J34" s="2076">
        <v>15931</v>
      </c>
      <c r="K34" s="2077"/>
      <c r="L34" s="2891">
        <v>15931</v>
      </c>
      <c r="M34" s="2878">
        <v>18</v>
      </c>
      <c r="N34" s="2360"/>
    </row>
    <row r="35" spans="1:14">
      <c r="A35" s="3320"/>
      <c r="B35" s="1106">
        <v>19</v>
      </c>
      <c r="C35" s="1106"/>
      <c r="D35" s="1088"/>
      <c r="E35" s="1089" t="s">
        <v>1460</v>
      </c>
      <c r="F35" s="3115"/>
      <c r="G35" s="2077"/>
      <c r="H35" s="2077"/>
      <c r="I35" s="2077"/>
      <c r="J35" s="2077"/>
      <c r="K35" s="2077"/>
      <c r="L35" s="2891"/>
      <c r="M35" s="2878">
        <v>19</v>
      </c>
      <c r="N35" s="2360"/>
    </row>
    <row r="36" spans="1:14">
      <c r="A36" s="3320"/>
      <c r="B36" s="1106">
        <v>20</v>
      </c>
      <c r="C36" s="1106"/>
      <c r="D36" s="1088"/>
      <c r="E36" s="1089" t="s">
        <v>1461</v>
      </c>
      <c r="F36" s="2890">
        <v>3</v>
      </c>
      <c r="G36" s="2076">
        <v>3</v>
      </c>
      <c r="H36" s="2076">
        <v>13</v>
      </c>
      <c r="I36" s="2077"/>
      <c r="J36" s="2076">
        <v>19</v>
      </c>
      <c r="K36" s="2077"/>
      <c r="L36" s="2891">
        <v>19</v>
      </c>
      <c r="M36" s="2878">
        <v>20</v>
      </c>
      <c r="N36" s="2360"/>
    </row>
    <row r="37" spans="1:14">
      <c r="A37" s="3320"/>
      <c r="B37" s="1106">
        <v>21</v>
      </c>
      <c r="C37" s="1106"/>
      <c r="D37" s="1088"/>
      <c r="E37" s="1089" t="s">
        <v>1462</v>
      </c>
      <c r="F37" s="2890">
        <v>35252</v>
      </c>
      <c r="G37" s="2076">
        <v>10367</v>
      </c>
      <c r="H37" s="2076">
        <v>8531</v>
      </c>
      <c r="I37" s="2076">
        <v>1920</v>
      </c>
      <c r="J37" s="2076">
        <v>56070</v>
      </c>
      <c r="K37" s="2077"/>
      <c r="L37" s="2891">
        <v>56070</v>
      </c>
      <c r="M37" s="2878">
        <v>21</v>
      </c>
      <c r="N37" s="2360"/>
    </row>
    <row r="38" spans="1:14">
      <c r="A38" s="3320"/>
      <c r="B38" s="1106">
        <v>22</v>
      </c>
      <c r="C38" s="1106"/>
      <c r="D38" s="1088"/>
      <c r="E38" s="1089" t="s">
        <v>1463</v>
      </c>
      <c r="F38" s="2890">
        <v>5363</v>
      </c>
      <c r="G38" s="2076">
        <v>91</v>
      </c>
      <c r="H38" s="2076">
        <v>8</v>
      </c>
      <c r="I38" s="2076">
        <v>15</v>
      </c>
      <c r="J38" s="2076">
        <v>5477</v>
      </c>
      <c r="K38" s="2077"/>
      <c r="L38" s="2891">
        <v>5477</v>
      </c>
      <c r="M38" s="2878">
        <v>22</v>
      </c>
      <c r="N38" s="2360"/>
    </row>
    <row r="39" spans="1:14">
      <c r="A39" s="3320"/>
      <c r="B39" s="1106">
        <v>23</v>
      </c>
      <c r="C39" s="1106"/>
      <c r="D39" s="1088"/>
      <c r="E39" s="1089" t="s">
        <v>1464</v>
      </c>
      <c r="F39" s="2890">
        <v>1201</v>
      </c>
      <c r="G39" s="2076">
        <v>2048</v>
      </c>
      <c r="H39" s="2076">
        <v>9516</v>
      </c>
      <c r="I39" s="2076">
        <v>9</v>
      </c>
      <c r="J39" s="2076">
        <v>12774</v>
      </c>
      <c r="K39" s="2077"/>
      <c r="L39" s="2891">
        <v>12774</v>
      </c>
      <c r="M39" s="2878">
        <v>23</v>
      </c>
      <c r="N39" s="2360"/>
    </row>
    <row r="40" spans="1:14">
      <c r="A40" s="3320"/>
      <c r="B40" s="1106">
        <v>24</v>
      </c>
      <c r="C40" s="1106"/>
      <c r="D40" s="1088"/>
      <c r="E40" s="1089" t="s">
        <v>1465</v>
      </c>
      <c r="F40" s="2890">
        <v>1000</v>
      </c>
      <c r="G40" s="2076">
        <v>233</v>
      </c>
      <c r="H40" s="2077"/>
      <c r="I40" s="2077"/>
      <c r="J40" s="2076">
        <v>1233</v>
      </c>
      <c r="K40" s="2077"/>
      <c r="L40" s="2891">
        <v>1233</v>
      </c>
      <c r="M40" s="2878">
        <v>24</v>
      </c>
      <c r="N40" s="2360"/>
    </row>
    <row r="41" spans="1:14">
      <c r="A41" s="3320"/>
      <c r="B41" s="1106">
        <v>25</v>
      </c>
      <c r="C41" s="1106"/>
      <c r="D41" s="1088"/>
      <c r="E41" s="1089" t="s">
        <v>1466</v>
      </c>
      <c r="F41" s="2890">
        <v>673</v>
      </c>
      <c r="G41" s="2076">
        <v>799</v>
      </c>
      <c r="H41" s="2076">
        <v>6054</v>
      </c>
      <c r="I41" s="2076">
        <v>2340</v>
      </c>
      <c r="J41" s="2076">
        <v>9866</v>
      </c>
      <c r="K41" s="2077"/>
      <c r="L41" s="2891">
        <v>9866</v>
      </c>
      <c r="M41" s="2878">
        <v>25</v>
      </c>
      <c r="N41" s="2360"/>
    </row>
    <row r="42" spans="1:14" ht="12.75" customHeight="1">
      <c r="A42" s="3320"/>
      <c r="B42" s="1106">
        <v>26</v>
      </c>
      <c r="C42" s="1106"/>
      <c r="D42" s="1088"/>
      <c r="E42" s="1089" t="s">
        <v>1467</v>
      </c>
      <c r="F42" s="3115"/>
      <c r="G42" s="2076">
        <v>92</v>
      </c>
      <c r="H42" s="2076">
        <v>173</v>
      </c>
      <c r="I42" s="2077"/>
      <c r="J42" s="2076">
        <v>265</v>
      </c>
      <c r="K42" s="2077"/>
      <c r="L42" s="2891">
        <v>265</v>
      </c>
      <c r="M42" s="2878">
        <v>26</v>
      </c>
    </row>
    <row r="43" spans="1:14">
      <c r="A43" s="3320"/>
      <c r="B43" s="1106">
        <v>27</v>
      </c>
      <c r="C43" s="1106"/>
      <c r="D43" s="1088"/>
      <c r="E43" s="1089" t="s">
        <v>1468</v>
      </c>
      <c r="F43" s="2890">
        <v>1261</v>
      </c>
      <c r="G43" s="2076">
        <v>1166</v>
      </c>
      <c r="H43" s="2076">
        <v>10806</v>
      </c>
      <c r="I43" s="2076">
        <v>3</v>
      </c>
      <c r="J43" s="2076">
        <v>13236</v>
      </c>
      <c r="K43" s="2077"/>
      <c r="L43" s="2891">
        <v>13236</v>
      </c>
      <c r="M43" s="2878">
        <v>27</v>
      </c>
    </row>
    <row r="44" spans="1:14">
      <c r="A44" s="3320"/>
      <c r="B44" s="1106">
        <v>28</v>
      </c>
      <c r="C44" s="1106"/>
      <c r="D44" s="1088"/>
      <c r="E44" s="1089" t="s">
        <v>1469</v>
      </c>
      <c r="F44" s="2890">
        <v>3000</v>
      </c>
      <c r="G44" s="2076">
        <v>1370</v>
      </c>
      <c r="H44" s="2076">
        <v>1447</v>
      </c>
      <c r="I44" s="2076">
        <v>13468</v>
      </c>
      <c r="J44" s="2076">
        <v>19285</v>
      </c>
      <c r="K44" s="2077"/>
      <c r="L44" s="2891">
        <v>19285</v>
      </c>
      <c r="M44" s="2878">
        <v>28</v>
      </c>
      <c r="N44" s="2360"/>
    </row>
    <row r="45" spans="1:14">
      <c r="A45" s="3320"/>
      <c r="B45" s="1106">
        <v>29</v>
      </c>
      <c r="C45" s="1106"/>
      <c r="D45" s="1088"/>
      <c r="E45" s="1089" t="s">
        <v>1470</v>
      </c>
      <c r="F45" s="2890">
        <v>118</v>
      </c>
      <c r="G45" s="2076">
        <v>1085</v>
      </c>
      <c r="H45" s="2076">
        <v>1738</v>
      </c>
      <c r="I45" s="2077"/>
      <c r="J45" s="2076">
        <v>2941</v>
      </c>
      <c r="K45" s="2078" t="s">
        <v>103</v>
      </c>
      <c r="L45" s="2891">
        <v>2941</v>
      </c>
      <c r="M45" s="2878">
        <v>29</v>
      </c>
      <c r="N45" s="3322">
        <v>41</v>
      </c>
    </row>
    <row r="46" spans="1:14" ht="13.5" thickBot="1">
      <c r="A46" s="3320"/>
      <c r="B46" s="1106">
        <v>30</v>
      </c>
      <c r="C46" s="1106"/>
      <c r="D46" s="1088"/>
      <c r="E46" s="1089" t="s">
        <v>1471</v>
      </c>
      <c r="F46" s="2893">
        <v>23</v>
      </c>
      <c r="G46" s="2894">
        <v>64</v>
      </c>
      <c r="H46" s="2895"/>
      <c r="I46" s="2895"/>
      <c r="J46" s="2894">
        <v>87</v>
      </c>
      <c r="K46" s="2895"/>
      <c r="L46" s="2896">
        <v>87</v>
      </c>
      <c r="M46" s="2878">
        <v>30</v>
      </c>
      <c r="N46" s="3322"/>
    </row>
    <row r="47" spans="1:14">
      <c r="A47" s="2993"/>
      <c r="B47" s="2988"/>
      <c r="C47" s="2988"/>
      <c r="D47" s="2988"/>
      <c r="E47" s="2989"/>
      <c r="F47" s="2990"/>
      <c r="G47" s="2990"/>
      <c r="H47" s="2990"/>
      <c r="I47" s="2990"/>
      <c r="J47" s="2990"/>
      <c r="K47" s="1077"/>
      <c r="L47" s="1077"/>
      <c r="M47" s="2988"/>
      <c r="N47" s="2994"/>
    </row>
    <row r="48" spans="1:14" ht="6.6" customHeight="1">
      <c r="A48" s="2993"/>
      <c r="B48" s="3006"/>
      <c r="C48" s="1075"/>
      <c r="D48" s="1075"/>
      <c r="E48" s="1079"/>
      <c r="F48" s="2990"/>
      <c r="G48" s="2990"/>
      <c r="H48" s="2990"/>
      <c r="I48" s="2990"/>
      <c r="J48" s="2990"/>
      <c r="K48" s="1077"/>
      <c r="L48" s="3000"/>
      <c r="M48" s="3006"/>
      <c r="N48" s="2994"/>
    </row>
    <row r="49" spans="1:14" ht="15" customHeight="1">
      <c r="A49" s="2361"/>
      <c r="B49" s="1063" t="s">
        <v>1472</v>
      </c>
      <c r="C49" s="1064"/>
      <c r="D49" s="1064"/>
      <c r="E49" s="1064"/>
      <c r="F49" s="2976"/>
      <c r="G49" s="2976"/>
      <c r="H49" s="2976"/>
      <c r="I49" s="2976"/>
      <c r="J49" s="2977"/>
      <c r="K49" s="2978"/>
      <c r="L49" s="2979"/>
      <c r="M49" s="1066"/>
      <c r="N49" s="3314">
        <v>42</v>
      </c>
    </row>
    <row r="50" spans="1:14">
      <c r="A50" s="2361"/>
      <c r="B50" s="1069" t="s">
        <v>294</v>
      </c>
      <c r="C50" s="1070"/>
      <c r="D50" s="1070"/>
      <c r="E50" s="1071"/>
      <c r="F50" s="2079"/>
      <c r="G50" s="2079"/>
      <c r="H50" s="2079"/>
      <c r="I50" s="2079"/>
      <c r="J50" s="2080"/>
      <c r="K50" s="2081"/>
      <c r="L50" s="1070"/>
      <c r="M50" s="1073"/>
      <c r="N50" s="3314"/>
    </row>
    <row r="51" spans="1:14">
      <c r="A51" s="2361"/>
      <c r="B51" s="1107"/>
      <c r="C51" s="1082"/>
      <c r="D51" s="1082"/>
      <c r="E51" s="1108"/>
      <c r="F51" s="2082"/>
      <c r="G51" s="2083"/>
      <c r="H51" s="2082"/>
      <c r="I51" s="2082"/>
      <c r="J51" s="2084"/>
      <c r="K51" s="1084"/>
      <c r="L51" s="1083"/>
      <c r="M51" s="1086"/>
    </row>
    <row r="52" spans="1:14">
      <c r="A52" s="2361"/>
      <c r="B52" s="1087"/>
      <c r="C52" s="1088"/>
      <c r="D52" s="1088"/>
      <c r="E52" s="1089"/>
      <c r="F52" s="2085"/>
      <c r="G52" s="2083"/>
      <c r="H52" s="2083"/>
      <c r="I52" s="2083"/>
      <c r="J52" s="2084"/>
      <c r="K52" s="1079"/>
      <c r="L52" s="1079"/>
      <c r="M52" s="1073"/>
    </row>
    <row r="53" spans="1:14">
      <c r="A53" s="2361"/>
      <c r="B53" s="1091"/>
      <c r="C53" s="1092"/>
      <c r="D53" s="1093"/>
      <c r="E53" s="1094"/>
      <c r="F53" s="2086"/>
      <c r="G53" s="2087"/>
      <c r="H53" s="2087" t="s">
        <v>1425</v>
      </c>
      <c r="I53" s="2087"/>
      <c r="J53" s="2088"/>
      <c r="K53" s="1098"/>
      <c r="L53" s="1098"/>
      <c r="M53" s="1098"/>
      <c r="N53" s="2361"/>
    </row>
    <row r="54" spans="1:14">
      <c r="A54" s="2361"/>
      <c r="B54" s="1099"/>
      <c r="C54" s="1099"/>
      <c r="D54" s="1075"/>
      <c r="E54" s="1079"/>
      <c r="F54" s="2089"/>
      <c r="G54" s="2090" t="s">
        <v>1426</v>
      </c>
      <c r="H54" s="2090"/>
      <c r="I54" s="2090"/>
      <c r="J54" s="2091"/>
      <c r="K54" s="1102"/>
      <c r="L54" s="1102"/>
      <c r="M54" s="1102"/>
      <c r="N54" s="2361"/>
    </row>
    <row r="55" spans="1:14">
      <c r="A55" s="2361"/>
      <c r="B55" s="1099"/>
      <c r="C55" s="1099"/>
      <c r="D55" s="1075"/>
      <c r="E55" s="1079"/>
      <c r="F55" s="2092" t="s">
        <v>1427</v>
      </c>
      <c r="G55" s="2092" t="s">
        <v>1428</v>
      </c>
      <c r="H55" s="2092" t="s">
        <v>1429</v>
      </c>
      <c r="I55" s="2092"/>
      <c r="J55" s="2075" t="s">
        <v>1430</v>
      </c>
      <c r="K55" s="1102"/>
      <c r="L55" s="1102"/>
      <c r="M55" s="1102"/>
      <c r="N55" s="2361"/>
    </row>
    <row r="56" spans="1:14">
      <c r="A56" s="2361"/>
      <c r="B56" s="1099" t="s">
        <v>7</v>
      </c>
      <c r="C56" s="1099" t="s">
        <v>70</v>
      </c>
      <c r="D56" s="1075"/>
      <c r="E56" s="1073" t="s">
        <v>1431</v>
      </c>
      <c r="F56" s="2092" t="s">
        <v>1432</v>
      </c>
      <c r="G56" s="2092" t="s">
        <v>1433</v>
      </c>
      <c r="H56" s="2092" t="s">
        <v>1434</v>
      </c>
      <c r="I56" s="2092" t="s">
        <v>1435</v>
      </c>
      <c r="J56" s="2075" t="s">
        <v>1436</v>
      </c>
      <c r="K56" s="1099" t="s">
        <v>1437</v>
      </c>
      <c r="L56" s="1099" t="s">
        <v>318</v>
      </c>
      <c r="M56" s="1099" t="s">
        <v>7</v>
      </c>
      <c r="N56" s="2360"/>
    </row>
    <row r="57" spans="1:14" ht="13.5" thickBot="1">
      <c r="A57" s="2361"/>
      <c r="B57" s="1104" t="s">
        <v>17</v>
      </c>
      <c r="C57" s="1104" t="s">
        <v>78</v>
      </c>
      <c r="D57" s="1082"/>
      <c r="E57" s="1105" t="s">
        <v>24</v>
      </c>
      <c r="F57" s="2879" t="s">
        <v>25</v>
      </c>
      <c r="G57" s="2879" t="s">
        <v>26</v>
      </c>
      <c r="H57" s="2879" t="s">
        <v>27</v>
      </c>
      <c r="I57" s="2879" t="s">
        <v>28</v>
      </c>
      <c r="J57" s="2880" t="s">
        <v>29</v>
      </c>
      <c r="K57" s="2881" t="s">
        <v>30</v>
      </c>
      <c r="L57" s="2881" t="s">
        <v>31</v>
      </c>
      <c r="M57" s="1104" t="s">
        <v>17</v>
      </c>
      <c r="N57" s="2360"/>
    </row>
    <row r="58" spans="1:14">
      <c r="A58" s="2361"/>
      <c r="B58" s="1099"/>
      <c r="C58" s="1099"/>
      <c r="D58" s="1079" t="s">
        <v>1473</v>
      </c>
      <c r="E58" s="1079"/>
      <c r="F58" s="2882"/>
      <c r="G58" s="2883"/>
      <c r="H58" s="2883"/>
      <c r="I58" s="2883"/>
      <c r="J58" s="2883"/>
      <c r="K58" s="2884"/>
      <c r="L58" s="2885"/>
      <c r="M58" s="2877"/>
      <c r="N58" s="2360"/>
    </row>
    <row r="59" spans="1:14">
      <c r="A59" s="2361"/>
      <c r="B59" s="1109">
        <v>101</v>
      </c>
      <c r="C59" s="1099"/>
      <c r="D59" s="1075"/>
      <c r="E59" s="1079" t="s">
        <v>1474</v>
      </c>
      <c r="F59" s="2886">
        <v>8</v>
      </c>
      <c r="G59" s="2888"/>
      <c r="H59" s="2888"/>
      <c r="I59" s="2888"/>
      <c r="J59" s="2887">
        <v>8</v>
      </c>
      <c r="K59" s="2888"/>
      <c r="L59" s="2889">
        <v>8</v>
      </c>
      <c r="M59" s="2877">
        <v>101</v>
      </c>
      <c r="N59" s="2360"/>
    </row>
    <row r="60" spans="1:14">
      <c r="A60" s="2361"/>
      <c r="B60" s="1110">
        <v>102</v>
      </c>
      <c r="C60" s="1106"/>
      <c r="D60" s="1088"/>
      <c r="E60" s="1089" t="s">
        <v>1475</v>
      </c>
      <c r="F60" s="2890">
        <v>778</v>
      </c>
      <c r="G60" s="2076">
        <v>605</v>
      </c>
      <c r="H60" s="2076">
        <v>1834</v>
      </c>
      <c r="I60" s="2077"/>
      <c r="J60" s="2076">
        <v>3217</v>
      </c>
      <c r="K60" s="2077"/>
      <c r="L60" s="2891">
        <v>3217</v>
      </c>
      <c r="M60" s="2878">
        <v>102</v>
      </c>
      <c r="N60" s="2360"/>
    </row>
    <row r="61" spans="1:14">
      <c r="A61" s="2361"/>
      <c r="B61" s="1110">
        <v>103</v>
      </c>
      <c r="C61" s="1106"/>
      <c r="D61" s="1088"/>
      <c r="E61" s="1089" t="s">
        <v>1476</v>
      </c>
      <c r="F61" s="2890">
        <v>2643</v>
      </c>
      <c r="G61" s="2076">
        <v>2060</v>
      </c>
      <c r="H61" s="2076">
        <v>2048</v>
      </c>
      <c r="I61" s="2077"/>
      <c r="J61" s="2076">
        <v>6751</v>
      </c>
      <c r="K61" s="2078" t="s">
        <v>103</v>
      </c>
      <c r="L61" s="2891">
        <v>6751</v>
      </c>
      <c r="M61" s="2878">
        <v>103</v>
      </c>
      <c r="N61" s="2360"/>
    </row>
    <row r="62" spans="1:14">
      <c r="A62" s="2361"/>
      <c r="B62" s="1110">
        <v>104</v>
      </c>
      <c r="C62" s="1106"/>
      <c r="D62" s="1088"/>
      <c r="E62" s="1089" t="s">
        <v>1477</v>
      </c>
      <c r="F62" s="3115"/>
      <c r="G62" s="2077"/>
      <c r="H62" s="2077"/>
      <c r="I62" s="2077"/>
      <c r="J62" s="2077"/>
      <c r="K62" s="2078" t="s">
        <v>103</v>
      </c>
      <c r="L62" s="2891"/>
      <c r="M62" s="2878">
        <v>104</v>
      </c>
      <c r="N62" s="2360"/>
    </row>
    <row r="63" spans="1:14">
      <c r="A63" s="2361"/>
      <c r="B63" s="1110">
        <v>105</v>
      </c>
      <c r="C63" s="1106"/>
      <c r="D63" s="1088"/>
      <c r="E63" s="1089" t="s">
        <v>1478</v>
      </c>
      <c r="F63" s="3115"/>
      <c r="G63" s="2077"/>
      <c r="H63" s="2077"/>
      <c r="I63" s="2077"/>
      <c r="J63" s="2077"/>
      <c r="K63" s="2078" t="s">
        <v>103</v>
      </c>
      <c r="L63" s="2891"/>
      <c r="M63" s="2878">
        <v>105</v>
      </c>
      <c r="N63" s="2360"/>
    </row>
    <row r="64" spans="1:14">
      <c r="A64" s="2361"/>
      <c r="B64" s="1110">
        <v>106</v>
      </c>
      <c r="C64" s="1106"/>
      <c r="D64" s="1088"/>
      <c r="E64" s="1089" t="s">
        <v>1479</v>
      </c>
      <c r="F64" s="2890">
        <v>97</v>
      </c>
      <c r="G64" s="2076">
        <v>10968</v>
      </c>
      <c r="H64" s="2076">
        <v>17474</v>
      </c>
      <c r="I64" s="2077"/>
      <c r="J64" s="2076">
        <v>28539</v>
      </c>
      <c r="K64" s="2078" t="s">
        <v>103</v>
      </c>
      <c r="L64" s="2891">
        <v>28539</v>
      </c>
      <c r="M64" s="2878">
        <v>106</v>
      </c>
      <c r="N64" s="2360"/>
    </row>
    <row r="65" spans="1:14">
      <c r="A65" s="2361"/>
      <c r="B65" s="1110">
        <v>107</v>
      </c>
      <c r="C65" s="1106"/>
      <c r="D65" s="1088"/>
      <c r="E65" s="1089" t="s">
        <v>1480</v>
      </c>
      <c r="F65" s="3115"/>
      <c r="G65" s="2077"/>
      <c r="H65" s="2076">
        <v>403</v>
      </c>
      <c r="I65" s="2077"/>
      <c r="J65" s="2076">
        <v>403</v>
      </c>
      <c r="K65" s="2078" t="s">
        <v>103</v>
      </c>
      <c r="L65" s="2891">
        <v>403</v>
      </c>
      <c r="M65" s="2878">
        <v>107</v>
      </c>
      <c r="N65" s="2360"/>
    </row>
    <row r="66" spans="1:14">
      <c r="A66" s="2361"/>
      <c r="B66" s="1110">
        <v>108</v>
      </c>
      <c r="C66" s="1106"/>
      <c r="D66" s="1088"/>
      <c r="E66" s="1089" t="s">
        <v>1481</v>
      </c>
      <c r="F66" s="3115"/>
      <c r="G66" s="2076">
        <v>1003</v>
      </c>
      <c r="H66" s="2076">
        <v>1927</v>
      </c>
      <c r="I66" s="2076">
        <v>335</v>
      </c>
      <c r="J66" s="2076">
        <v>3265</v>
      </c>
      <c r="K66" s="2078" t="s">
        <v>103</v>
      </c>
      <c r="L66" s="2891">
        <v>3265</v>
      </c>
      <c r="M66" s="2878">
        <v>108</v>
      </c>
      <c r="N66" s="2360"/>
    </row>
    <row r="67" spans="1:14">
      <c r="A67" s="2361"/>
      <c r="B67" s="1110">
        <v>109</v>
      </c>
      <c r="C67" s="1106"/>
      <c r="D67" s="1088"/>
      <c r="E67" s="1089" t="s">
        <v>1482</v>
      </c>
      <c r="F67" s="2890">
        <v>9294</v>
      </c>
      <c r="G67" s="2076">
        <v>17423</v>
      </c>
      <c r="H67" s="2076">
        <v>846</v>
      </c>
      <c r="I67" s="2076">
        <v>806</v>
      </c>
      <c r="J67" s="2076">
        <v>28369</v>
      </c>
      <c r="K67" s="2077"/>
      <c r="L67" s="2891">
        <v>28369</v>
      </c>
      <c r="M67" s="2878">
        <v>109</v>
      </c>
      <c r="N67" s="2360"/>
    </row>
    <row r="68" spans="1:14">
      <c r="A68" s="2361"/>
      <c r="B68" s="1110">
        <v>110</v>
      </c>
      <c r="C68" s="1106"/>
      <c r="D68" s="1088"/>
      <c r="E68" s="1089" t="s">
        <v>1483</v>
      </c>
      <c r="F68" s="3115"/>
      <c r="G68" s="2076">
        <v>14697</v>
      </c>
      <c r="H68" s="2076">
        <v>2264</v>
      </c>
      <c r="I68" s="2077"/>
      <c r="J68" s="2076">
        <v>16961</v>
      </c>
      <c r="K68" s="2077"/>
      <c r="L68" s="2891">
        <v>16961</v>
      </c>
      <c r="M68" s="2878">
        <v>110</v>
      </c>
      <c r="N68" s="2360"/>
    </row>
    <row r="69" spans="1:14">
      <c r="A69" s="2361"/>
      <c r="B69" s="1110">
        <v>111</v>
      </c>
      <c r="C69" s="1106"/>
      <c r="D69" s="1088"/>
      <c r="E69" s="1089" t="s">
        <v>1484</v>
      </c>
      <c r="F69" s="2890">
        <v>3229</v>
      </c>
      <c r="G69" s="2076">
        <v>73</v>
      </c>
      <c r="H69" s="2076">
        <v>5704</v>
      </c>
      <c r="I69" s="2077"/>
      <c r="J69" s="2076">
        <v>9006</v>
      </c>
      <c r="K69" s="2077"/>
      <c r="L69" s="2891">
        <v>9006</v>
      </c>
      <c r="M69" s="2878">
        <v>111</v>
      </c>
      <c r="N69" s="2360"/>
    </row>
    <row r="70" spans="1:14">
      <c r="A70" s="2361"/>
      <c r="B70" s="1110">
        <v>112</v>
      </c>
      <c r="C70" s="1106"/>
      <c r="D70" s="1088"/>
      <c r="E70" s="1089" t="s">
        <v>1485</v>
      </c>
      <c r="F70" s="2892"/>
      <c r="G70" s="2078"/>
      <c r="H70" s="2078"/>
      <c r="I70" s="2076">
        <v>69555</v>
      </c>
      <c r="J70" s="2076">
        <v>69555</v>
      </c>
      <c r="K70" s="2077"/>
      <c r="L70" s="2891">
        <v>69555</v>
      </c>
      <c r="M70" s="2878">
        <v>112</v>
      </c>
      <c r="N70" s="2360"/>
    </row>
    <row r="71" spans="1:14">
      <c r="A71" s="2361"/>
      <c r="B71" s="1110">
        <v>113</v>
      </c>
      <c r="C71" s="1106"/>
      <c r="D71" s="1088"/>
      <c r="E71" s="1089" t="s">
        <v>1486</v>
      </c>
      <c r="F71" s="2892"/>
      <c r="G71" s="2078"/>
      <c r="H71" s="2078"/>
      <c r="I71" s="2076">
        <v>4515</v>
      </c>
      <c r="J71" s="2076">
        <v>4515</v>
      </c>
      <c r="K71" s="2077"/>
      <c r="L71" s="2891">
        <v>4515</v>
      </c>
      <c r="M71" s="2878">
        <v>113</v>
      </c>
      <c r="N71" s="2360"/>
    </row>
    <row r="72" spans="1:14">
      <c r="A72" s="2361"/>
      <c r="B72" s="1110">
        <v>114</v>
      </c>
      <c r="C72" s="1106"/>
      <c r="D72" s="1088"/>
      <c r="E72" s="1089" t="s">
        <v>1487</v>
      </c>
      <c r="F72" s="2892"/>
      <c r="G72" s="2078"/>
      <c r="H72" s="2078"/>
      <c r="I72" s="2076">
        <v>12063</v>
      </c>
      <c r="J72" s="2076">
        <v>12063</v>
      </c>
      <c r="K72" s="2077"/>
      <c r="L72" s="2891">
        <v>12063</v>
      </c>
      <c r="M72" s="2878">
        <v>114</v>
      </c>
      <c r="N72" s="2360"/>
    </row>
    <row r="73" spans="1:14">
      <c r="A73" s="2361"/>
      <c r="B73" s="1110">
        <v>115</v>
      </c>
      <c r="C73" s="1106"/>
      <c r="D73" s="1088"/>
      <c r="E73" s="1089" t="s">
        <v>1488</v>
      </c>
      <c r="F73" s="2892"/>
      <c r="G73" s="2078"/>
      <c r="H73" s="2078"/>
      <c r="I73" s="2076">
        <v>35990</v>
      </c>
      <c r="J73" s="2076">
        <v>35990</v>
      </c>
      <c r="K73" s="2077"/>
      <c r="L73" s="2891">
        <v>35990</v>
      </c>
      <c r="M73" s="2878">
        <v>115</v>
      </c>
      <c r="N73" s="2360"/>
    </row>
    <row r="74" spans="1:14">
      <c r="A74" s="2361"/>
      <c r="B74" s="1110">
        <v>116</v>
      </c>
      <c r="C74" s="1106"/>
      <c r="D74" s="1088"/>
      <c r="E74" s="1089" t="s">
        <v>1489</v>
      </c>
      <c r="F74" s="2892"/>
      <c r="G74" s="2078"/>
      <c r="H74" s="2078"/>
      <c r="I74" s="2076">
        <v>2782</v>
      </c>
      <c r="J74" s="2076">
        <v>2782</v>
      </c>
      <c r="K74" s="2077"/>
      <c r="L74" s="2891">
        <v>2782</v>
      </c>
      <c r="M74" s="2878">
        <v>116</v>
      </c>
      <c r="N74" s="2360"/>
    </row>
    <row r="75" spans="1:14">
      <c r="A75" s="2361"/>
      <c r="B75" s="1110">
        <v>117</v>
      </c>
      <c r="C75" s="1106"/>
      <c r="D75" s="1088"/>
      <c r="E75" s="1089" t="s">
        <v>1490</v>
      </c>
      <c r="F75" s="2892"/>
      <c r="G75" s="2078"/>
      <c r="H75" s="2078"/>
      <c r="I75" s="2076">
        <v>6276</v>
      </c>
      <c r="J75" s="2076">
        <v>6276</v>
      </c>
      <c r="K75" s="2077"/>
      <c r="L75" s="2891">
        <v>6276</v>
      </c>
      <c r="M75" s="2878">
        <v>117</v>
      </c>
      <c r="N75" s="2360"/>
    </row>
    <row r="76" spans="1:14">
      <c r="A76" s="2361"/>
      <c r="B76" s="1110">
        <v>118</v>
      </c>
      <c r="C76" s="1106" t="s">
        <v>97</v>
      </c>
      <c r="D76" s="1088"/>
      <c r="E76" s="1089" t="s">
        <v>1491</v>
      </c>
      <c r="F76" s="2892"/>
      <c r="G76" s="2078"/>
      <c r="H76" s="2076">
        <v>40960</v>
      </c>
      <c r="I76" s="2078"/>
      <c r="J76" s="2076">
        <v>40960</v>
      </c>
      <c r="K76" s="2077"/>
      <c r="L76" s="2891">
        <v>40960</v>
      </c>
      <c r="M76" s="2878">
        <v>118</v>
      </c>
      <c r="N76" s="2360"/>
    </row>
    <row r="77" spans="1:14">
      <c r="A77" s="2361"/>
      <c r="B77" s="1110">
        <v>119</v>
      </c>
      <c r="C77" s="1106" t="s">
        <v>97</v>
      </c>
      <c r="D77" s="1088"/>
      <c r="E77" s="1089" t="s">
        <v>1492</v>
      </c>
      <c r="F77" s="2892"/>
      <c r="G77" s="2078"/>
      <c r="H77" s="2076">
        <v>146592</v>
      </c>
      <c r="I77" s="2078"/>
      <c r="J77" s="2076">
        <v>146592</v>
      </c>
      <c r="K77" s="2077"/>
      <c r="L77" s="2891">
        <v>146592</v>
      </c>
      <c r="M77" s="2878">
        <v>119</v>
      </c>
      <c r="N77" s="2360"/>
    </row>
    <row r="78" spans="1:14">
      <c r="A78" s="2361"/>
      <c r="B78" s="1110">
        <v>120</v>
      </c>
      <c r="C78" s="1106" t="s">
        <v>97</v>
      </c>
      <c r="D78" s="1088"/>
      <c r="E78" s="1089" t="s">
        <v>1493</v>
      </c>
      <c r="F78" s="2892"/>
      <c r="G78" s="2078"/>
      <c r="H78" s="2076">
        <v>12286</v>
      </c>
      <c r="I78" s="2078"/>
      <c r="J78" s="2076">
        <v>12286</v>
      </c>
      <c r="K78" s="2077"/>
      <c r="L78" s="2891">
        <v>12286</v>
      </c>
      <c r="M78" s="2878">
        <v>120</v>
      </c>
      <c r="N78" s="2360"/>
    </row>
    <row r="79" spans="1:14">
      <c r="A79" s="2361"/>
      <c r="B79" s="1110">
        <v>121</v>
      </c>
      <c r="C79" s="1106" t="s">
        <v>97</v>
      </c>
      <c r="D79" s="1088"/>
      <c r="E79" s="1089" t="s">
        <v>1494</v>
      </c>
      <c r="F79" s="2892"/>
      <c r="G79" s="2078"/>
      <c r="H79" s="2076">
        <v>-10286</v>
      </c>
      <c r="I79" s="2078"/>
      <c r="J79" s="2076">
        <v>-10286</v>
      </c>
      <c r="K79" s="2077"/>
      <c r="L79" s="2891">
        <v>-10286</v>
      </c>
      <c r="M79" s="2878">
        <v>121</v>
      </c>
      <c r="N79" s="2360"/>
    </row>
    <row r="80" spans="1:14" ht="14.45" customHeight="1">
      <c r="A80" s="3323" t="s">
        <v>3370</v>
      </c>
      <c r="B80" s="1110">
        <v>122</v>
      </c>
      <c r="C80" s="1106" t="s">
        <v>97</v>
      </c>
      <c r="D80" s="1088"/>
      <c r="E80" s="1089" t="s">
        <v>1495</v>
      </c>
      <c r="F80" s="2892"/>
      <c r="G80" s="2078"/>
      <c r="H80" s="2076"/>
      <c r="I80" s="2903"/>
      <c r="J80" s="2076"/>
      <c r="K80" s="2077"/>
      <c r="L80" s="2891"/>
      <c r="M80" s="2878">
        <v>122</v>
      </c>
      <c r="N80" s="3313" t="s">
        <v>3399</v>
      </c>
    </row>
    <row r="81" spans="1:14">
      <c r="A81" s="3323"/>
      <c r="B81" s="1110">
        <v>123</v>
      </c>
      <c r="C81" s="1106" t="s">
        <v>97</v>
      </c>
      <c r="D81" s="1088"/>
      <c r="E81" s="1089" t="s">
        <v>1496</v>
      </c>
      <c r="F81" s="2892"/>
      <c r="G81" s="2078"/>
      <c r="H81" s="2076"/>
      <c r="I81" s="2903"/>
      <c r="J81" s="2076"/>
      <c r="K81" s="2077"/>
      <c r="L81" s="2891"/>
      <c r="M81" s="2878">
        <v>123</v>
      </c>
      <c r="N81" s="3313"/>
    </row>
    <row r="82" spans="1:14" ht="13.35" customHeight="1">
      <c r="A82" s="3323"/>
      <c r="B82" s="1110">
        <v>124</v>
      </c>
      <c r="C82" s="1106"/>
      <c r="D82" s="1088"/>
      <c r="E82" s="1089" t="s">
        <v>1497</v>
      </c>
      <c r="F82" s="2892"/>
      <c r="G82" s="2078"/>
      <c r="H82" s="2076">
        <v>5123</v>
      </c>
      <c r="I82" s="2078"/>
      <c r="J82" s="2076">
        <v>5123</v>
      </c>
      <c r="K82" s="2077"/>
      <c r="L82" s="2891">
        <v>5123</v>
      </c>
      <c r="M82" s="2878">
        <v>124</v>
      </c>
      <c r="N82" s="3313"/>
    </row>
    <row r="83" spans="1:14">
      <c r="A83" s="3323"/>
      <c r="B83" s="1110">
        <v>125</v>
      </c>
      <c r="C83" s="1106"/>
      <c r="D83" s="1088"/>
      <c r="E83" s="1089" t="s">
        <v>1498</v>
      </c>
      <c r="F83" s="2892"/>
      <c r="G83" s="2078"/>
      <c r="H83" s="2076">
        <v>1198</v>
      </c>
      <c r="I83" s="2078"/>
      <c r="J83" s="2076">
        <v>1198</v>
      </c>
      <c r="K83" s="2077"/>
      <c r="L83" s="2891">
        <v>1198</v>
      </c>
      <c r="M83" s="2878">
        <v>125</v>
      </c>
      <c r="N83" s="3313"/>
    </row>
    <row r="84" spans="1:14">
      <c r="A84" s="3323"/>
      <c r="B84" s="1110">
        <v>126</v>
      </c>
      <c r="C84" s="1106"/>
      <c r="D84" s="1088"/>
      <c r="E84" s="1089" t="s">
        <v>1499</v>
      </c>
      <c r="F84" s="2892"/>
      <c r="G84" s="2078"/>
      <c r="H84" s="2076">
        <v>119</v>
      </c>
      <c r="I84" s="2078"/>
      <c r="J84" s="2076">
        <v>119</v>
      </c>
      <c r="K84" s="2077"/>
      <c r="L84" s="2891">
        <v>119</v>
      </c>
      <c r="M84" s="2878">
        <v>126</v>
      </c>
      <c r="N84" s="3313"/>
    </row>
    <row r="85" spans="1:14">
      <c r="A85" s="3323"/>
      <c r="B85" s="1110">
        <v>127</v>
      </c>
      <c r="C85" s="1106" t="s">
        <v>97</v>
      </c>
      <c r="D85" s="1088"/>
      <c r="E85" s="1089" t="s">
        <v>1500</v>
      </c>
      <c r="F85" s="2892"/>
      <c r="G85" s="2078"/>
      <c r="H85" s="2076">
        <v>-7272</v>
      </c>
      <c r="I85" s="2078"/>
      <c r="J85" s="2076">
        <v>-7272</v>
      </c>
      <c r="K85" s="2077"/>
      <c r="L85" s="2891">
        <v>-7272</v>
      </c>
      <c r="M85" s="2878">
        <v>127</v>
      </c>
      <c r="N85" s="3313"/>
    </row>
    <row r="86" spans="1:14">
      <c r="A86" s="3323"/>
      <c r="B86" s="1110">
        <v>128</v>
      </c>
      <c r="C86" s="1106" t="s">
        <v>97</v>
      </c>
      <c r="D86" s="1088"/>
      <c r="E86" s="1089" t="s">
        <v>1501</v>
      </c>
      <c r="F86" s="2892"/>
      <c r="G86" s="2078"/>
      <c r="H86" s="2076">
        <v>112</v>
      </c>
      <c r="I86" s="2078"/>
      <c r="J86" s="2076">
        <v>112</v>
      </c>
      <c r="K86" s="2077"/>
      <c r="L86" s="2891">
        <v>112</v>
      </c>
      <c r="M86" s="2878">
        <v>128</v>
      </c>
      <c r="N86" s="3313"/>
    </row>
    <row r="87" spans="1:14">
      <c r="A87" s="3323"/>
      <c r="B87" s="1110">
        <v>129</v>
      </c>
      <c r="C87" s="1106" t="s">
        <v>97</v>
      </c>
      <c r="D87" s="1088"/>
      <c r="E87" s="1089" t="s">
        <v>1502</v>
      </c>
      <c r="F87" s="2892"/>
      <c r="G87" s="2078"/>
      <c r="H87" s="2076">
        <v>-3</v>
      </c>
      <c r="I87" s="2078"/>
      <c r="J87" s="2076">
        <v>-3</v>
      </c>
      <c r="K87" s="2077"/>
      <c r="L87" s="2891">
        <v>-3</v>
      </c>
      <c r="M87" s="2878">
        <v>129</v>
      </c>
      <c r="N87" s="3313"/>
    </row>
    <row r="88" spans="1:14">
      <c r="A88" s="3323"/>
      <c r="B88" s="1110">
        <v>130</v>
      </c>
      <c r="C88" s="1106" t="s">
        <v>97</v>
      </c>
      <c r="D88" s="1088"/>
      <c r="E88" s="1089" t="s">
        <v>1503</v>
      </c>
      <c r="F88" s="2892"/>
      <c r="G88" s="2078"/>
      <c r="H88" s="2076">
        <v>4464</v>
      </c>
      <c r="I88" s="2078"/>
      <c r="J88" s="2076">
        <v>4464</v>
      </c>
      <c r="K88" s="2077"/>
      <c r="L88" s="2891">
        <v>4464</v>
      </c>
      <c r="M88" s="2878">
        <v>130</v>
      </c>
      <c r="N88" s="3313"/>
    </row>
    <row r="89" spans="1:14">
      <c r="A89" s="3323"/>
      <c r="B89" s="1110">
        <v>131</v>
      </c>
      <c r="C89" s="1106" t="s">
        <v>97</v>
      </c>
      <c r="D89" s="1088"/>
      <c r="E89" s="1089" t="s">
        <v>1504</v>
      </c>
      <c r="F89" s="2892"/>
      <c r="G89" s="2078"/>
      <c r="H89" s="2077"/>
      <c r="I89" s="2078"/>
      <c r="J89" s="2077"/>
      <c r="K89" s="2077"/>
      <c r="L89" s="2891"/>
      <c r="M89" s="2878">
        <v>131</v>
      </c>
      <c r="N89" s="3313"/>
    </row>
    <row r="90" spans="1:14">
      <c r="A90" s="3323"/>
      <c r="B90" s="1110">
        <v>132</v>
      </c>
      <c r="C90" s="1106" t="s">
        <v>97</v>
      </c>
      <c r="D90" s="1088"/>
      <c r="E90" s="1089" t="s">
        <v>1505</v>
      </c>
      <c r="F90" s="2892"/>
      <c r="G90" s="2078"/>
      <c r="H90" s="2076">
        <v>2253</v>
      </c>
      <c r="I90" s="2078"/>
      <c r="J90" s="2076">
        <v>2253</v>
      </c>
      <c r="K90" s="2077"/>
      <c r="L90" s="2891">
        <v>2253</v>
      </c>
      <c r="M90" s="2878">
        <v>132</v>
      </c>
      <c r="N90" s="3313"/>
    </row>
    <row r="91" spans="1:14">
      <c r="A91" s="3323"/>
      <c r="B91" s="1106">
        <v>133</v>
      </c>
      <c r="C91" s="1106" t="s">
        <v>97</v>
      </c>
      <c r="D91" s="1088"/>
      <c r="E91" s="1089" t="s">
        <v>1506</v>
      </c>
      <c r="F91" s="2892"/>
      <c r="G91" s="2078"/>
      <c r="H91" s="2077"/>
      <c r="I91" s="2078"/>
      <c r="J91" s="2077"/>
      <c r="K91" s="2077"/>
      <c r="L91" s="2891"/>
      <c r="M91" s="2878">
        <v>133</v>
      </c>
      <c r="N91" s="3313"/>
    </row>
    <row r="92" spans="1:14">
      <c r="A92" s="3323"/>
      <c r="B92" s="1109">
        <v>134</v>
      </c>
      <c r="C92" s="1099" t="s">
        <v>97</v>
      </c>
      <c r="D92" s="1075"/>
      <c r="E92" s="1079" t="s">
        <v>1507</v>
      </c>
      <c r="F92" s="3116"/>
      <c r="G92" s="2897"/>
      <c r="H92" s="2888"/>
      <c r="I92" s="2897"/>
      <c r="J92" s="2077"/>
      <c r="K92" s="2888"/>
      <c r="L92" s="2891"/>
      <c r="M92" s="2877">
        <f>M91+1</f>
        <v>134</v>
      </c>
      <c r="N92" s="3313"/>
    </row>
    <row r="93" spans="1:14" ht="13.5" thickBot="1">
      <c r="A93" s="3323"/>
      <c r="B93" s="1110">
        <v>135</v>
      </c>
      <c r="C93" s="1106" t="s">
        <v>97</v>
      </c>
      <c r="D93" s="1088"/>
      <c r="E93" s="1089" t="s">
        <v>1508</v>
      </c>
      <c r="F93" s="3117"/>
      <c r="G93" s="2917"/>
      <c r="H93" s="2894">
        <v>-2482</v>
      </c>
      <c r="I93" s="2917"/>
      <c r="J93" s="2894">
        <v>-2482</v>
      </c>
      <c r="K93" s="2895"/>
      <c r="L93" s="2896">
        <v>-2482</v>
      </c>
      <c r="M93" s="2878">
        <v>135</v>
      </c>
      <c r="N93" s="3313"/>
    </row>
    <row r="94" spans="1:14">
      <c r="A94" s="2689"/>
      <c r="B94" s="3007"/>
      <c r="C94" s="2988"/>
      <c r="D94" s="2988"/>
      <c r="E94" s="2989"/>
      <c r="F94" s="2992"/>
      <c r="G94" s="2992"/>
      <c r="H94" s="2990"/>
      <c r="I94" s="2992"/>
      <c r="J94" s="2990"/>
      <c r="K94" s="1077"/>
      <c r="L94" s="1077"/>
      <c r="M94" s="2988"/>
      <c r="N94" s="2991"/>
    </row>
    <row r="95" spans="1:14" ht="6.6" customHeight="1">
      <c r="A95" s="2689"/>
      <c r="B95" s="3004"/>
      <c r="C95" s="1075"/>
      <c r="D95" s="1075"/>
      <c r="E95" s="1079"/>
      <c r="F95" s="2992"/>
      <c r="G95" s="2992"/>
      <c r="H95" s="2990"/>
      <c r="I95" s="2992"/>
      <c r="J95" s="2990"/>
      <c r="K95" s="1077"/>
      <c r="L95" s="1077"/>
      <c r="M95" s="1075"/>
      <c r="N95" s="2991"/>
    </row>
    <row r="96" spans="1:14" ht="14.25" customHeight="1">
      <c r="A96" s="3321" t="s">
        <v>3286</v>
      </c>
      <c r="B96" s="1063" t="s">
        <v>1472</v>
      </c>
      <c r="C96" s="1064"/>
      <c r="D96" s="1064"/>
      <c r="E96" s="1064"/>
      <c r="F96" s="2976"/>
      <c r="G96" s="2976"/>
      <c r="H96" s="2976"/>
      <c r="I96" s="2976"/>
      <c r="J96" s="2977"/>
      <c r="K96" s="2980"/>
      <c r="L96" s="2979"/>
      <c r="M96" s="1111"/>
      <c r="N96" s="3315" t="s">
        <v>3396</v>
      </c>
    </row>
    <row r="97" spans="1:14" ht="12.75" customHeight="1">
      <c r="A97" s="3321"/>
      <c r="B97" s="1069" t="s">
        <v>294</v>
      </c>
      <c r="C97" s="1070"/>
      <c r="D97" s="1070"/>
      <c r="E97" s="1071"/>
      <c r="F97" s="2079"/>
      <c r="G97" s="2079"/>
      <c r="H97" s="2079"/>
      <c r="I97" s="2079"/>
      <c r="J97" s="2080"/>
      <c r="K97" s="1072"/>
      <c r="L97" s="1070"/>
      <c r="M97" s="1073"/>
      <c r="N97" s="3315"/>
    </row>
    <row r="98" spans="1:14" ht="12.75" customHeight="1">
      <c r="A98" s="3321"/>
      <c r="B98" s="1107"/>
      <c r="C98" s="1082"/>
      <c r="D98" s="1082"/>
      <c r="E98" s="1108"/>
      <c r="F98" s="2082"/>
      <c r="G98" s="2083"/>
      <c r="H98" s="2082"/>
      <c r="I98" s="2082"/>
      <c r="J98" s="2084"/>
      <c r="K98" s="1084"/>
      <c r="L98" s="1083"/>
      <c r="M98" s="1086"/>
      <c r="N98" s="3315"/>
    </row>
    <row r="99" spans="1:14" ht="12.75" customHeight="1">
      <c r="A99" s="3321"/>
      <c r="B99" s="1087"/>
      <c r="C99" s="1088"/>
      <c r="D99" s="1088"/>
      <c r="E99" s="1089"/>
      <c r="F99" s="2085"/>
      <c r="G99" s="2083"/>
      <c r="H99" s="2083"/>
      <c r="I99" s="2083"/>
      <c r="J99" s="2084"/>
      <c r="K99" s="1079"/>
      <c r="L99" s="1079"/>
      <c r="M99" s="1073"/>
      <c r="N99" s="3315"/>
    </row>
    <row r="100" spans="1:14" ht="12.75" customHeight="1">
      <c r="A100" s="3321"/>
      <c r="B100" s="1091"/>
      <c r="C100" s="1092"/>
      <c r="D100" s="1093"/>
      <c r="E100" s="1094"/>
      <c r="F100" s="2086"/>
      <c r="G100" s="2087"/>
      <c r="H100" s="2087" t="s">
        <v>1425</v>
      </c>
      <c r="I100" s="2087"/>
      <c r="J100" s="2088"/>
      <c r="K100" s="1098"/>
      <c r="L100" s="1098"/>
      <c r="M100" s="1098"/>
      <c r="N100" s="3315"/>
    </row>
    <row r="101" spans="1:14" ht="12.75" customHeight="1">
      <c r="A101" s="3321"/>
      <c r="B101" s="1099"/>
      <c r="C101" s="1099"/>
      <c r="D101" s="1075"/>
      <c r="E101" s="1079"/>
      <c r="F101" s="2089"/>
      <c r="G101" s="2090" t="s">
        <v>1426</v>
      </c>
      <c r="H101" s="2090"/>
      <c r="I101" s="2090"/>
      <c r="J101" s="2091"/>
      <c r="K101" s="1102"/>
      <c r="L101" s="1102"/>
      <c r="M101" s="1102"/>
      <c r="N101" s="3315"/>
    </row>
    <row r="102" spans="1:14" ht="12.75" customHeight="1">
      <c r="A102" s="3321"/>
      <c r="B102" s="1099"/>
      <c r="C102" s="1099"/>
      <c r="D102" s="1075"/>
      <c r="E102" s="1079"/>
      <c r="F102" s="2092" t="s">
        <v>1427</v>
      </c>
      <c r="G102" s="2092" t="s">
        <v>1428</v>
      </c>
      <c r="H102" s="2092" t="s">
        <v>1429</v>
      </c>
      <c r="I102" s="2092"/>
      <c r="J102" s="2075" t="s">
        <v>1430</v>
      </c>
      <c r="K102" s="1102"/>
      <c r="L102" s="1102"/>
      <c r="M102" s="1102"/>
      <c r="N102" s="3315"/>
    </row>
    <row r="103" spans="1:14" ht="12.75" customHeight="1">
      <c r="A103" s="3321"/>
      <c r="B103" s="1099" t="s">
        <v>7</v>
      </c>
      <c r="C103" s="1099" t="s">
        <v>70</v>
      </c>
      <c r="D103" s="1075"/>
      <c r="E103" s="1073" t="s">
        <v>1431</v>
      </c>
      <c r="F103" s="2092" t="s">
        <v>1432</v>
      </c>
      <c r="G103" s="2092" t="s">
        <v>1433</v>
      </c>
      <c r="H103" s="2092" t="s">
        <v>1434</v>
      </c>
      <c r="I103" s="2092" t="s">
        <v>1435</v>
      </c>
      <c r="J103" s="2075" t="s">
        <v>1436</v>
      </c>
      <c r="K103" s="1099" t="s">
        <v>1437</v>
      </c>
      <c r="L103" s="1099" t="s">
        <v>318</v>
      </c>
      <c r="M103" s="1099" t="s">
        <v>7</v>
      </c>
      <c r="N103" s="3315"/>
    </row>
    <row r="104" spans="1:14" ht="15.75" customHeight="1" thickBot="1">
      <c r="A104" s="3321"/>
      <c r="B104" s="1104" t="s">
        <v>17</v>
      </c>
      <c r="C104" s="1104" t="s">
        <v>78</v>
      </c>
      <c r="D104" s="1082"/>
      <c r="E104" s="1105" t="s">
        <v>24</v>
      </c>
      <c r="F104" s="2879" t="s">
        <v>25</v>
      </c>
      <c r="G104" s="2879" t="s">
        <v>26</v>
      </c>
      <c r="H104" s="2879" t="s">
        <v>27</v>
      </c>
      <c r="I104" s="2879" t="s">
        <v>28</v>
      </c>
      <c r="J104" s="2880" t="s">
        <v>29</v>
      </c>
      <c r="K104" s="2881" t="s">
        <v>30</v>
      </c>
      <c r="L104" s="2881" t="s">
        <v>31</v>
      </c>
      <c r="M104" s="1104" t="s">
        <v>17</v>
      </c>
      <c r="N104" s="3315"/>
    </row>
    <row r="105" spans="1:14" ht="12.75" customHeight="1">
      <c r="A105" s="3321"/>
      <c r="B105" s="1099"/>
      <c r="C105" s="1099"/>
      <c r="D105" s="1079" t="s">
        <v>1473</v>
      </c>
      <c r="E105" s="1079"/>
      <c r="F105" s="2907"/>
      <c r="G105" s="2908"/>
      <c r="H105" s="2884"/>
      <c r="I105" s="2884"/>
      <c r="J105" s="2884"/>
      <c r="K105" s="2884"/>
      <c r="L105" s="2885"/>
      <c r="M105" s="2877"/>
      <c r="N105" s="3315"/>
    </row>
    <row r="106" spans="1:14" ht="12.75" customHeight="1">
      <c r="A106" s="3321"/>
      <c r="B106" s="1112">
        <v>136</v>
      </c>
      <c r="C106" s="1104" t="s">
        <v>97</v>
      </c>
      <c r="D106" s="1082"/>
      <c r="E106" s="2904" t="s">
        <v>1509</v>
      </c>
      <c r="F106" s="3118"/>
      <c r="G106" s="2613"/>
      <c r="H106" s="2613"/>
      <c r="I106" s="2909">
        <v>414984</v>
      </c>
      <c r="J106" s="2909">
        <v>414984</v>
      </c>
      <c r="K106" s="2909"/>
      <c r="L106" s="2910">
        <v>414984</v>
      </c>
      <c r="M106" s="2906">
        <f>M93+1</f>
        <v>136</v>
      </c>
      <c r="N106" s="3315"/>
    </row>
    <row r="107" spans="1:14" ht="15" customHeight="1">
      <c r="A107" s="3321"/>
      <c r="B107" s="1110">
        <v>137</v>
      </c>
      <c r="C107" s="1106" t="s">
        <v>97</v>
      </c>
      <c r="D107" s="1088"/>
      <c r="E107" s="1089" t="s">
        <v>1510</v>
      </c>
      <c r="F107" s="2892"/>
      <c r="G107" s="2078"/>
      <c r="H107" s="2078"/>
      <c r="I107" s="2076">
        <v>44486</v>
      </c>
      <c r="J107" s="2076">
        <v>44486</v>
      </c>
      <c r="K107" s="2077"/>
      <c r="L107" s="2891">
        <v>44486</v>
      </c>
      <c r="M107" s="2878">
        <v>137</v>
      </c>
      <c r="N107" s="3315"/>
    </row>
    <row r="108" spans="1:14" ht="15" customHeight="1">
      <c r="A108" s="3321"/>
      <c r="B108" s="1110">
        <v>138</v>
      </c>
      <c r="C108" s="1106" t="s">
        <v>97</v>
      </c>
      <c r="D108" s="1088"/>
      <c r="E108" s="1089" t="s">
        <v>1511</v>
      </c>
      <c r="F108" s="2892"/>
      <c r="G108" s="2078"/>
      <c r="H108" s="2078"/>
      <c r="I108" s="2077">
        <v>349741</v>
      </c>
      <c r="J108" s="2077">
        <v>349741</v>
      </c>
      <c r="K108" s="2077"/>
      <c r="L108" s="2891">
        <v>349741</v>
      </c>
      <c r="M108" s="2878">
        <v>138</v>
      </c>
      <c r="N108" s="3315"/>
    </row>
    <row r="109" spans="1:14" ht="15" customHeight="1">
      <c r="A109" s="3321"/>
      <c r="B109" s="1110">
        <v>139</v>
      </c>
      <c r="C109" s="1113"/>
      <c r="D109" s="1089"/>
      <c r="E109" s="1089" t="s">
        <v>1512</v>
      </c>
      <c r="F109" s="2892"/>
      <c r="G109" s="2078"/>
      <c r="H109" s="2077">
        <v>51447</v>
      </c>
      <c r="I109" s="2078"/>
      <c r="J109" s="2077">
        <v>51447</v>
      </c>
      <c r="K109" s="2077"/>
      <c r="L109" s="2891">
        <v>51447</v>
      </c>
      <c r="M109" s="2878">
        <v>139</v>
      </c>
      <c r="N109" s="3315"/>
    </row>
    <row r="110" spans="1:14" ht="15" customHeight="1">
      <c r="A110" s="3321"/>
      <c r="B110" s="1110">
        <v>140</v>
      </c>
      <c r="C110" s="1113"/>
      <c r="D110" s="1089"/>
      <c r="E110" s="1089" t="s">
        <v>1513</v>
      </c>
      <c r="F110" s="2892"/>
      <c r="G110" s="2078"/>
      <c r="H110" s="2077">
        <v>7952</v>
      </c>
      <c r="I110" s="2078"/>
      <c r="J110" s="2077">
        <v>7952</v>
      </c>
      <c r="K110" s="2077"/>
      <c r="L110" s="2891">
        <v>7952</v>
      </c>
      <c r="M110" s="2878">
        <v>140</v>
      </c>
      <c r="N110" s="2687"/>
    </row>
    <row r="111" spans="1:14" ht="12.75" customHeight="1">
      <c r="A111" s="3321"/>
      <c r="B111" s="1110">
        <v>141</v>
      </c>
      <c r="C111" s="1113"/>
      <c r="D111" s="1089"/>
      <c r="E111" s="1089" t="s">
        <v>1514</v>
      </c>
      <c r="F111" s="2892"/>
      <c r="G111" s="2078"/>
      <c r="H111" s="2077">
        <v>279</v>
      </c>
      <c r="I111" s="2078"/>
      <c r="J111" s="2077">
        <v>279</v>
      </c>
      <c r="K111" s="2077"/>
      <c r="L111" s="2891">
        <v>279</v>
      </c>
      <c r="M111" s="2878">
        <v>141</v>
      </c>
      <c r="N111" s="2360"/>
    </row>
    <row r="112" spans="1:14" ht="12.75" customHeight="1">
      <c r="A112" s="3321"/>
      <c r="B112" s="1110">
        <v>142</v>
      </c>
      <c r="C112" s="1113"/>
      <c r="D112" s="1089"/>
      <c r="E112" s="1089" t="s">
        <v>1515</v>
      </c>
      <c r="F112" s="2892"/>
      <c r="G112" s="2078"/>
      <c r="H112" s="2077">
        <v>-25481</v>
      </c>
      <c r="I112" s="2078"/>
      <c r="J112" s="2077">
        <v>-25481</v>
      </c>
      <c r="K112" s="2077"/>
      <c r="L112" s="2891">
        <v>-25481</v>
      </c>
      <c r="M112" s="2878">
        <v>142</v>
      </c>
      <c r="N112" s="2360"/>
    </row>
    <row r="113" spans="1:14" ht="12.75" customHeight="1">
      <c r="A113" s="3321"/>
      <c r="B113" s="1110">
        <v>143</v>
      </c>
      <c r="C113" s="1113"/>
      <c r="D113" s="1089"/>
      <c r="E113" s="1089" t="s">
        <v>1516</v>
      </c>
      <c r="F113" s="2892"/>
      <c r="G113" s="2078"/>
      <c r="H113" s="2077">
        <v>291</v>
      </c>
      <c r="I113" s="2078"/>
      <c r="J113" s="2077">
        <v>291</v>
      </c>
      <c r="K113" s="2077"/>
      <c r="L113" s="2891">
        <v>291</v>
      </c>
      <c r="M113" s="2878">
        <v>143</v>
      </c>
      <c r="N113" s="2360"/>
    </row>
    <row r="114" spans="1:14" ht="12.75" customHeight="1">
      <c r="A114" s="3321"/>
      <c r="B114" s="1110">
        <v>144</v>
      </c>
      <c r="C114" s="1113"/>
      <c r="D114" s="1089"/>
      <c r="E114" s="1089" t="s">
        <v>1517</v>
      </c>
      <c r="F114" s="2892"/>
      <c r="G114" s="2078"/>
      <c r="H114" s="2077">
        <v>-260</v>
      </c>
      <c r="I114" s="2078"/>
      <c r="J114" s="2077">
        <v>-260</v>
      </c>
      <c r="K114" s="2077"/>
      <c r="L114" s="2891">
        <v>-260</v>
      </c>
      <c r="M114" s="2878">
        <v>144</v>
      </c>
      <c r="N114" s="2360"/>
    </row>
    <row r="115" spans="1:14" ht="12.75" customHeight="1">
      <c r="A115" s="3321"/>
      <c r="B115" s="1110">
        <v>145</v>
      </c>
      <c r="C115" s="1113"/>
      <c r="D115" s="1089"/>
      <c r="E115" s="1089" t="s">
        <v>1518</v>
      </c>
      <c r="F115" s="3115"/>
      <c r="G115" s="2077"/>
      <c r="H115" s="2077"/>
      <c r="I115" s="2077"/>
      <c r="J115" s="2077"/>
      <c r="K115" s="2077"/>
      <c r="L115" s="2891"/>
      <c r="M115" s="2878">
        <v>145</v>
      </c>
      <c r="N115" s="2360"/>
    </row>
    <row r="116" spans="1:14" ht="12.75" customHeight="1">
      <c r="A116" s="3321"/>
      <c r="B116" s="1110">
        <v>146</v>
      </c>
      <c r="C116" s="1113"/>
      <c r="D116" s="1089"/>
      <c r="E116" s="1089" t="s">
        <v>1519</v>
      </c>
      <c r="F116" s="3115"/>
      <c r="G116" s="2077"/>
      <c r="H116" s="2077"/>
      <c r="I116" s="2077"/>
      <c r="J116" s="2077"/>
      <c r="K116" s="2077"/>
      <c r="L116" s="2891"/>
      <c r="M116" s="2878">
        <v>146</v>
      </c>
      <c r="N116" s="2360"/>
    </row>
    <row r="117" spans="1:14">
      <c r="A117" s="3321"/>
      <c r="B117" s="1110">
        <v>147</v>
      </c>
      <c r="C117" s="1113"/>
      <c r="D117" s="1089"/>
      <c r="E117" s="1089" t="s">
        <v>1520</v>
      </c>
      <c r="F117" s="3115"/>
      <c r="G117" s="2077"/>
      <c r="H117" s="2077"/>
      <c r="I117" s="2077"/>
      <c r="J117" s="2077"/>
      <c r="K117" s="2077"/>
      <c r="L117" s="2891"/>
      <c r="M117" s="2878">
        <v>147</v>
      </c>
      <c r="N117" s="2360"/>
    </row>
    <row r="118" spans="1:14">
      <c r="A118" s="3321"/>
      <c r="B118" s="1110">
        <v>148</v>
      </c>
      <c r="C118" s="1113"/>
      <c r="D118" s="1089"/>
      <c r="E118" s="1089" t="s">
        <v>1521</v>
      </c>
      <c r="F118" s="3115">
        <v>3112</v>
      </c>
      <c r="G118" s="2077"/>
      <c r="H118" s="2077"/>
      <c r="I118" s="2076">
        <v>5371</v>
      </c>
      <c r="J118" s="2076">
        <v>8483</v>
      </c>
      <c r="K118" s="2077"/>
      <c r="L118" s="2891">
        <v>8483</v>
      </c>
      <c r="M118" s="2878">
        <v>148</v>
      </c>
      <c r="N118" s="2360"/>
    </row>
    <row r="119" spans="1:14">
      <c r="A119" s="3321"/>
      <c r="B119" s="1110">
        <v>149</v>
      </c>
      <c r="C119" s="1113"/>
      <c r="D119" s="1089"/>
      <c r="E119" s="1089" t="s">
        <v>1522</v>
      </c>
      <c r="F119" s="3115"/>
      <c r="G119" s="2077"/>
      <c r="H119" s="2077">
        <v>9</v>
      </c>
      <c r="I119" s="2077"/>
      <c r="J119" s="2077">
        <v>9</v>
      </c>
      <c r="K119" s="2077"/>
      <c r="L119" s="2891">
        <v>9</v>
      </c>
      <c r="M119" s="2878">
        <v>149</v>
      </c>
      <c r="N119" s="2360"/>
    </row>
    <row r="120" spans="1:14">
      <c r="A120" s="3321"/>
      <c r="B120" s="1110">
        <v>150</v>
      </c>
      <c r="C120" s="1113"/>
      <c r="D120" s="1089"/>
      <c r="E120" s="1089" t="s">
        <v>1523</v>
      </c>
      <c r="F120" s="3115"/>
      <c r="G120" s="2077"/>
      <c r="H120" s="2077"/>
      <c r="I120" s="2077"/>
      <c r="J120" s="2077"/>
      <c r="K120" s="2077"/>
      <c r="L120" s="2891"/>
      <c r="M120" s="2878">
        <v>150</v>
      </c>
      <c r="N120" s="2360"/>
    </row>
    <row r="121" spans="1:14">
      <c r="A121" s="3321"/>
      <c r="B121" s="1106"/>
      <c r="C121" s="1113"/>
      <c r="D121" s="1089"/>
      <c r="E121" s="1089" t="s">
        <v>1524</v>
      </c>
      <c r="F121" s="3115">
        <v>181134</v>
      </c>
      <c r="G121" s="2077">
        <v>88504</v>
      </c>
      <c r="H121" s="2077">
        <v>396856</v>
      </c>
      <c r="I121" s="2077">
        <v>980592</v>
      </c>
      <c r="J121" s="2077">
        <v>1647086</v>
      </c>
      <c r="K121" s="2077"/>
      <c r="L121" s="2891">
        <v>1647086</v>
      </c>
      <c r="M121" s="2878"/>
      <c r="N121" s="2360"/>
    </row>
    <row r="122" spans="1:14">
      <c r="A122" s="3321"/>
      <c r="B122" s="1106">
        <v>151</v>
      </c>
      <c r="C122" s="1113"/>
      <c r="D122" s="1089"/>
      <c r="E122" s="1089" t="s">
        <v>1525</v>
      </c>
      <c r="F122" s="2890">
        <v>183364</v>
      </c>
      <c r="G122" s="2076">
        <v>89414</v>
      </c>
      <c r="H122" s="2076">
        <v>405735</v>
      </c>
      <c r="I122" s="2076">
        <v>984852</v>
      </c>
      <c r="J122" s="2076">
        <v>1663365</v>
      </c>
      <c r="K122" s="2077"/>
      <c r="L122" s="2891">
        <v>1663365</v>
      </c>
      <c r="M122" s="2878">
        <v>151</v>
      </c>
      <c r="N122" s="2360"/>
    </row>
    <row r="123" spans="1:14">
      <c r="A123" s="3321"/>
      <c r="B123" s="1109"/>
      <c r="C123" s="1099"/>
      <c r="D123" s="1079" t="s">
        <v>1526</v>
      </c>
      <c r="E123" s="1079"/>
      <c r="F123" s="2886"/>
      <c r="G123" s="2887"/>
      <c r="H123" s="2887"/>
      <c r="I123" s="2887"/>
      <c r="J123" s="2887"/>
      <c r="K123" s="2888"/>
      <c r="L123" s="2902"/>
      <c r="M123" s="1073"/>
      <c r="N123" s="2360"/>
    </row>
    <row r="124" spans="1:14">
      <c r="A124" s="3321"/>
      <c r="B124" s="1109"/>
      <c r="C124" s="1099"/>
      <c r="D124" s="1079" t="s">
        <v>1527</v>
      </c>
      <c r="E124" s="1079"/>
      <c r="F124" s="2886"/>
      <c r="G124" s="2887"/>
      <c r="H124" s="2887"/>
      <c r="I124" s="2887"/>
      <c r="J124" s="2887"/>
      <c r="K124" s="2888"/>
      <c r="L124" s="2902"/>
      <c r="M124" s="1073"/>
      <c r="N124" s="2360"/>
    </row>
    <row r="125" spans="1:14">
      <c r="A125" s="3321"/>
      <c r="B125" s="1109">
        <v>201</v>
      </c>
      <c r="C125" s="1099"/>
      <c r="D125" s="1075"/>
      <c r="E125" s="1079" t="s">
        <v>1528</v>
      </c>
      <c r="F125" s="2886">
        <v>9115</v>
      </c>
      <c r="G125" s="2887">
        <v>190</v>
      </c>
      <c r="H125" s="2887">
        <v>2681</v>
      </c>
      <c r="I125" s="2887">
        <v>1198</v>
      </c>
      <c r="J125" s="2888">
        <v>13184</v>
      </c>
      <c r="K125" s="2888"/>
      <c r="L125" s="2889">
        <v>13184</v>
      </c>
      <c r="M125" s="2877">
        <v>201</v>
      </c>
      <c r="N125" s="2360"/>
    </row>
    <row r="126" spans="1:14">
      <c r="A126" s="3321"/>
      <c r="B126" s="1110">
        <v>202</v>
      </c>
      <c r="C126" s="1106" t="s">
        <v>97</v>
      </c>
      <c r="D126" s="1088"/>
      <c r="E126" s="1089" t="s">
        <v>1529</v>
      </c>
      <c r="F126" s="2890">
        <v>115964</v>
      </c>
      <c r="G126" s="2076">
        <v>194541</v>
      </c>
      <c r="H126" s="2076">
        <v>21771</v>
      </c>
      <c r="I126" s="2076">
        <v>182</v>
      </c>
      <c r="J126" s="2077">
        <v>332458</v>
      </c>
      <c r="K126" s="2077"/>
      <c r="L126" s="2891">
        <v>332458</v>
      </c>
      <c r="M126" s="2878">
        <v>202</v>
      </c>
      <c r="N126" s="2360"/>
    </row>
    <row r="127" spans="1:14">
      <c r="A127" s="3321"/>
      <c r="B127" s="1110">
        <v>203</v>
      </c>
      <c r="C127" s="1106" t="s">
        <v>97</v>
      </c>
      <c r="D127" s="1088"/>
      <c r="E127" s="1089" t="s">
        <v>1530</v>
      </c>
      <c r="F127" s="2890">
        <v>4395</v>
      </c>
      <c r="G127" s="2076">
        <v>1790</v>
      </c>
      <c r="H127" s="2076">
        <v>1420</v>
      </c>
      <c r="I127" s="2077"/>
      <c r="J127" s="2077">
        <v>7605</v>
      </c>
      <c r="K127" s="2077"/>
      <c r="L127" s="2891">
        <v>7605</v>
      </c>
      <c r="M127" s="2878">
        <v>203</v>
      </c>
      <c r="N127" s="2360"/>
    </row>
    <row r="128" spans="1:14">
      <c r="A128" s="3321"/>
      <c r="B128" s="1110">
        <v>204</v>
      </c>
      <c r="C128" s="1106"/>
      <c r="D128" s="1088"/>
      <c r="E128" s="1089" t="s">
        <v>1531</v>
      </c>
      <c r="F128" s="2890">
        <v>97</v>
      </c>
      <c r="G128" s="2076">
        <v>107</v>
      </c>
      <c r="H128" s="2077"/>
      <c r="I128" s="2077"/>
      <c r="J128" s="2077">
        <v>204</v>
      </c>
      <c r="K128" s="2077"/>
      <c r="L128" s="2891">
        <v>204</v>
      </c>
      <c r="M128" s="2878">
        <v>204</v>
      </c>
      <c r="N128" s="2360"/>
    </row>
    <row r="129" spans="1:14">
      <c r="A129" s="3321"/>
      <c r="B129" s="1110">
        <v>205</v>
      </c>
      <c r="C129" s="1106"/>
      <c r="D129" s="1088"/>
      <c r="E129" s="2905" t="s">
        <v>1532</v>
      </c>
      <c r="F129" s="3115"/>
      <c r="G129" s="2077"/>
      <c r="H129" s="2077"/>
      <c r="I129" s="2076">
        <v>65886</v>
      </c>
      <c r="J129" s="2077">
        <v>65886</v>
      </c>
      <c r="K129" s="2077"/>
      <c r="L129" s="2891">
        <v>65886</v>
      </c>
      <c r="M129" s="2878">
        <v>205</v>
      </c>
      <c r="N129" s="2360"/>
    </row>
    <row r="130" spans="1:14">
      <c r="A130" s="3321"/>
      <c r="B130" s="1110">
        <v>206</v>
      </c>
      <c r="C130" s="1106"/>
      <c r="D130" s="1088"/>
      <c r="E130" s="2905" t="s">
        <v>1533</v>
      </c>
      <c r="F130" s="3115"/>
      <c r="G130" s="2077"/>
      <c r="H130" s="2077"/>
      <c r="I130" s="2076">
        <v>9950</v>
      </c>
      <c r="J130" s="2077">
        <v>9950</v>
      </c>
      <c r="K130" s="2077"/>
      <c r="L130" s="2891">
        <v>9950</v>
      </c>
      <c r="M130" s="2878">
        <v>206</v>
      </c>
      <c r="N130" s="2360"/>
    </row>
    <row r="131" spans="1:14">
      <c r="A131" s="3321"/>
      <c r="B131" s="1110">
        <v>207</v>
      </c>
      <c r="C131" s="1106" t="s">
        <v>97</v>
      </c>
      <c r="D131" s="1088"/>
      <c r="E131" s="2905" t="s">
        <v>1534</v>
      </c>
      <c r="F131" s="3115"/>
      <c r="G131" s="2077"/>
      <c r="H131" s="2076">
        <v>29598</v>
      </c>
      <c r="I131" s="2077"/>
      <c r="J131" s="2077">
        <v>29598</v>
      </c>
      <c r="K131" s="2077"/>
      <c r="L131" s="2891">
        <v>29598</v>
      </c>
      <c r="M131" s="2878">
        <v>207</v>
      </c>
      <c r="N131" s="2360"/>
    </row>
    <row r="132" spans="1:14">
      <c r="A132" s="3321"/>
      <c r="B132" s="1110">
        <v>208</v>
      </c>
      <c r="C132" s="1106" t="s">
        <v>97</v>
      </c>
      <c r="D132" s="1088"/>
      <c r="E132" s="2905" t="s">
        <v>1535</v>
      </c>
      <c r="F132" s="3115"/>
      <c r="G132" s="2077"/>
      <c r="H132" s="2076">
        <v>-7098</v>
      </c>
      <c r="I132" s="2077"/>
      <c r="J132" s="2077">
        <v>-7098</v>
      </c>
      <c r="K132" s="2077"/>
      <c r="L132" s="2891">
        <v>-7098</v>
      </c>
      <c r="M132" s="2878">
        <v>208</v>
      </c>
      <c r="N132" s="2360"/>
    </row>
    <row r="133" spans="1:14">
      <c r="A133" s="3321"/>
      <c r="B133" s="1110">
        <v>209</v>
      </c>
      <c r="C133" s="1106"/>
      <c r="D133" s="1088"/>
      <c r="E133" s="2905" t="s">
        <v>1536</v>
      </c>
      <c r="F133" s="3115"/>
      <c r="G133" s="2077"/>
      <c r="H133" s="2077"/>
      <c r="I133" s="2077"/>
      <c r="J133" s="2077"/>
      <c r="K133" s="2077"/>
      <c r="L133" s="2891"/>
      <c r="M133" s="2878">
        <v>209</v>
      </c>
      <c r="N133" s="2360"/>
    </row>
    <row r="134" spans="1:14">
      <c r="A134" s="3321"/>
      <c r="B134" s="1110">
        <v>210</v>
      </c>
      <c r="C134" s="1106" t="s">
        <v>97</v>
      </c>
      <c r="D134" s="1088"/>
      <c r="E134" s="2905" t="s">
        <v>1537</v>
      </c>
      <c r="F134" s="3115"/>
      <c r="G134" s="2077"/>
      <c r="H134" s="2077"/>
      <c r="I134" s="2077"/>
      <c r="J134" s="2077"/>
      <c r="K134" s="2077"/>
      <c r="L134" s="2891"/>
      <c r="M134" s="2878">
        <v>210</v>
      </c>
      <c r="N134" s="2360"/>
    </row>
    <row r="135" spans="1:14">
      <c r="A135" s="3321"/>
      <c r="B135" s="1110">
        <v>211</v>
      </c>
      <c r="C135" s="1106" t="s">
        <v>97</v>
      </c>
      <c r="D135" s="1088"/>
      <c r="E135" s="2905" t="s">
        <v>1538</v>
      </c>
      <c r="F135" s="3115"/>
      <c r="G135" s="2077"/>
      <c r="H135" s="2076">
        <v>248</v>
      </c>
      <c r="I135" s="2077"/>
      <c r="J135" s="2077">
        <v>248</v>
      </c>
      <c r="K135" s="2077"/>
      <c r="L135" s="2891">
        <v>248</v>
      </c>
      <c r="M135" s="2878">
        <v>211</v>
      </c>
      <c r="N135" s="2360"/>
    </row>
    <row r="136" spans="1:14">
      <c r="A136" s="3321"/>
      <c r="B136" s="1110">
        <v>212</v>
      </c>
      <c r="C136" s="1106" t="s">
        <v>97</v>
      </c>
      <c r="D136" s="1088"/>
      <c r="E136" s="2905" t="s">
        <v>1539</v>
      </c>
      <c r="F136" s="3115"/>
      <c r="G136" s="2077"/>
      <c r="H136" s="2077"/>
      <c r="I136" s="2077"/>
      <c r="J136" s="2077"/>
      <c r="K136" s="2077"/>
      <c r="L136" s="2891"/>
      <c r="M136" s="2878">
        <v>212</v>
      </c>
      <c r="N136" s="2360"/>
    </row>
    <row r="137" spans="1:14">
      <c r="A137" s="3321"/>
      <c r="B137" s="1110">
        <v>213</v>
      </c>
      <c r="C137" s="1106" t="s">
        <v>97</v>
      </c>
      <c r="D137" s="1088"/>
      <c r="E137" s="2905" t="s">
        <v>901</v>
      </c>
      <c r="F137" s="3115"/>
      <c r="G137" s="2077"/>
      <c r="H137" s="2077"/>
      <c r="I137" s="2076">
        <v>200069</v>
      </c>
      <c r="J137" s="2077">
        <v>200069</v>
      </c>
      <c r="K137" s="2077"/>
      <c r="L137" s="2891">
        <v>200069</v>
      </c>
      <c r="M137" s="2878">
        <v>213</v>
      </c>
    </row>
    <row r="138" spans="1:14">
      <c r="A138" s="3321"/>
      <c r="B138" s="1110">
        <v>214</v>
      </c>
      <c r="C138" s="1106"/>
      <c r="D138" s="1088"/>
      <c r="E138" s="2905" t="s">
        <v>1540</v>
      </c>
      <c r="F138" s="3115"/>
      <c r="G138" s="2077"/>
      <c r="H138" s="2077"/>
      <c r="I138" s="2077"/>
      <c r="J138" s="2077"/>
      <c r="K138" s="2077"/>
      <c r="L138" s="2891"/>
      <c r="M138" s="2878">
        <v>214</v>
      </c>
    </row>
    <row r="139" spans="1:14">
      <c r="A139" s="3321"/>
      <c r="B139" s="1110">
        <v>215</v>
      </c>
      <c r="C139" s="1106"/>
      <c r="D139" s="1088"/>
      <c r="E139" s="2905" t="s">
        <v>1541</v>
      </c>
      <c r="F139" s="3115"/>
      <c r="G139" s="2077"/>
      <c r="H139" s="2077"/>
      <c r="I139" s="2077"/>
      <c r="J139" s="2077"/>
      <c r="K139" s="2077"/>
      <c r="L139" s="2891"/>
      <c r="M139" s="2878">
        <v>215</v>
      </c>
      <c r="N139" s="2360"/>
    </row>
    <row r="140" spans="1:14">
      <c r="A140" s="3321"/>
      <c r="B140" s="1110">
        <v>216</v>
      </c>
      <c r="C140" s="1106" t="s">
        <v>97</v>
      </c>
      <c r="D140" s="1088"/>
      <c r="E140" s="2905" t="s">
        <v>1542</v>
      </c>
      <c r="F140" s="3115"/>
      <c r="G140" s="2077"/>
      <c r="H140" s="2076">
        <v>-2771</v>
      </c>
      <c r="I140" s="2077"/>
      <c r="J140" s="2077">
        <v>-2771</v>
      </c>
      <c r="K140" s="2077"/>
      <c r="L140" s="2891">
        <v>-2771</v>
      </c>
      <c r="M140" s="2878">
        <v>216</v>
      </c>
      <c r="N140" s="3324">
        <v>43</v>
      </c>
    </row>
    <row r="141" spans="1:14" ht="13.5" thickBot="1">
      <c r="A141" s="3321"/>
      <c r="B141" s="1112">
        <v>217</v>
      </c>
      <c r="C141" s="1104"/>
      <c r="D141" s="1082"/>
      <c r="E141" s="2904" t="s">
        <v>1543</v>
      </c>
      <c r="F141" s="3119"/>
      <c r="G141" s="2895"/>
      <c r="H141" s="2895"/>
      <c r="I141" s="2895"/>
      <c r="J141" s="2895"/>
      <c r="K141" s="2895"/>
      <c r="L141" s="2896"/>
      <c r="M141" s="3005">
        <v>217</v>
      </c>
      <c r="N141" s="3324"/>
    </row>
    <row r="142" spans="1:14">
      <c r="A142" s="2991"/>
      <c r="B142" s="3008"/>
      <c r="C142" s="1075"/>
      <c r="D142" s="1075"/>
      <c r="E142" s="1079"/>
      <c r="F142" s="2990"/>
      <c r="G142" s="2990"/>
      <c r="H142" s="2990"/>
      <c r="I142" s="2990"/>
      <c r="J142" s="1077"/>
      <c r="K142" s="1077"/>
      <c r="L142" s="1077"/>
      <c r="M142" s="1075"/>
      <c r="N142" s="2689"/>
    </row>
    <row r="143" spans="1:14" ht="6.6" customHeight="1">
      <c r="A143" s="2991"/>
      <c r="B143" s="3004"/>
      <c r="C143" s="1075"/>
      <c r="D143" s="1075"/>
      <c r="E143" s="1079"/>
      <c r="F143" s="2990"/>
      <c r="G143" s="2990"/>
      <c r="H143" s="2990"/>
      <c r="I143" s="2990"/>
      <c r="J143" s="1077"/>
      <c r="K143" s="1077"/>
      <c r="L143" s="1077"/>
      <c r="M143" s="1075"/>
      <c r="N143" s="2689"/>
    </row>
    <row r="144" spans="1:14" ht="15" customHeight="1">
      <c r="A144" s="2361"/>
      <c r="B144" s="1063" t="s">
        <v>1472</v>
      </c>
      <c r="C144" s="1064"/>
      <c r="D144" s="1064"/>
      <c r="E144" s="1064"/>
      <c r="F144" s="2976"/>
      <c r="G144" s="2976"/>
      <c r="H144" s="2976"/>
      <c r="I144" s="2976"/>
      <c r="J144" s="2977"/>
      <c r="K144" s="2980"/>
      <c r="L144" s="2979"/>
      <c r="M144" s="2981"/>
      <c r="N144" s="3314">
        <v>44</v>
      </c>
    </row>
    <row r="145" spans="1:14">
      <c r="A145" s="2361"/>
      <c r="B145" s="1069" t="s">
        <v>294</v>
      </c>
      <c r="C145" s="1070"/>
      <c r="D145" s="1070"/>
      <c r="E145" s="1071"/>
      <c r="F145" s="2079"/>
      <c r="G145" s="2079"/>
      <c r="H145" s="2079"/>
      <c r="I145" s="2079"/>
      <c r="J145" s="2080"/>
      <c r="K145" s="1072"/>
      <c r="L145" s="1070"/>
      <c r="M145" s="1073"/>
      <c r="N145" s="3314"/>
    </row>
    <row r="146" spans="1:14">
      <c r="A146" s="2361"/>
      <c r="B146" s="1107"/>
      <c r="C146" s="1082"/>
      <c r="D146" s="1082"/>
      <c r="E146" s="1108"/>
      <c r="F146" s="2082"/>
      <c r="G146" s="2083"/>
      <c r="H146" s="2082"/>
      <c r="I146" s="2082"/>
      <c r="J146" s="2084"/>
      <c r="K146" s="1084"/>
      <c r="L146" s="1083"/>
      <c r="M146" s="1086"/>
      <c r="N146" s="2361"/>
    </row>
    <row r="147" spans="1:14">
      <c r="A147" s="2361"/>
      <c r="B147" s="1087"/>
      <c r="C147" s="1088"/>
      <c r="D147" s="1088"/>
      <c r="E147" s="1089"/>
      <c r="F147" s="2085"/>
      <c r="G147" s="2083"/>
      <c r="H147" s="2083"/>
      <c r="I147" s="2083"/>
      <c r="J147" s="2084"/>
      <c r="K147" s="1079"/>
      <c r="L147" s="1079"/>
      <c r="M147" s="1073"/>
      <c r="N147" s="3325"/>
    </row>
    <row r="148" spans="1:14">
      <c r="A148" s="2361"/>
      <c r="B148" s="1091"/>
      <c r="C148" s="1092"/>
      <c r="D148" s="1093"/>
      <c r="E148" s="1094"/>
      <c r="F148" s="2086"/>
      <c r="G148" s="2087"/>
      <c r="H148" s="2087" t="s">
        <v>1425</v>
      </c>
      <c r="I148" s="2087"/>
      <c r="J148" s="2088"/>
      <c r="K148" s="1098"/>
      <c r="L148" s="1098"/>
      <c r="M148" s="1098"/>
      <c r="N148" s="3325"/>
    </row>
    <row r="149" spans="1:14">
      <c r="A149" s="2361"/>
      <c r="B149" s="1099"/>
      <c r="C149" s="1099"/>
      <c r="D149" s="1075"/>
      <c r="E149" s="1079"/>
      <c r="F149" s="2089"/>
      <c r="G149" s="2090" t="s">
        <v>1426</v>
      </c>
      <c r="H149" s="2090"/>
      <c r="I149" s="2090"/>
      <c r="J149" s="2091"/>
      <c r="K149" s="1102"/>
      <c r="L149" s="1102"/>
      <c r="M149" s="1102"/>
      <c r="N149" s="2361"/>
    </row>
    <row r="150" spans="1:14">
      <c r="A150" s="2361"/>
      <c r="B150" s="1099"/>
      <c r="C150" s="1099"/>
      <c r="D150" s="1075"/>
      <c r="E150" s="1079"/>
      <c r="F150" s="2092" t="s">
        <v>1427</v>
      </c>
      <c r="G150" s="2092" t="s">
        <v>1428</v>
      </c>
      <c r="H150" s="2092" t="s">
        <v>1429</v>
      </c>
      <c r="I150" s="2092"/>
      <c r="J150" s="2075" t="s">
        <v>1430</v>
      </c>
      <c r="K150" s="1102"/>
      <c r="L150" s="1102"/>
      <c r="M150" s="1102"/>
      <c r="N150" s="2361"/>
    </row>
    <row r="151" spans="1:14">
      <c r="A151" s="2361"/>
      <c r="B151" s="1099" t="s">
        <v>7</v>
      </c>
      <c r="C151" s="1099" t="s">
        <v>70</v>
      </c>
      <c r="D151" s="1075"/>
      <c r="E151" s="1073" t="s">
        <v>1431</v>
      </c>
      <c r="F151" s="2092" t="s">
        <v>1432</v>
      </c>
      <c r="G151" s="2092" t="s">
        <v>1433</v>
      </c>
      <c r="H151" s="2092" t="s">
        <v>1434</v>
      </c>
      <c r="I151" s="2092" t="s">
        <v>1435</v>
      </c>
      <c r="J151" s="2075" t="s">
        <v>1436</v>
      </c>
      <c r="K151" s="1099" t="s">
        <v>1437</v>
      </c>
      <c r="L151" s="1099" t="s">
        <v>318</v>
      </c>
      <c r="M151" s="1099" t="s">
        <v>7</v>
      </c>
      <c r="N151" s="2360"/>
    </row>
    <row r="152" spans="1:14" ht="13.5" thickBot="1">
      <c r="A152" s="2361"/>
      <c r="B152" s="1104" t="s">
        <v>17</v>
      </c>
      <c r="C152" s="1104" t="s">
        <v>78</v>
      </c>
      <c r="D152" s="1082"/>
      <c r="E152" s="1105" t="s">
        <v>24</v>
      </c>
      <c r="F152" s="2879" t="s">
        <v>25</v>
      </c>
      <c r="G152" s="2879" t="s">
        <v>26</v>
      </c>
      <c r="H152" s="2879" t="s">
        <v>27</v>
      </c>
      <c r="I152" s="2879" t="s">
        <v>28</v>
      </c>
      <c r="J152" s="2880" t="s">
        <v>29</v>
      </c>
      <c r="K152" s="2881" t="s">
        <v>30</v>
      </c>
      <c r="L152" s="2881" t="s">
        <v>31</v>
      </c>
      <c r="M152" s="1104" t="s">
        <v>17</v>
      </c>
      <c r="N152" s="2360"/>
    </row>
    <row r="153" spans="1:14">
      <c r="A153" s="2361"/>
      <c r="B153" s="1099"/>
      <c r="C153" s="1099"/>
      <c r="D153" s="1079" t="s">
        <v>1544</v>
      </c>
      <c r="E153" s="1079"/>
      <c r="F153" s="2911"/>
      <c r="G153" s="2912"/>
      <c r="H153" s="2912"/>
      <c r="I153" s="2912"/>
      <c r="J153" s="2883"/>
      <c r="K153" s="2884"/>
      <c r="L153" s="2885"/>
      <c r="M153" s="2877"/>
      <c r="N153" s="2360"/>
    </row>
    <row r="154" spans="1:14">
      <c r="A154" s="2361"/>
      <c r="B154" s="1112">
        <v>218</v>
      </c>
      <c r="C154" s="1104"/>
      <c r="D154" s="1082"/>
      <c r="E154" s="2904" t="s">
        <v>1087</v>
      </c>
      <c r="F154" s="2913">
        <v>9058</v>
      </c>
      <c r="G154" s="2914">
        <v>25</v>
      </c>
      <c r="H154" s="2909"/>
      <c r="I154" s="2914">
        <v>1</v>
      </c>
      <c r="J154" s="2914">
        <v>9084</v>
      </c>
      <c r="K154" s="2909"/>
      <c r="L154" s="2910">
        <v>9084</v>
      </c>
      <c r="M154" s="2906">
        <v>218</v>
      </c>
      <c r="N154" s="2360"/>
    </row>
    <row r="155" spans="1:14">
      <c r="A155" s="2361"/>
      <c r="B155" s="1110">
        <v>219</v>
      </c>
      <c r="C155" s="1106"/>
      <c r="D155" s="1088"/>
      <c r="E155" s="1089" t="s">
        <v>1545</v>
      </c>
      <c r="F155" s="2890">
        <v>138629</v>
      </c>
      <c r="G155" s="2076">
        <v>196653</v>
      </c>
      <c r="H155" s="2076">
        <v>45849</v>
      </c>
      <c r="I155" s="2076">
        <v>277286</v>
      </c>
      <c r="J155" s="2076">
        <v>658417</v>
      </c>
      <c r="K155" s="2077"/>
      <c r="L155" s="2891">
        <v>658417</v>
      </c>
      <c r="M155" s="2878">
        <v>219</v>
      </c>
      <c r="N155" s="2360"/>
    </row>
    <row r="156" spans="1:14">
      <c r="A156" s="2361"/>
      <c r="B156" s="1109"/>
      <c r="C156" s="1099"/>
      <c r="D156" s="1079" t="s">
        <v>1546</v>
      </c>
      <c r="E156" s="1079"/>
      <c r="F156" s="3120"/>
      <c r="G156" s="2901"/>
      <c r="H156" s="2901"/>
      <c r="I156" s="2901"/>
      <c r="J156" s="2901"/>
      <c r="K156" s="2888"/>
      <c r="L156" s="2902"/>
      <c r="M156" s="2877"/>
      <c r="N156" s="2360"/>
    </row>
    <row r="157" spans="1:14">
      <c r="A157" s="2361"/>
      <c r="B157" s="1109">
        <v>220</v>
      </c>
      <c r="C157" s="1099"/>
      <c r="D157" s="1075"/>
      <c r="E157" s="1079" t="s">
        <v>1528</v>
      </c>
      <c r="F157" s="2886">
        <v>3313</v>
      </c>
      <c r="G157" s="2887">
        <v>687</v>
      </c>
      <c r="H157" s="2887">
        <v>2966</v>
      </c>
      <c r="I157" s="2887">
        <v>520</v>
      </c>
      <c r="J157" s="2887">
        <v>7486</v>
      </c>
      <c r="K157" s="2897" t="s">
        <v>103</v>
      </c>
      <c r="L157" s="2889">
        <v>7486</v>
      </c>
      <c r="M157" s="2877">
        <v>220</v>
      </c>
      <c r="N157" s="2360"/>
    </row>
    <row r="158" spans="1:14">
      <c r="A158" s="2361"/>
      <c r="B158" s="1110">
        <v>221</v>
      </c>
      <c r="C158" s="1106" t="s">
        <v>97</v>
      </c>
      <c r="D158" s="1088"/>
      <c r="E158" s="1089" t="s">
        <v>1529</v>
      </c>
      <c r="F158" s="2890">
        <v>34363</v>
      </c>
      <c r="G158" s="2076">
        <v>49844</v>
      </c>
      <c r="H158" s="2076">
        <v>65564</v>
      </c>
      <c r="I158" s="2076">
        <v>65</v>
      </c>
      <c r="J158" s="2076">
        <v>149836</v>
      </c>
      <c r="K158" s="2078" t="s">
        <v>103</v>
      </c>
      <c r="L158" s="2891">
        <v>149836</v>
      </c>
      <c r="M158" s="2878">
        <v>221</v>
      </c>
      <c r="N158" s="2360"/>
    </row>
    <row r="159" spans="1:14">
      <c r="A159" s="2361"/>
      <c r="B159" s="1110">
        <v>222</v>
      </c>
      <c r="C159" s="1106" t="s">
        <v>97</v>
      </c>
      <c r="D159" s="1088"/>
      <c r="E159" s="1089" t="s">
        <v>1530</v>
      </c>
      <c r="F159" s="2890">
        <v>396</v>
      </c>
      <c r="G159" s="2076">
        <v>475</v>
      </c>
      <c r="H159" s="2076">
        <v>6333</v>
      </c>
      <c r="I159" s="2077"/>
      <c r="J159" s="2076">
        <v>7204</v>
      </c>
      <c r="K159" s="2078" t="s">
        <v>103</v>
      </c>
      <c r="L159" s="2891">
        <v>7204</v>
      </c>
      <c r="M159" s="2878">
        <v>222</v>
      </c>
      <c r="N159" s="2360"/>
    </row>
    <row r="160" spans="1:14">
      <c r="A160" s="2361"/>
      <c r="B160" s="1110">
        <v>223</v>
      </c>
      <c r="C160" s="1106"/>
      <c r="D160" s="1088"/>
      <c r="E160" s="1089" t="s">
        <v>1531</v>
      </c>
      <c r="F160" s="2890">
        <v>2851</v>
      </c>
      <c r="G160" s="2076">
        <v>3590</v>
      </c>
      <c r="H160" s="2077"/>
      <c r="I160" s="2077"/>
      <c r="J160" s="2076">
        <v>6441</v>
      </c>
      <c r="K160" s="2078" t="s">
        <v>103</v>
      </c>
      <c r="L160" s="2891">
        <v>6441</v>
      </c>
      <c r="M160" s="2878">
        <v>223</v>
      </c>
      <c r="N160" s="2360"/>
    </row>
    <row r="161" spans="1:14">
      <c r="A161" s="2361"/>
      <c r="B161" s="1110">
        <v>224</v>
      </c>
      <c r="C161" s="1106"/>
      <c r="D161" s="1088"/>
      <c r="E161" s="1089" t="s">
        <v>1532</v>
      </c>
      <c r="F161" s="3115"/>
      <c r="G161" s="2077"/>
      <c r="H161" s="2077"/>
      <c r="I161" s="2076">
        <v>20739</v>
      </c>
      <c r="J161" s="2076">
        <v>20739</v>
      </c>
      <c r="K161" s="2078" t="s">
        <v>103</v>
      </c>
      <c r="L161" s="2891">
        <v>20739</v>
      </c>
      <c r="M161" s="2878">
        <v>224</v>
      </c>
      <c r="N161" s="2360"/>
    </row>
    <row r="162" spans="1:14">
      <c r="A162" s="2361"/>
      <c r="B162" s="1110">
        <v>225</v>
      </c>
      <c r="C162" s="1106"/>
      <c r="D162" s="1088"/>
      <c r="E162" s="1089" t="s">
        <v>1533</v>
      </c>
      <c r="F162" s="3115"/>
      <c r="G162" s="2077"/>
      <c r="H162" s="2077"/>
      <c r="I162" s="2076">
        <v>8518</v>
      </c>
      <c r="J162" s="2076">
        <v>8518</v>
      </c>
      <c r="K162" s="2078" t="s">
        <v>103</v>
      </c>
      <c r="L162" s="2891">
        <v>8518</v>
      </c>
      <c r="M162" s="2878">
        <v>225</v>
      </c>
      <c r="N162" s="2360"/>
    </row>
    <row r="163" spans="1:14">
      <c r="A163" s="2361"/>
      <c r="B163" s="1110">
        <v>226</v>
      </c>
      <c r="C163" s="1106" t="s">
        <v>97</v>
      </c>
      <c r="D163" s="1088"/>
      <c r="E163" s="1089" t="s">
        <v>1534</v>
      </c>
      <c r="F163" s="3115"/>
      <c r="G163" s="2077"/>
      <c r="H163" s="2076">
        <v>35039</v>
      </c>
      <c r="I163" s="2077"/>
      <c r="J163" s="2076">
        <v>35039</v>
      </c>
      <c r="K163" s="2078" t="s">
        <v>103</v>
      </c>
      <c r="L163" s="2891">
        <v>35039</v>
      </c>
      <c r="M163" s="2878">
        <v>226</v>
      </c>
      <c r="N163" s="2360"/>
    </row>
    <row r="164" spans="1:14">
      <c r="A164" s="2361"/>
      <c r="B164" s="1110">
        <v>227</v>
      </c>
      <c r="C164" s="1106" t="s">
        <v>97</v>
      </c>
      <c r="D164" s="1088"/>
      <c r="E164" s="1089" t="s">
        <v>1535</v>
      </c>
      <c r="F164" s="3115"/>
      <c r="G164" s="2077"/>
      <c r="H164" s="2076">
        <v>-11810</v>
      </c>
      <c r="I164" s="2077"/>
      <c r="J164" s="2076">
        <v>-11810</v>
      </c>
      <c r="K164" s="2078" t="s">
        <v>103</v>
      </c>
      <c r="L164" s="2891">
        <v>-11810</v>
      </c>
      <c r="M164" s="2878">
        <v>227</v>
      </c>
      <c r="N164" s="2360"/>
    </row>
    <row r="165" spans="1:14">
      <c r="A165" s="2361"/>
      <c r="B165" s="1110">
        <v>228</v>
      </c>
      <c r="C165" s="1106"/>
      <c r="D165" s="1088"/>
      <c r="E165" s="1089" t="s">
        <v>1536</v>
      </c>
      <c r="F165" s="3115"/>
      <c r="G165" s="2077"/>
      <c r="H165" s="2077"/>
      <c r="I165" s="2077"/>
      <c r="J165" s="2077"/>
      <c r="K165" s="2078" t="s">
        <v>103</v>
      </c>
      <c r="L165" s="2891"/>
      <c r="M165" s="2878">
        <v>228</v>
      </c>
      <c r="N165" s="2360"/>
    </row>
    <row r="166" spans="1:14">
      <c r="A166" s="2361"/>
      <c r="B166" s="1110">
        <v>229</v>
      </c>
      <c r="C166" s="1106" t="s">
        <v>97</v>
      </c>
      <c r="D166" s="1088"/>
      <c r="E166" s="1089" t="s">
        <v>1537</v>
      </c>
      <c r="F166" s="3115"/>
      <c r="G166" s="2077"/>
      <c r="H166" s="2077"/>
      <c r="I166" s="2077"/>
      <c r="J166" s="2077"/>
      <c r="K166" s="2078" t="s">
        <v>103</v>
      </c>
      <c r="L166" s="2891"/>
      <c r="M166" s="2878">
        <v>229</v>
      </c>
      <c r="N166" s="2360"/>
    </row>
    <row r="167" spans="1:14">
      <c r="A167" s="2361"/>
      <c r="B167" s="1110">
        <v>230</v>
      </c>
      <c r="C167" s="1106" t="s">
        <v>97</v>
      </c>
      <c r="D167" s="1088"/>
      <c r="E167" s="1089" t="s">
        <v>1538</v>
      </c>
      <c r="F167" s="3115"/>
      <c r="G167" s="2077"/>
      <c r="H167" s="2076">
        <v>537429</v>
      </c>
      <c r="I167" s="2077"/>
      <c r="J167" s="2076">
        <v>537429</v>
      </c>
      <c r="K167" s="2078" t="s">
        <v>103</v>
      </c>
      <c r="L167" s="2891">
        <v>537429</v>
      </c>
      <c r="M167" s="2878">
        <v>230</v>
      </c>
      <c r="N167" s="2360"/>
    </row>
    <row r="168" spans="1:14">
      <c r="A168" s="2361"/>
      <c r="B168" s="1110">
        <v>231</v>
      </c>
      <c r="C168" s="1106" t="s">
        <v>97</v>
      </c>
      <c r="D168" s="1088"/>
      <c r="E168" s="1089" t="s">
        <v>1539</v>
      </c>
      <c r="F168" s="3115"/>
      <c r="G168" s="2077"/>
      <c r="H168" s="2076">
        <v>-221733</v>
      </c>
      <c r="I168" s="2077"/>
      <c r="J168" s="2076">
        <v>-221733</v>
      </c>
      <c r="K168" s="2078" t="s">
        <v>103</v>
      </c>
      <c r="L168" s="2891">
        <v>-221733</v>
      </c>
      <c r="M168" s="2878">
        <v>231</v>
      </c>
      <c r="N168" s="2360"/>
    </row>
    <row r="169" spans="1:14">
      <c r="A169" s="2361"/>
      <c r="B169" s="1110">
        <v>232</v>
      </c>
      <c r="C169" s="1106" t="s">
        <v>97</v>
      </c>
      <c r="D169" s="1088"/>
      <c r="E169" s="1089" t="s">
        <v>901</v>
      </c>
      <c r="F169" s="3115"/>
      <c r="G169" s="2077"/>
      <c r="H169" s="2077"/>
      <c r="I169" s="2076">
        <v>52311</v>
      </c>
      <c r="J169" s="2076">
        <v>52311</v>
      </c>
      <c r="K169" s="2078" t="s">
        <v>103</v>
      </c>
      <c r="L169" s="2891">
        <v>52311</v>
      </c>
      <c r="M169" s="2878">
        <v>232</v>
      </c>
      <c r="N169" s="2360"/>
    </row>
    <row r="170" spans="1:14">
      <c r="A170" s="2361"/>
      <c r="B170" s="1110">
        <v>233</v>
      </c>
      <c r="C170" s="1106"/>
      <c r="D170" s="1088"/>
      <c r="E170" s="1089" t="s">
        <v>1540</v>
      </c>
      <c r="F170" s="3115"/>
      <c r="G170" s="2077"/>
      <c r="H170" s="2077"/>
      <c r="I170" s="2077"/>
      <c r="J170" s="2077"/>
      <c r="K170" s="2078" t="s">
        <v>103</v>
      </c>
      <c r="L170" s="2891"/>
      <c r="M170" s="2878">
        <v>233</v>
      </c>
      <c r="N170" s="2360"/>
    </row>
    <row r="171" spans="1:14">
      <c r="A171" s="2361"/>
      <c r="B171" s="1110">
        <v>234</v>
      </c>
      <c r="C171" s="1106"/>
      <c r="D171" s="1088"/>
      <c r="E171" s="1089" t="s">
        <v>1541</v>
      </c>
      <c r="F171" s="3115"/>
      <c r="G171" s="2077"/>
      <c r="H171" s="2077"/>
      <c r="I171" s="2077"/>
      <c r="J171" s="2077"/>
      <c r="K171" s="2078" t="s">
        <v>103</v>
      </c>
      <c r="L171" s="2891"/>
      <c r="M171" s="2878">
        <v>234</v>
      </c>
      <c r="N171" s="2360"/>
    </row>
    <row r="172" spans="1:14">
      <c r="A172" s="2361"/>
      <c r="B172" s="1110">
        <v>235</v>
      </c>
      <c r="C172" s="1106" t="s">
        <v>97</v>
      </c>
      <c r="D172" s="1088"/>
      <c r="E172" s="1089" t="s">
        <v>1542</v>
      </c>
      <c r="F172" s="3115"/>
      <c r="G172" s="2077"/>
      <c r="H172" s="2076">
        <v>-58713</v>
      </c>
      <c r="I172" s="2077"/>
      <c r="J172" s="2076">
        <v>-58713</v>
      </c>
      <c r="K172" s="2078" t="s">
        <v>103</v>
      </c>
      <c r="L172" s="2891">
        <v>-58713</v>
      </c>
      <c r="M172" s="2878">
        <v>235</v>
      </c>
      <c r="N172" s="2360"/>
    </row>
    <row r="173" spans="1:14">
      <c r="A173" s="2361"/>
      <c r="B173" s="1110">
        <v>236</v>
      </c>
      <c r="C173" s="1106"/>
      <c r="D173" s="1088"/>
      <c r="E173" s="1089" t="s">
        <v>1543</v>
      </c>
      <c r="F173" s="3115"/>
      <c r="G173" s="2077"/>
      <c r="H173" s="2077"/>
      <c r="I173" s="2077"/>
      <c r="J173" s="2077"/>
      <c r="K173" s="2078" t="s">
        <v>103</v>
      </c>
      <c r="L173" s="2891"/>
      <c r="M173" s="2878">
        <v>236</v>
      </c>
      <c r="N173" s="2360"/>
    </row>
    <row r="174" spans="1:14">
      <c r="A174" s="2361"/>
      <c r="B174" s="1110">
        <v>237</v>
      </c>
      <c r="C174" s="1106"/>
      <c r="D174" s="1088"/>
      <c r="E174" s="1089" t="s">
        <v>1087</v>
      </c>
      <c r="F174" s="2890">
        <v>6035</v>
      </c>
      <c r="G174" s="2076">
        <v>29830</v>
      </c>
      <c r="H174" s="2077"/>
      <c r="I174" s="2076">
        <v>28</v>
      </c>
      <c r="J174" s="2076">
        <v>35893</v>
      </c>
      <c r="K174" s="2078" t="s">
        <v>103</v>
      </c>
      <c r="L174" s="2891">
        <v>35893</v>
      </c>
      <c r="M174" s="2878">
        <v>237</v>
      </c>
      <c r="N174" s="2360"/>
    </row>
    <row r="175" spans="1:14">
      <c r="A175" s="3326" t="s">
        <v>3371</v>
      </c>
      <c r="B175" s="1110">
        <v>238</v>
      </c>
      <c r="C175" s="1106"/>
      <c r="D175" s="1088"/>
      <c r="E175" s="1089" t="s">
        <v>1547</v>
      </c>
      <c r="F175" s="2890">
        <v>46958</v>
      </c>
      <c r="G175" s="2076">
        <v>84426</v>
      </c>
      <c r="H175" s="2076">
        <v>355075</v>
      </c>
      <c r="I175" s="2076">
        <v>82181</v>
      </c>
      <c r="J175" s="2076">
        <v>568640</v>
      </c>
      <c r="K175" s="2078" t="s">
        <v>103</v>
      </c>
      <c r="L175" s="2891">
        <v>568640</v>
      </c>
      <c r="M175" s="2878">
        <v>238</v>
      </c>
      <c r="N175" s="2360"/>
    </row>
    <row r="176" spans="1:14">
      <c r="A176" s="3326"/>
      <c r="B176" s="1109"/>
      <c r="C176" s="1099"/>
      <c r="D176" s="1079" t="s">
        <v>1548</v>
      </c>
      <c r="E176" s="1079"/>
      <c r="F176" s="2886"/>
      <c r="G176" s="2887"/>
      <c r="H176" s="2887"/>
      <c r="I176" s="2887"/>
      <c r="J176" s="2916"/>
      <c r="K176" s="2888"/>
      <c r="L176" s="2902"/>
      <c r="M176" s="2877"/>
      <c r="N176" s="2360"/>
    </row>
    <row r="177" spans="1:14">
      <c r="A177" s="3326"/>
      <c r="B177" s="1112">
        <v>301</v>
      </c>
      <c r="C177" s="1104"/>
      <c r="D177" s="1082"/>
      <c r="E177" s="2904" t="s">
        <v>1528</v>
      </c>
      <c r="F177" s="2958"/>
      <c r="G177" s="2914">
        <v>177</v>
      </c>
      <c r="H177" s="2909"/>
      <c r="I177" s="2914">
        <v>290</v>
      </c>
      <c r="J177" s="2914">
        <v>467</v>
      </c>
      <c r="K177" s="2909"/>
      <c r="L177" s="2910">
        <v>467</v>
      </c>
      <c r="M177" s="2906">
        <v>301</v>
      </c>
      <c r="N177" s="3322" t="s">
        <v>3397</v>
      </c>
    </row>
    <row r="178" spans="1:14">
      <c r="A178" s="3326"/>
      <c r="B178" s="1109"/>
      <c r="C178" s="1099"/>
      <c r="D178" s="1075"/>
      <c r="E178" s="1079" t="s">
        <v>1549</v>
      </c>
      <c r="F178" s="3120"/>
      <c r="G178" s="2901"/>
      <c r="H178" s="2901"/>
      <c r="I178" s="2901"/>
      <c r="J178" s="2901"/>
      <c r="K178" s="2888"/>
      <c r="L178" s="2902"/>
      <c r="M178" s="2877"/>
      <c r="N178" s="3322"/>
    </row>
    <row r="179" spans="1:14">
      <c r="A179" s="3326"/>
      <c r="B179" s="1109">
        <v>302</v>
      </c>
      <c r="C179" s="1099" t="s">
        <v>97</v>
      </c>
      <c r="D179" s="1075"/>
      <c r="E179" s="1079" t="s">
        <v>1550</v>
      </c>
      <c r="F179" s="2900"/>
      <c r="G179" s="2887">
        <v>856</v>
      </c>
      <c r="H179" s="2887">
        <v>63228</v>
      </c>
      <c r="I179" s="2887">
        <v>274</v>
      </c>
      <c r="J179" s="2887">
        <v>64358</v>
      </c>
      <c r="K179" s="2897" t="s">
        <v>103</v>
      </c>
      <c r="L179" s="2889">
        <v>64358</v>
      </c>
      <c r="M179" s="2877">
        <v>302</v>
      </c>
      <c r="N179" s="3322"/>
    </row>
    <row r="180" spans="1:14">
      <c r="A180" s="3326"/>
      <c r="B180" s="1110">
        <v>303</v>
      </c>
      <c r="C180" s="1106" t="s">
        <v>97</v>
      </c>
      <c r="D180" s="1088"/>
      <c r="E180" s="1089" t="s">
        <v>1551</v>
      </c>
      <c r="F180" s="3115"/>
      <c r="G180" s="2077"/>
      <c r="H180" s="2077"/>
      <c r="I180" s="2077"/>
      <c r="J180" s="2077"/>
      <c r="K180" s="2078" t="s">
        <v>103</v>
      </c>
      <c r="L180" s="2891"/>
      <c r="M180" s="2878">
        <v>303</v>
      </c>
      <c r="N180" s="3322"/>
    </row>
    <row r="181" spans="1:14">
      <c r="A181" s="3326"/>
      <c r="B181" s="1110">
        <v>304</v>
      </c>
      <c r="C181" s="1106" t="s">
        <v>97</v>
      </c>
      <c r="D181" s="1088"/>
      <c r="E181" s="1089" t="s">
        <v>1552</v>
      </c>
      <c r="F181" s="3115"/>
      <c r="G181" s="2077"/>
      <c r="H181" s="2077"/>
      <c r="I181" s="2077"/>
      <c r="J181" s="2077"/>
      <c r="K181" s="2077"/>
      <c r="L181" s="2891"/>
      <c r="M181" s="2878">
        <v>304</v>
      </c>
      <c r="N181" s="3322"/>
    </row>
    <row r="182" spans="1:14">
      <c r="A182" s="3326"/>
      <c r="B182" s="1110">
        <v>305</v>
      </c>
      <c r="C182" s="1106" t="s">
        <v>97</v>
      </c>
      <c r="D182" s="1088"/>
      <c r="E182" s="1089" t="s">
        <v>1553</v>
      </c>
      <c r="F182" s="3115"/>
      <c r="G182" s="2076">
        <v>1503</v>
      </c>
      <c r="H182" s="2076">
        <v>96299</v>
      </c>
      <c r="I182" s="2076">
        <v>59</v>
      </c>
      <c r="J182" s="2076">
        <v>97861</v>
      </c>
      <c r="K182" s="2077"/>
      <c r="L182" s="2891">
        <v>97861</v>
      </c>
      <c r="M182" s="2878">
        <v>305</v>
      </c>
      <c r="N182" s="3322"/>
    </row>
    <row r="183" spans="1:14">
      <c r="A183" s="3326"/>
      <c r="B183" s="1110">
        <v>306</v>
      </c>
      <c r="C183" s="1106" t="s">
        <v>97</v>
      </c>
      <c r="D183" s="1088"/>
      <c r="E183" s="1089" t="s">
        <v>1554</v>
      </c>
      <c r="F183" s="2890">
        <v>165</v>
      </c>
      <c r="G183" s="2076">
        <v>165</v>
      </c>
      <c r="H183" s="2076">
        <v>83</v>
      </c>
      <c r="I183" s="2077"/>
      <c r="J183" s="2076">
        <v>413</v>
      </c>
      <c r="K183" s="2077"/>
      <c r="L183" s="2891">
        <v>413</v>
      </c>
      <c r="M183" s="2878">
        <v>306</v>
      </c>
      <c r="N183" s="3322"/>
    </row>
    <row r="184" spans="1:14">
      <c r="A184" s="3326"/>
      <c r="B184" s="1110">
        <v>307</v>
      </c>
      <c r="C184" s="1106" t="s">
        <v>97</v>
      </c>
      <c r="D184" s="1088"/>
      <c r="E184" s="1089" t="s">
        <v>1555</v>
      </c>
      <c r="F184" s="2890">
        <v>2077</v>
      </c>
      <c r="G184" s="2076">
        <v>1719</v>
      </c>
      <c r="H184" s="2076">
        <v>17607</v>
      </c>
      <c r="I184" s="2076">
        <v>7</v>
      </c>
      <c r="J184" s="2076">
        <v>21410</v>
      </c>
      <c r="K184" s="2077"/>
      <c r="L184" s="2891">
        <v>21410</v>
      </c>
      <c r="M184" s="2878">
        <v>307</v>
      </c>
      <c r="N184" s="3322"/>
    </row>
    <row r="185" spans="1:14">
      <c r="A185" s="3326"/>
      <c r="B185" s="1110">
        <v>308</v>
      </c>
      <c r="C185" s="1106"/>
      <c r="D185" s="1088"/>
      <c r="E185" s="1089" t="s">
        <v>1554</v>
      </c>
      <c r="F185" s="3115"/>
      <c r="G185" s="2077"/>
      <c r="H185" s="2077"/>
      <c r="I185" s="2077"/>
      <c r="J185" s="2077"/>
      <c r="K185" s="2077"/>
      <c r="L185" s="2891"/>
      <c r="M185" s="2878">
        <v>308</v>
      </c>
      <c r="N185" s="3322"/>
    </row>
    <row r="186" spans="1:14">
      <c r="A186" s="3326"/>
      <c r="B186" s="1110">
        <v>309</v>
      </c>
      <c r="C186" s="1106"/>
      <c r="D186" s="1088"/>
      <c r="E186" s="1089" t="s">
        <v>1532</v>
      </c>
      <c r="F186" s="3115"/>
      <c r="G186" s="2077"/>
      <c r="H186" s="2077"/>
      <c r="I186" s="2076">
        <v>917</v>
      </c>
      <c r="J186" s="2076">
        <v>917</v>
      </c>
      <c r="K186" s="2077"/>
      <c r="L186" s="2891">
        <v>917</v>
      </c>
      <c r="M186" s="2878">
        <v>309</v>
      </c>
      <c r="N186" s="3322"/>
    </row>
    <row r="187" spans="1:14">
      <c r="A187" s="3326"/>
      <c r="B187" s="1110">
        <v>310</v>
      </c>
      <c r="C187" s="1106"/>
      <c r="D187" s="1088"/>
      <c r="E187" s="1089" t="s">
        <v>1533</v>
      </c>
      <c r="F187" s="3115"/>
      <c r="G187" s="2077"/>
      <c r="H187" s="2077"/>
      <c r="I187" s="2076">
        <v>5546</v>
      </c>
      <c r="J187" s="2076">
        <v>5546</v>
      </c>
      <c r="K187" s="2077"/>
      <c r="L187" s="2891">
        <v>5546</v>
      </c>
      <c r="M187" s="2878">
        <v>310</v>
      </c>
      <c r="N187" s="3322"/>
    </row>
    <row r="188" spans="1:14" ht="13.5" thickBot="1">
      <c r="A188" s="3326"/>
      <c r="B188" s="1110">
        <v>311</v>
      </c>
      <c r="C188" s="1106" t="s">
        <v>97</v>
      </c>
      <c r="D188" s="1088"/>
      <c r="E188" s="1089" t="s">
        <v>1534</v>
      </c>
      <c r="F188" s="3119"/>
      <c r="G188" s="2895"/>
      <c r="H188" s="2894">
        <v>2450</v>
      </c>
      <c r="I188" s="2895"/>
      <c r="J188" s="2894">
        <v>2450</v>
      </c>
      <c r="K188" s="2895"/>
      <c r="L188" s="2896">
        <v>2450</v>
      </c>
      <c r="M188" s="2982">
        <v>311</v>
      </c>
      <c r="N188" s="3322"/>
    </row>
    <row r="189" spans="1:14">
      <c r="A189" s="2687"/>
      <c r="B189" s="3007"/>
      <c r="C189" s="2988"/>
      <c r="D189" s="2988"/>
      <c r="E189" s="2989"/>
      <c r="F189" s="2990"/>
      <c r="G189" s="2990"/>
      <c r="H189" s="2990"/>
      <c r="I189" s="2990"/>
      <c r="J189" s="2990"/>
      <c r="K189" s="1077"/>
      <c r="L189" s="1077"/>
      <c r="M189" s="2988"/>
      <c r="N189" s="2995"/>
    </row>
    <row r="190" spans="1:14" ht="7.35" customHeight="1">
      <c r="A190" s="2687"/>
      <c r="B190" s="3004"/>
      <c r="C190" s="1075"/>
      <c r="D190" s="1075"/>
      <c r="E190" s="1079"/>
      <c r="F190" s="2990"/>
      <c r="G190" s="2990"/>
      <c r="H190" s="2990"/>
      <c r="I190" s="2990"/>
      <c r="J190" s="2990"/>
      <c r="K190" s="1077"/>
      <c r="L190" s="1077"/>
      <c r="M190" s="1075"/>
      <c r="N190" s="2995"/>
    </row>
    <row r="191" spans="1:14" ht="13.5" customHeight="1">
      <c r="A191" s="3321" t="s">
        <v>3286</v>
      </c>
      <c r="B191" s="1063" t="s">
        <v>1472</v>
      </c>
      <c r="C191" s="1064"/>
      <c r="D191" s="1064"/>
      <c r="E191" s="1064"/>
      <c r="F191" s="2976"/>
      <c r="G191" s="2976"/>
      <c r="H191" s="2976"/>
      <c r="I191" s="2976"/>
      <c r="J191" s="2977"/>
      <c r="K191" s="2980"/>
      <c r="L191" s="2979"/>
      <c r="M191" s="2981"/>
      <c r="N191" s="3315" t="s">
        <v>3398</v>
      </c>
    </row>
    <row r="192" spans="1:14" ht="12.75" customHeight="1">
      <c r="A192" s="3321"/>
      <c r="B192" s="1069" t="s">
        <v>294</v>
      </c>
      <c r="C192" s="1070"/>
      <c r="D192" s="1070"/>
      <c r="E192" s="1071"/>
      <c r="F192" s="2079"/>
      <c r="G192" s="2079"/>
      <c r="H192" s="2079"/>
      <c r="I192" s="2079"/>
      <c r="J192" s="2080"/>
      <c r="K192" s="1072"/>
      <c r="L192" s="1070"/>
      <c r="M192" s="1073"/>
      <c r="N192" s="3315"/>
    </row>
    <row r="193" spans="1:16" ht="12.75" customHeight="1">
      <c r="A193" s="3321"/>
      <c r="B193" s="1107"/>
      <c r="C193" s="1082"/>
      <c r="D193" s="1082"/>
      <c r="E193" s="1108"/>
      <c r="F193" s="2082"/>
      <c r="G193" s="2083"/>
      <c r="H193" s="2082"/>
      <c r="I193" s="2082"/>
      <c r="J193" s="2084"/>
      <c r="K193" s="1084"/>
      <c r="L193" s="1083"/>
      <c r="M193" s="1086"/>
      <c r="N193" s="3315"/>
    </row>
    <row r="194" spans="1:16" ht="12.75" customHeight="1">
      <c r="A194" s="3321"/>
      <c r="B194" s="1087"/>
      <c r="C194" s="1088"/>
      <c r="D194" s="1088"/>
      <c r="E194" s="1089"/>
      <c r="F194" s="2085"/>
      <c r="G194" s="2083"/>
      <c r="H194" s="2083"/>
      <c r="I194" s="2083"/>
      <c r="J194" s="2084"/>
      <c r="K194" s="1079"/>
      <c r="L194" s="1079"/>
      <c r="M194" s="1073"/>
      <c r="N194" s="3315"/>
    </row>
    <row r="195" spans="1:16" ht="12.75" customHeight="1">
      <c r="A195" s="3321"/>
      <c r="B195" s="1091"/>
      <c r="C195" s="1092"/>
      <c r="D195" s="1093"/>
      <c r="E195" s="1094"/>
      <c r="F195" s="2086"/>
      <c r="G195" s="2087"/>
      <c r="H195" s="2087" t="s">
        <v>1425</v>
      </c>
      <c r="I195" s="2087"/>
      <c r="J195" s="2088"/>
      <c r="K195" s="1098"/>
      <c r="L195" s="1098"/>
      <c r="M195" s="1098"/>
      <c r="N195" s="3315"/>
    </row>
    <row r="196" spans="1:16" ht="12.75" customHeight="1">
      <c r="A196" s="3321"/>
      <c r="B196" s="1099"/>
      <c r="C196" s="1099"/>
      <c r="D196" s="1075"/>
      <c r="E196" s="1079"/>
      <c r="F196" s="2089"/>
      <c r="G196" s="2090" t="s">
        <v>1426</v>
      </c>
      <c r="H196" s="2090"/>
      <c r="I196" s="2090"/>
      <c r="J196" s="2091"/>
      <c r="K196" s="1102"/>
      <c r="L196" s="1102"/>
      <c r="M196" s="1102"/>
      <c r="N196" s="3315"/>
    </row>
    <row r="197" spans="1:16" ht="12.75" customHeight="1">
      <c r="A197" s="3321"/>
      <c r="B197" s="1099"/>
      <c r="C197" s="1099"/>
      <c r="D197" s="1075"/>
      <c r="E197" s="1079"/>
      <c r="F197" s="2092" t="s">
        <v>1427</v>
      </c>
      <c r="G197" s="2092" t="s">
        <v>1428</v>
      </c>
      <c r="H197" s="2092" t="s">
        <v>1429</v>
      </c>
      <c r="I197" s="2092"/>
      <c r="J197" s="2075" t="s">
        <v>1430</v>
      </c>
      <c r="K197" s="1102"/>
      <c r="L197" s="1102"/>
      <c r="M197" s="1102"/>
      <c r="N197" s="3315"/>
    </row>
    <row r="198" spans="1:16" ht="12.75" customHeight="1">
      <c r="A198" s="3321"/>
      <c r="B198" s="1099" t="s">
        <v>7</v>
      </c>
      <c r="C198" s="1099" t="s">
        <v>70</v>
      </c>
      <c r="D198" s="1075"/>
      <c r="E198" s="1073" t="s">
        <v>1431</v>
      </c>
      <c r="F198" s="2092" t="s">
        <v>1432</v>
      </c>
      <c r="G198" s="2092" t="s">
        <v>1433</v>
      </c>
      <c r="H198" s="2092" t="s">
        <v>1434</v>
      </c>
      <c r="I198" s="2092" t="s">
        <v>1435</v>
      </c>
      <c r="J198" s="2075" t="s">
        <v>1436</v>
      </c>
      <c r="K198" s="1099" t="s">
        <v>1437</v>
      </c>
      <c r="L198" s="1099" t="s">
        <v>318</v>
      </c>
      <c r="M198" s="1099" t="s">
        <v>7</v>
      </c>
      <c r="N198" s="3315"/>
    </row>
    <row r="199" spans="1:16" ht="18" customHeight="1" thickBot="1">
      <c r="A199" s="3321"/>
      <c r="B199" s="1104" t="s">
        <v>17</v>
      </c>
      <c r="C199" s="1104" t="s">
        <v>78</v>
      </c>
      <c r="D199" s="1082"/>
      <c r="E199" s="1105" t="s">
        <v>24</v>
      </c>
      <c r="F199" s="2879" t="s">
        <v>25</v>
      </c>
      <c r="G199" s="2879" t="s">
        <v>26</v>
      </c>
      <c r="H199" s="2879" t="s">
        <v>27</v>
      </c>
      <c r="I199" s="2879" t="s">
        <v>28</v>
      </c>
      <c r="J199" s="2880" t="s">
        <v>29</v>
      </c>
      <c r="K199" s="2881" t="s">
        <v>30</v>
      </c>
      <c r="L199" s="2881" t="s">
        <v>31</v>
      </c>
      <c r="M199" s="1104" t="s">
        <v>17</v>
      </c>
      <c r="N199" s="3315"/>
    </row>
    <row r="200" spans="1:16" ht="12.75" customHeight="1">
      <c r="A200" s="3321"/>
      <c r="B200" s="1099"/>
      <c r="C200" s="1099"/>
      <c r="D200" s="1079" t="s">
        <v>1556</v>
      </c>
      <c r="E200" s="1079"/>
      <c r="F200" s="2882"/>
      <c r="G200" s="2883"/>
      <c r="H200" s="2883"/>
      <c r="I200" s="2883"/>
      <c r="J200" s="2883"/>
      <c r="K200" s="2908"/>
      <c r="L200" s="2885"/>
      <c r="M200" s="2877"/>
      <c r="N200" s="3315"/>
    </row>
    <row r="201" spans="1:16" ht="12.75" customHeight="1">
      <c r="A201" s="3321"/>
      <c r="B201" s="1112">
        <v>312</v>
      </c>
      <c r="C201" s="1104" t="s">
        <v>97</v>
      </c>
      <c r="D201" s="1082"/>
      <c r="E201" s="2904" t="s">
        <v>1535</v>
      </c>
      <c r="F201" s="2958"/>
      <c r="G201" s="2909"/>
      <c r="H201" s="2909"/>
      <c r="I201" s="2909"/>
      <c r="J201" s="2909"/>
      <c r="K201" s="2909"/>
      <c r="L201" s="2910"/>
      <c r="M201" s="2906">
        <v>312</v>
      </c>
      <c r="N201" s="3315"/>
    </row>
    <row r="202" spans="1:16" ht="13.35" customHeight="1">
      <c r="A202" s="3321"/>
      <c r="B202" s="1109">
        <v>313</v>
      </c>
      <c r="C202" s="1099"/>
      <c r="D202" s="1075"/>
      <c r="E202" s="1079" t="s">
        <v>1536</v>
      </c>
      <c r="F202" s="2900"/>
      <c r="G202" s="2888"/>
      <c r="H202" s="2887">
        <v>188</v>
      </c>
      <c r="I202" s="2888"/>
      <c r="J202" s="2887">
        <v>188</v>
      </c>
      <c r="K202" s="2897"/>
      <c r="L202" s="2889">
        <v>188</v>
      </c>
      <c r="M202" s="2877">
        <v>313</v>
      </c>
      <c r="N202" s="3315"/>
    </row>
    <row r="203" spans="1:16">
      <c r="A203" s="3321"/>
      <c r="B203" s="1110">
        <v>314</v>
      </c>
      <c r="C203" s="1106" t="s">
        <v>97</v>
      </c>
      <c r="D203" s="1088"/>
      <c r="E203" s="1089" t="s">
        <v>1537</v>
      </c>
      <c r="F203" s="3115"/>
      <c r="G203" s="2077"/>
      <c r="H203" s="2076">
        <v>-7</v>
      </c>
      <c r="I203" s="2077"/>
      <c r="J203" s="2076">
        <v>-7</v>
      </c>
      <c r="K203" s="2077"/>
      <c r="L203" s="2891">
        <v>-7</v>
      </c>
      <c r="M203" s="2878">
        <v>314</v>
      </c>
      <c r="N203" s="3315"/>
      <c r="P203" s="1114">
        <f>J188-J201+J204+J205</f>
        <v>1204</v>
      </c>
    </row>
    <row r="204" spans="1:16">
      <c r="A204" s="3321"/>
      <c r="B204" s="1110">
        <v>315</v>
      </c>
      <c r="C204" s="1106" t="s">
        <v>97</v>
      </c>
      <c r="D204" s="1088"/>
      <c r="E204" s="1089" t="s">
        <v>1538</v>
      </c>
      <c r="F204" s="3115"/>
      <c r="G204" s="2077"/>
      <c r="H204" s="2076">
        <v>28308</v>
      </c>
      <c r="I204" s="2077"/>
      <c r="J204" s="2076">
        <v>28308</v>
      </c>
      <c r="K204" s="2078"/>
      <c r="L204" s="2891">
        <v>28308</v>
      </c>
      <c r="M204" s="2878">
        <v>315</v>
      </c>
      <c r="N204" s="3315"/>
    </row>
    <row r="205" spans="1:16">
      <c r="A205" s="3321"/>
      <c r="B205" s="1110">
        <v>316</v>
      </c>
      <c r="C205" s="1106" t="s">
        <v>97</v>
      </c>
      <c r="D205" s="1088"/>
      <c r="E205" s="1089" t="s">
        <v>1539</v>
      </c>
      <c r="F205" s="3115"/>
      <c r="G205" s="2077"/>
      <c r="H205" s="2076">
        <v>-29554</v>
      </c>
      <c r="I205" s="2077"/>
      <c r="J205" s="2076">
        <v>-29554</v>
      </c>
      <c r="K205" s="2077"/>
      <c r="L205" s="2891">
        <v>-29554</v>
      </c>
      <c r="M205" s="2878">
        <v>316</v>
      </c>
      <c r="N205" s="3315"/>
    </row>
    <row r="206" spans="1:16">
      <c r="A206" s="3321"/>
      <c r="B206" s="1110">
        <v>317</v>
      </c>
      <c r="C206" s="1106" t="s">
        <v>97</v>
      </c>
      <c r="D206" s="1088"/>
      <c r="E206" s="1089" t="s">
        <v>901</v>
      </c>
      <c r="F206" s="3115"/>
      <c r="G206" s="2077"/>
      <c r="H206" s="2077"/>
      <c r="I206" s="2076">
        <v>104819</v>
      </c>
      <c r="J206" s="2076">
        <v>104819</v>
      </c>
      <c r="K206" s="2078"/>
      <c r="L206" s="2891">
        <v>104819</v>
      </c>
      <c r="M206" s="2878">
        <v>317</v>
      </c>
      <c r="N206" s="2360"/>
    </row>
    <row r="207" spans="1:16">
      <c r="A207" s="3321"/>
      <c r="B207" s="1110">
        <v>318</v>
      </c>
      <c r="C207" s="1106"/>
      <c r="D207" s="1088"/>
      <c r="E207" s="1089" t="s">
        <v>1540</v>
      </c>
      <c r="F207" s="3115"/>
      <c r="G207" s="2077"/>
      <c r="H207" s="2076">
        <v>16</v>
      </c>
      <c r="I207" s="2077"/>
      <c r="J207" s="2076">
        <v>16</v>
      </c>
      <c r="K207" s="2078"/>
      <c r="L207" s="2891">
        <v>16</v>
      </c>
      <c r="M207" s="2878">
        <v>318</v>
      </c>
      <c r="N207" s="2360"/>
    </row>
    <row r="208" spans="1:16">
      <c r="A208" s="3321"/>
      <c r="B208" s="1110">
        <v>319</v>
      </c>
      <c r="C208" s="1106"/>
      <c r="D208" s="1088"/>
      <c r="E208" s="1089" t="s">
        <v>1557</v>
      </c>
      <c r="F208" s="3115"/>
      <c r="G208" s="2077"/>
      <c r="H208" s="2077"/>
      <c r="I208" s="2077"/>
      <c r="J208" s="2077"/>
      <c r="K208" s="2077"/>
      <c r="L208" s="2891"/>
      <c r="M208" s="2878">
        <v>319</v>
      </c>
      <c r="N208" s="2360"/>
    </row>
    <row r="209" spans="1:14">
      <c r="A209" s="3321"/>
      <c r="B209" s="1110">
        <v>320</v>
      </c>
      <c r="C209" s="1106" t="s">
        <v>97</v>
      </c>
      <c r="D209" s="1088"/>
      <c r="E209" s="1089" t="s">
        <v>1542</v>
      </c>
      <c r="F209" s="3115"/>
      <c r="G209" s="2077"/>
      <c r="H209" s="2076">
        <v>-8158</v>
      </c>
      <c r="I209" s="2077"/>
      <c r="J209" s="2076">
        <v>-8158</v>
      </c>
      <c r="K209" s="2077"/>
      <c r="L209" s="2891">
        <v>-8158</v>
      </c>
      <c r="M209" s="2878">
        <v>320</v>
      </c>
      <c r="N209" s="2360"/>
    </row>
    <row r="210" spans="1:14">
      <c r="A210" s="3321"/>
      <c r="B210" s="1110">
        <v>321</v>
      </c>
      <c r="C210" s="1106"/>
      <c r="D210" s="1088"/>
      <c r="E210" s="1089" t="s">
        <v>1543</v>
      </c>
      <c r="F210" s="3115"/>
      <c r="G210" s="2077"/>
      <c r="H210" s="2077"/>
      <c r="I210" s="2077"/>
      <c r="J210" s="2077"/>
      <c r="K210" s="2078"/>
      <c r="L210" s="2891"/>
      <c r="M210" s="2878">
        <v>321</v>
      </c>
      <c r="N210" s="2360"/>
    </row>
    <row r="211" spans="1:14">
      <c r="A211" s="3321"/>
      <c r="B211" s="1110">
        <v>322</v>
      </c>
      <c r="C211" s="1106"/>
      <c r="D211" s="1088"/>
      <c r="E211" s="1089" t="s">
        <v>1087</v>
      </c>
      <c r="F211" s="3115"/>
      <c r="G211" s="2077"/>
      <c r="H211" s="2077"/>
      <c r="I211" s="2077"/>
      <c r="J211" s="2077"/>
      <c r="K211" s="2078"/>
      <c r="L211" s="2891"/>
      <c r="M211" s="2878">
        <v>322</v>
      </c>
      <c r="N211" s="2360"/>
    </row>
    <row r="212" spans="1:14">
      <c r="A212" s="3321"/>
      <c r="B212" s="1110">
        <v>323</v>
      </c>
      <c r="C212" s="1106"/>
      <c r="D212" s="1088"/>
      <c r="E212" s="1089" t="s">
        <v>1558</v>
      </c>
      <c r="F212" s="2890">
        <v>2242</v>
      </c>
      <c r="G212" s="2076">
        <v>4420</v>
      </c>
      <c r="H212" s="2076">
        <v>170460</v>
      </c>
      <c r="I212" s="2076">
        <v>111912</v>
      </c>
      <c r="J212" s="2076">
        <v>289034</v>
      </c>
      <c r="K212" s="2077"/>
      <c r="L212" s="2891">
        <v>289034</v>
      </c>
      <c r="M212" s="2878">
        <v>323</v>
      </c>
      <c r="N212" s="2360"/>
    </row>
    <row r="213" spans="1:14">
      <c r="A213" s="3321"/>
      <c r="B213" s="1110">
        <v>324</v>
      </c>
      <c r="C213" s="1106"/>
      <c r="D213" s="1088"/>
      <c r="E213" s="1089" t="s">
        <v>1559</v>
      </c>
      <c r="F213" s="2890">
        <v>187829</v>
      </c>
      <c r="G213" s="2076">
        <v>285499</v>
      </c>
      <c r="H213" s="2076">
        <v>571384</v>
      </c>
      <c r="I213" s="2076">
        <v>471379</v>
      </c>
      <c r="J213" s="2076">
        <v>1516091</v>
      </c>
      <c r="K213" s="2077"/>
      <c r="L213" s="2891">
        <v>1516091</v>
      </c>
      <c r="M213" s="2878">
        <v>324</v>
      </c>
      <c r="N213" s="2360"/>
    </row>
    <row r="214" spans="1:14">
      <c r="A214" s="3321"/>
      <c r="B214" s="1109"/>
      <c r="C214" s="1099"/>
      <c r="D214" s="1079" t="s">
        <v>1560</v>
      </c>
      <c r="E214" s="1079"/>
      <c r="F214" s="2915"/>
      <c r="G214" s="2916"/>
      <c r="H214" s="2916"/>
      <c r="I214" s="2916"/>
      <c r="J214" s="2916"/>
      <c r="K214" s="2888"/>
      <c r="L214" s="2902"/>
      <c r="M214" s="2877"/>
      <c r="N214" s="2360"/>
    </row>
    <row r="215" spans="1:14">
      <c r="A215" s="3321"/>
      <c r="B215" s="1109"/>
      <c r="C215" s="1099"/>
      <c r="D215" s="1079" t="s">
        <v>1561</v>
      </c>
      <c r="E215" s="1079"/>
      <c r="F215" s="2915"/>
      <c r="G215" s="2916"/>
      <c r="H215" s="2916"/>
      <c r="I215" s="2916"/>
      <c r="J215" s="2916"/>
      <c r="K215" s="2888"/>
      <c r="L215" s="2902"/>
      <c r="M215" s="2877"/>
      <c r="N215" s="2360"/>
    </row>
    <row r="216" spans="1:14">
      <c r="A216" s="3321"/>
      <c r="B216" s="1109">
        <v>401</v>
      </c>
      <c r="C216" s="1099"/>
      <c r="D216" s="1075"/>
      <c r="E216" s="1079" t="s">
        <v>1528</v>
      </c>
      <c r="F216" s="2886">
        <v>7649</v>
      </c>
      <c r="G216" s="2887">
        <v>3809</v>
      </c>
      <c r="H216" s="2887">
        <v>2115</v>
      </c>
      <c r="I216" s="2887">
        <v>5638</v>
      </c>
      <c r="J216" s="2887">
        <v>19211</v>
      </c>
      <c r="K216" s="2888"/>
      <c r="L216" s="2889">
        <v>19211</v>
      </c>
      <c r="M216" s="2877">
        <v>401</v>
      </c>
      <c r="N216" s="2360"/>
    </row>
    <row r="217" spans="1:14">
      <c r="A217" s="3321"/>
      <c r="B217" s="1110">
        <v>402</v>
      </c>
      <c r="C217" s="1106"/>
      <c r="D217" s="1088"/>
      <c r="E217" s="1089" t="s">
        <v>1562</v>
      </c>
      <c r="F217" s="2890">
        <v>435440</v>
      </c>
      <c r="G217" s="2076">
        <v>321</v>
      </c>
      <c r="H217" s="2076">
        <v>26745</v>
      </c>
      <c r="I217" s="2076">
        <v>22758</v>
      </c>
      <c r="J217" s="2076">
        <v>485264</v>
      </c>
      <c r="K217" s="2077"/>
      <c r="L217" s="2891">
        <v>485264</v>
      </c>
      <c r="M217" s="2878">
        <v>402</v>
      </c>
      <c r="N217" s="2360"/>
    </row>
    <row r="218" spans="1:14">
      <c r="A218" s="3321"/>
      <c r="B218" s="1110">
        <v>403</v>
      </c>
      <c r="C218" s="1106"/>
      <c r="D218" s="1088"/>
      <c r="E218" s="1089" t="s">
        <v>1563</v>
      </c>
      <c r="F218" s="2890">
        <v>300134</v>
      </c>
      <c r="G218" s="2076">
        <v>1642</v>
      </c>
      <c r="H218" s="2076">
        <v>21688</v>
      </c>
      <c r="I218" s="2076">
        <v>19587</v>
      </c>
      <c r="J218" s="2076">
        <v>343051</v>
      </c>
      <c r="K218" s="2077"/>
      <c r="L218" s="2891">
        <v>343051</v>
      </c>
      <c r="M218" s="2878">
        <v>403</v>
      </c>
      <c r="N218" s="2360"/>
    </row>
    <row r="219" spans="1:14">
      <c r="A219" s="3321"/>
      <c r="B219" s="1110">
        <v>404</v>
      </c>
      <c r="C219" s="1106"/>
      <c r="D219" s="1088"/>
      <c r="E219" s="1089" t="s">
        <v>1564</v>
      </c>
      <c r="F219" s="2890">
        <v>44570</v>
      </c>
      <c r="G219" s="2076">
        <v>52</v>
      </c>
      <c r="H219" s="2076">
        <v>31</v>
      </c>
      <c r="I219" s="2076">
        <v>875</v>
      </c>
      <c r="J219" s="2076">
        <v>45528</v>
      </c>
      <c r="K219" s="2077"/>
      <c r="L219" s="2891">
        <v>45528</v>
      </c>
      <c r="M219" s="2878">
        <v>404</v>
      </c>
      <c r="N219" s="2360"/>
    </row>
    <row r="220" spans="1:14">
      <c r="A220" s="3321"/>
      <c r="B220" s="1110">
        <v>405</v>
      </c>
      <c r="C220" s="1106"/>
      <c r="D220" s="1088"/>
      <c r="E220" s="1089" t="s">
        <v>1565</v>
      </c>
      <c r="F220" s="2890">
        <v>41645</v>
      </c>
      <c r="G220" s="2076">
        <v>36</v>
      </c>
      <c r="H220" s="2076">
        <v>2</v>
      </c>
      <c r="I220" s="2076">
        <v>229</v>
      </c>
      <c r="J220" s="2076">
        <v>41912</v>
      </c>
      <c r="K220" s="2077"/>
      <c r="L220" s="2891">
        <v>41912</v>
      </c>
      <c r="M220" s="2878">
        <v>405</v>
      </c>
      <c r="N220" s="2360"/>
    </row>
    <row r="221" spans="1:14">
      <c r="A221" s="3321"/>
      <c r="B221" s="1110">
        <v>406</v>
      </c>
      <c r="C221" s="1106"/>
      <c r="D221" s="1088"/>
      <c r="E221" s="1089" t="s">
        <v>1566</v>
      </c>
      <c r="F221" s="2890">
        <v>1933</v>
      </c>
      <c r="G221" s="2077"/>
      <c r="H221" s="2077"/>
      <c r="I221" s="2077"/>
      <c r="J221" s="2076">
        <v>1933</v>
      </c>
      <c r="K221" s="2077"/>
      <c r="L221" s="2891">
        <v>1933</v>
      </c>
      <c r="M221" s="2878">
        <v>406</v>
      </c>
      <c r="N221" s="2360"/>
    </row>
    <row r="222" spans="1:14">
      <c r="A222" s="3321"/>
      <c r="B222" s="1110">
        <v>407</v>
      </c>
      <c r="C222" s="1106"/>
      <c r="D222" s="1088"/>
      <c r="E222" s="1089" t="s">
        <v>1567</v>
      </c>
      <c r="F222" s="2890">
        <v>27</v>
      </c>
      <c r="G222" s="2076">
        <v>283</v>
      </c>
      <c r="H222" s="2076">
        <v>5492</v>
      </c>
      <c r="I222" s="2076">
        <v>142</v>
      </c>
      <c r="J222" s="2076">
        <v>5944</v>
      </c>
      <c r="K222" s="2077"/>
      <c r="L222" s="2891">
        <v>5944</v>
      </c>
      <c r="M222" s="2878">
        <v>407</v>
      </c>
      <c r="N222" s="2360"/>
    </row>
    <row r="223" spans="1:14">
      <c r="A223" s="3321"/>
      <c r="B223" s="1110">
        <v>408</v>
      </c>
      <c r="C223" s="1106"/>
      <c r="D223" s="1088"/>
      <c r="E223" s="1089" t="s">
        <v>1568</v>
      </c>
      <c r="F223" s="2890">
        <v>39258</v>
      </c>
      <c r="G223" s="2076">
        <v>28</v>
      </c>
      <c r="H223" s="2077"/>
      <c r="I223" s="2077"/>
      <c r="J223" s="2076">
        <v>39286</v>
      </c>
      <c r="K223" s="2077"/>
      <c r="L223" s="2891">
        <v>39286</v>
      </c>
      <c r="M223" s="2878">
        <v>408</v>
      </c>
      <c r="N223" s="2360"/>
    </row>
    <row r="224" spans="1:14">
      <c r="A224" s="3321"/>
      <c r="B224" s="1110">
        <v>409</v>
      </c>
      <c r="C224" s="1106" t="s">
        <v>97</v>
      </c>
      <c r="D224" s="1088"/>
      <c r="E224" s="1089" t="s">
        <v>1569</v>
      </c>
      <c r="F224" s="3115"/>
      <c r="G224" s="2076">
        <v>959447</v>
      </c>
      <c r="H224" s="2076">
        <v>2</v>
      </c>
      <c r="I224" s="2077"/>
      <c r="J224" s="2076">
        <v>959449</v>
      </c>
      <c r="K224" s="2077"/>
      <c r="L224" s="2891">
        <v>959449</v>
      </c>
      <c r="M224" s="2878">
        <v>409</v>
      </c>
      <c r="N224" s="2360"/>
    </row>
    <row r="225" spans="1:14">
      <c r="A225" s="3321"/>
      <c r="B225" s="1110">
        <v>410</v>
      </c>
      <c r="C225" s="1106"/>
      <c r="D225" s="1088"/>
      <c r="E225" s="1089" t="s">
        <v>1570</v>
      </c>
      <c r="F225" s="3115"/>
      <c r="G225" s="2077"/>
      <c r="H225" s="2077"/>
      <c r="I225" s="2077"/>
      <c r="J225" s="2077"/>
      <c r="K225" s="2077"/>
      <c r="L225" s="2891"/>
      <c r="M225" s="2878">
        <v>410</v>
      </c>
      <c r="N225" s="2360"/>
    </row>
    <row r="226" spans="1:14">
      <c r="A226" s="3321"/>
      <c r="B226" s="1110">
        <v>411</v>
      </c>
      <c r="C226" s="1106"/>
      <c r="D226" s="1088"/>
      <c r="E226" s="1089" t="s">
        <v>1571</v>
      </c>
      <c r="F226" s="2890">
        <v>27363</v>
      </c>
      <c r="G226" s="2076">
        <v>4552</v>
      </c>
      <c r="H226" s="2076">
        <v>15191</v>
      </c>
      <c r="I226" s="2076">
        <v>34</v>
      </c>
      <c r="J226" s="2076">
        <v>47140</v>
      </c>
      <c r="K226" s="2077"/>
      <c r="L226" s="2891">
        <v>47140</v>
      </c>
      <c r="M226" s="2878">
        <v>411</v>
      </c>
      <c r="N226" s="2360"/>
    </row>
    <row r="227" spans="1:14">
      <c r="A227" s="3321"/>
      <c r="B227" s="1110">
        <v>412</v>
      </c>
      <c r="C227" s="1106"/>
      <c r="D227" s="1088"/>
      <c r="E227" s="1089" t="s">
        <v>1572</v>
      </c>
      <c r="F227" s="3115"/>
      <c r="G227" s="2077"/>
      <c r="H227" s="2077"/>
      <c r="I227" s="2077"/>
      <c r="J227" s="2077"/>
      <c r="K227" s="2077"/>
      <c r="L227" s="2891"/>
      <c r="M227" s="2878">
        <v>412</v>
      </c>
      <c r="N227" s="2360"/>
    </row>
    <row r="228" spans="1:14">
      <c r="A228" s="3321"/>
      <c r="B228" s="1110">
        <v>413</v>
      </c>
      <c r="C228" s="1106"/>
      <c r="D228" s="1088"/>
      <c r="E228" s="1089" t="s">
        <v>1573</v>
      </c>
      <c r="F228" s="2890">
        <v>163</v>
      </c>
      <c r="G228" s="2076">
        <v>6</v>
      </c>
      <c r="H228" s="2076">
        <v>16279</v>
      </c>
      <c r="I228" s="2077"/>
      <c r="J228" s="2076">
        <v>16448</v>
      </c>
      <c r="K228" s="2077"/>
      <c r="L228" s="2891">
        <v>16448</v>
      </c>
      <c r="M228" s="2878">
        <v>413</v>
      </c>
      <c r="N228" s="2360"/>
    </row>
    <row r="229" spans="1:14">
      <c r="A229" s="3321"/>
      <c r="B229" s="1110">
        <v>414</v>
      </c>
      <c r="C229" s="1106"/>
      <c r="D229" s="1088"/>
      <c r="E229" s="1089" t="s">
        <v>1532</v>
      </c>
      <c r="F229" s="3115"/>
      <c r="G229" s="2077"/>
      <c r="H229" s="2077"/>
      <c r="I229" s="2076">
        <v>410274</v>
      </c>
      <c r="J229" s="2076">
        <v>410274</v>
      </c>
      <c r="K229" s="2077"/>
      <c r="L229" s="2891">
        <v>410274</v>
      </c>
      <c r="M229" s="2878">
        <v>414</v>
      </c>
      <c r="N229" s="2360"/>
    </row>
    <row r="230" spans="1:14">
      <c r="A230" s="3321"/>
      <c r="B230" s="1110">
        <v>415</v>
      </c>
      <c r="C230" s="1106"/>
      <c r="D230" s="1088"/>
      <c r="E230" s="1089" t="s">
        <v>1533</v>
      </c>
      <c r="F230" s="3115"/>
      <c r="G230" s="2077"/>
      <c r="H230" s="2077"/>
      <c r="I230" s="2076">
        <v>45966</v>
      </c>
      <c r="J230" s="2076">
        <v>45966</v>
      </c>
      <c r="K230" s="2077"/>
      <c r="L230" s="2891">
        <v>45966</v>
      </c>
      <c r="M230" s="2878">
        <v>415</v>
      </c>
      <c r="N230" s="2360"/>
    </row>
    <row r="231" spans="1:14">
      <c r="A231" s="3321"/>
      <c r="B231" s="1110">
        <v>416</v>
      </c>
      <c r="C231" s="1106"/>
      <c r="D231" s="1088"/>
      <c r="E231" s="1089" t="s">
        <v>1540</v>
      </c>
      <c r="F231" s="3115"/>
      <c r="G231" s="2077"/>
      <c r="H231" s="2076">
        <v>1106</v>
      </c>
      <c r="I231" s="2077"/>
      <c r="J231" s="2076">
        <v>1106</v>
      </c>
      <c r="K231" s="2077"/>
      <c r="L231" s="2891">
        <v>1106</v>
      </c>
      <c r="M231" s="2878">
        <v>416</v>
      </c>
      <c r="N231" s="2360"/>
    </row>
    <row r="232" spans="1:14">
      <c r="A232" s="3321"/>
      <c r="B232" s="1110">
        <v>417</v>
      </c>
      <c r="C232" s="1106"/>
      <c r="D232" s="1088"/>
      <c r="E232" s="1089" t="s">
        <v>1557</v>
      </c>
      <c r="F232" s="3115"/>
      <c r="G232" s="2077"/>
      <c r="H232" s="2076">
        <v>-120</v>
      </c>
      <c r="I232" s="2077"/>
      <c r="J232" s="2076">
        <v>-120</v>
      </c>
      <c r="K232" s="2077"/>
      <c r="L232" s="2891">
        <v>-120</v>
      </c>
      <c r="M232" s="2878">
        <v>417</v>
      </c>
    </row>
    <row r="233" spans="1:14">
      <c r="A233" s="3321"/>
      <c r="B233" s="1110">
        <v>418</v>
      </c>
      <c r="C233" s="1106"/>
      <c r="D233" s="1088"/>
      <c r="E233" s="1089" t="s">
        <v>1087</v>
      </c>
      <c r="F233" s="2890">
        <v>3337</v>
      </c>
      <c r="G233" s="2076">
        <v>2</v>
      </c>
      <c r="H233" s="2076">
        <v>71678</v>
      </c>
      <c r="I233" s="2076">
        <v>12604</v>
      </c>
      <c r="J233" s="2076">
        <v>87621</v>
      </c>
      <c r="K233" s="2077"/>
      <c r="L233" s="2891">
        <v>87621</v>
      </c>
      <c r="M233" s="2878">
        <v>418</v>
      </c>
    </row>
    <row r="234" spans="1:14" ht="16.5" thickBot="1">
      <c r="A234" s="3321"/>
      <c r="B234" s="1110">
        <v>419</v>
      </c>
      <c r="C234" s="1106"/>
      <c r="D234" s="1088"/>
      <c r="E234" s="1089" t="s">
        <v>1574</v>
      </c>
      <c r="F234" s="2893">
        <v>901519</v>
      </c>
      <c r="G234" s="2894">
        <v>970178</v>
      </c>
      <c r="H234" s="2894">
        <v>160209</v>
      </c>
      <c r="I234" s="2894">
        <v>518107</v>
      </c>
      <c r="J234" s="2894">
        <v>2550013</v>
      </c>
      <c r="K234" s="2895"/>
      <c r="L234" s="2896">
        <v>2550013</v>
      </c>
      <c r="M234" s="2982">
        <v>419</v>
      </c>
      <c r="N234" s="2689">
        <v>45</v>
      </c>
    </row>
    <row r="235" spans="1:14">
      <c r="A235" s="2991"/>
      <c r="B235" s="3007"/>
      <c r="C235" s="2988"/>
      <c r="D235" s="2988"/>
      <c r="E235" s="2989"/>
      <c r="F235" s="2990"/>
      <c r="G235" s="2990"/>
      <c r="H235" s="2990"/>
      <c r="I235" s="2990"/>
      <c r="J235" s="2990"/>
      <c r="K235" s="1077"/>
      <c r="L235" s="1077"/>
      <c r="M235" s="2988"/>
      <c r="N235" s="2689"/>
    </row>
    <row r="236" spans="1:14" ht="6.6" customHeight="1">
      <c r="A236" s="2991"/>
      <c r="B236" s="3004"/>
      <c r="C236" s="1075"/>
      <c r="D236" s="1075"/>
      <c r="E236" s="1079"/>
      <c r="F236" s="2990"/>
      <c r="G236" s="2990"/>
      <c r="H236" s="2990"/>
      <c r="I236" s="2990"/>
      <c r="J236" s="2990"/>
      <c r="K236" s="1077"/>
      <c r="L236" s="1077"/>
      <c r="M236" s="1075"/>
      <c r="N236" s="2689"/>
    </row>
    <row r="237" spans="1:14" ht="15.75">
      <c r="A237" s="2361"/>
      <c r="B237" s="1063" t="s">
        <v>1472</v>
      </c>
      <c r="C237" s="1064"/>
      <c r="D237" s="1064"/>
      <c r="E237" s="1064"/>
      <c r="F237" s="2976"/>
      <c r="G237" s="2976"/>
      <c r="H237" s="2976"/>
      <c r="I237" s="2976"/>
      <c r="J237" s="2977"/>
      <c r="K237" s="2980"/>
      <c r="L237" s="2979"/>
      <c r="M237" s="2981"/>
      <c r="N237" s="2689">
        <v>46</v>
      </c>
    </row>
    <row r="238" spans="1:14" ht="12.75" customHeight="1">
      <c r="A238" s="2361"/>
      <c r="B238" s="1069" t="s">
        <v>294</v>
      </c>
      <c r="C238" s="1070"/>
      <c r="D238" s="1070"/>
      <c r="E238" s="1071"/>
      <c r="F238" s="2079"/>
      <c r="G238" s="2079"/>
      <c r="H238" s="2079"/>
      <c r="I238" s="2079"/>
      <c r="J238" s="2080"/>
      <c r="K238" s="1072"/>
      <c r="L238" s="1070"/>
      <c r="M238" s="1073"/>
      <c r="N238" s="2688"/>
    </row>
    <row r="239" spans="1:14">
      <c r="A239" s="2361"/>
      <c r="B239" s="1107"/>
      <c r="C239" s="1082"/>
      <c r="D239" s="1082"/>
      <c r="E239" s="1108"/>
      <c r="F239" s="2082"/>
      <c r="G239" s="2083"/>
      <c r="H239" s="2082"/>
      <c r="I239" s="2082"/>
      <c r="J239" s="2084"/>
      <c r="K239" s="1084"/>
      <c r="L239" s="1083"/>
      <c r="M239" s="1086"/>
      <c r="N239" s="2361"/>
    </row>
    <row r="240" spans="1:14">
      <c r="A240" s="2361"/>
      <c r="B240" s="1087"/>
      <c r="C240" s="1088"/>
      <c r="D240" s="1088"/>
      <c r="E240" s="1089"/>
      <c r="F240" s="2085"/>
      <c r="G240" s="2083"/>
      <c r="H240" s="2083"/>
      <c r="I240" s="2083"/>
      <c r="J240" s="2084"/>
      <c r="K240" s="1079"/>
      <c r="L240" s="1079"/>
      <c r="M240" s="1073"/>
    </row>
    <row r="241" spans="1:14">
      <c r="A241" s="2361"/>
      <c r="B241" s="1091"/>
      <c r="C241" s="1092"/>
      <c r="D241" s="1093"/>
      <c r="E241" s="1094"/>
      <c r="F241" s="2086"/>
      <c r="G241" s="2087"/>
      <c r="H241" s="2087" t="s">
        <v>1425</v>
      </c>
      <c r="I241" s="2087"/>
      <c r="J241" s="2088"/>
      <c r="K241" s="1098"/>
      <c r="L241" s="1098"/>
      <c r="M241" s="1098"/>
    </row>
    <row r="242" spans="1:14">
      <c r="A242" s="2361"/>
      <c r="B242" s="1099"/>
      <c r="C242" s="1099"/>
      <c r="D242" s="1075"/>
      <c r="E242" s="1079"/>
      <c r="F242" s="2089"/>
      <c r="G242" s="2090" t="s">
        <v>1426</v>
      </c>
      <c r="H242" s="2090"/>
      <c r="I242" s="2090"/>
      <c r="J242" s="2091"/>
      <c r="K242" s="1102"/>
      <c r="L242" s="1102"/>
      <c r="M242" s="1102"/>
      <c r="N242" s="2361"/>
    </row>
    <row r="243" spans="1:14">
      <c r="A243" s="2361"/>
      <c r="B243" s="1099"/>
      <c r="C243" s="1099"/>
      <c r="D243" s="1075"/>
      <c r="E243" s="1079"/>
      <c r="F243" s="2092" t="s">
        <v>1427</v>
      </c>
      <c r="G243" s="2092" t="s">
        <v>1428</v>
      </c>
      <c r="H243" s="2092" t="s">
        <v>1429</v>
      </c>
      <c r="I243" s="2092"/>
      <c r="J243" s="2075" t="s">
        <v>1430</v>
      </c>
      <c r="K243" s="1102"/>
      <c r="L243" s="1102"/>
      <c r="M243" s="1102"/>
      <c r="N243" s="2361"/>
    </row>
    <row r="244" spans="1:14">
      <c r="A244" s="2361"/>
      <c r="B244" s="1099" t="s">
        <v>7</v>
      </c>
      <c r="C244" s="1099" t="s">
        <v>70</v>
      </c>
      <c r="D244" s="1075"/>
      <c r="E244" s="1073" t="s">
        <v>1431</v>
      </c>
      <c r="F244" s="2092" t="s">
        <v>1432</v>
      </c>
      <c r="G244" s="2092" t="s">
        <v>1433</v>
      </c>
      <c r="H244" s="2092" t="s">
        <v>1434</v>
      </c>
      <c r="I244" s="2092" t="s">
        <v>1435</v>
      </c>
      <c r="J244" s="2075" t="s">
        <v>1436</v>
      </c>
      <c r="K244" s="1099" t="s">
        <v>1437</v>
      </c>
      <c r="L244" s="1099" t="s">
        <v>318</v>
      </c>
      <c r="M244" s="1099" t="s">
        <v>7</v>
      </c>
      <c r="N244" s="2360"/>
    </row>
    <row r="245" spans="1:14" ht="13.5" thickBot="1">
      <c r="A245" s="2361"/>
      <c r="B245" s="1104" t="s">
        <v>17</v>
      </c>
      <c r="C245" s="1104" t="s">
        <v>78</v>
      </c>
      <c r="D245" s="1082"/>
      <c r="E245" s="1105" t="s">
        <v>24</v>
      </c>
      <c r="F245" s="2879" t="s">
        <v>25</v>
      </c>
      <c r="G245" s="2879" t="s">
        <v>26</v>
      </c>
      <c r="H245" s="2879" t="s">
        <v>27</v>
      </c>
      <c r="I245" s="2879" t="s">
        <v>28</v>
      </c>
      <c r="J245" s="2880" t="s">
        <v>29</v>
      </c>
      <c r="K245" s="2881" t="s">
        <v>30</v>
      </c>
      <c r="L245" s="2881" t="s">
        <v>31</v>
      </c>
      <c r="M245" s="1104" t="s">
        <v>17</v>
      </c>
      <c r="N245" s="2360"/>
    </row>
    <row r="246" spans="1:14">
      <c r="A246" s="2361"/>
      <c r="B246" s="1109"/>
      <c r="C246" s="1099"/>
      <c r="D246" s="1079" t="s">
        <v>1575</v>
      </c>
      <c r="E246" s="1079"/>
      <c r="F246" s="2882"/>
      <c r="G246" s="2883"/>
      <c r="H246" s="2883"/>
      <c r="I246" s="2883"/>
      <c r="J246" s="2883"/>
      <c r="K246" s="2884"/>
      <c r="L246" s="2885"/>
      <c r="M246" s="2877"/>
      <c r="N246" s="2360"/>
    </row>
    <row r="247" spans="1:14">
      <c r="A247" s="2361"/>
      <c r="B247" s="1109">
        <v>420</v>
      </c>
      <c r="C247" s="1099"/>
      <c r="D247" s="1075"/>
      <c r="E247" s="1079" t="s">
        <v>1528</v>
      </c>
      <c r="F247" s="2886">
        <v>804</v>
      </c>
      <c r="G247" s="2887">
        <v>366</v>
      </c>
      <c r="H247" s="2887">
        <v>757</v>
      </c>
      <c r="I247" s="2887">
        <v>688</v>
      </c>
      <c r="J247" s="2887">
        <v>2615</v>
      </c>
      <c r="K247" s="2888"/>
      <c r="L247" s="2889">
        <v>2615</v>
      </c>
      <c r="M247" s="2877">
        <v>420</v>
      </c>
      <c r="N247" s="2360"/>
    </row>
    <row r="248" spans="1:14">
      <c r="A248" s="2361"/>
      <c r="B248" s="1110">
        <v>421</v>
      </c>
      <c r="C248" s="1106"/>
      <c r="D248" s="1088"/>
      <c r="E248" s="1089" t="s">
        <v>1576</v>
      </c>
      <c r="F248" s="2890">
        <v>198271</v>
      </c>
      <c r="G248" s="2076">
        <v>951</v>
      </c>
      <c r="H248" s="2076">
        <v>30842</v>
      </c>
      <c r="I248" s="2076">
        <v>570</v>
      </c>
      <c r="J248" s="2076">
        <v>230634</v>
      </c>
      <c r="K248" s="2077"/>
      <c r="L248" s="2891">
        <v>230634</v>
      </c>
      <c r="M248" s="2878">
        <v>421</v>
      </c>
      <c r="N248" s="2360"/>
    </row>
    <row r="249" spans="1:14">
      <c r="A249" s="2361"/>
      <c r="B249" s="1109">
        <v>422</v>
      </c>
      <c r="C249" s="1099"/>
      <c r="D249" s="1075"/>
      <c r="E249" s="1079" t="s">
        <v>1577</v>
      </c>
      <c r="F249" s="2886">
        <v>35220</v>
      </c>
      <c r="G249" s="2887">
        <v>116</v>
      </c>
      <c r="H249" s="2887">
        <v>103</v>
      </c>
      <c r="I249" s="2887">
        <v>17</v>
      </c>
      <c r="J249" s="2887">
        <v>35456</v>
      </c>
      <c r="K249" s="2888"/>
      <c r="L249" s="2889">
        <v>35456</v>
      </c>
      <c r="M249" s="2877">
        <v>422</v>
      </c>
      <c r="N249" s="2360"/>
    </row>
    <row r="250" spans="1:14">
      <c r="A250" s="2361"/>
      <c r="B250" s="1110">
        <v>423</v>
      </c>
      <c r="C250" s="1106"/>
      <c r="D250" s="1088"/>
      <c r="E250" s="1089" t="s">
        <v>1578</v>
      </c>
      <c r="F250" s="2890">
        <v>2329</v>
      </c>
      <c r="G250" s="2076">
        <v>4715</v>
      </c>
      <c r="H250" s="2076">
        <v>2634</v>
      </c>
      <c r="I250" s="2076">
        <v>339</v>
      </c>
      <c r="J250" s="2076">
        <v>10017</v>
      </c>
      <c r="K250" s="2077"/>
      <c r="L250" s="2891">
        <v>10017</v>
      </c>
      <c r="M250" s="2878">
        <v>423</v>
      </c>
      <c r="N250" s="2360"/>
    </row>
    <row r="251" spans="1:14">
      <c r="A251" s="2361"/>
      <c r="B251" s="1110">
        <v>424</v>
      </c>
      <c r="C251" s="1106"/>
      <c r="D251" s="1088"/>
      <c r="E251" s="1089" t="s">
        <v>1579</v>
      </c>
      <c r="F251" s="3115"/>
      <c r="G251" s="2076">
        <v>550</v>
      </c>
      <c r="H251" s="2076">
        <v>11</v>
      </c>
      <c r="I251" s="2077"/>
      <c r="J251" s="2076">
        <v>561</v>
      </c>
      <c r="K251" s="2077"/>
      <c r="L251" s="2891">
        <v>561</v>
      </c>
      <c r="M251" s="2878">
        <v>424</v>
      </c>
      <c r="N251" s="2360"/>
    </row>
    <row r="252" spans="1:14">
      <c r="A252" s="2361"/>
      <c r="B252" s="1110">
        <v>425</v>
      </c>
      <c r="C252" s="1106" t="s">
        <v>97</v>
      </c>
      <c r="D252" s="1088"/>
      <c r="E252" s="1089" t="s">
        <v>1569</v>
      </c>
      <c r="F252" s="3115"/>
      <c r="G252" s="2076">
        <v>68979</v>
      </c>
      <c r="H252" s="2077"/>
      <c r="I252" s="2077"/>
      <c r="J252" s="2076">
        <v>68979</v>
      </c>
      <c r="K252" s="2077"/>
      <c r="L252" s="2891">
        <v>68979</v>
      </c>
      <c r="M252" s="2878">
        <v>425</v>
      </c>
      <c r="N252" s="2360"/>
    </row>
    <row r="253" spans="1:14">
      <c r="A253" s="2361"/>
      <c r="B253" s="1110">
        <v>426</v>
      </c>
      <c r="C253" s="1106"/>
      <c r="D253" s="1088"/>
      <c r="E253" s="1089" t="s">
        <v>1570</v>
      </c>
      <c r="F253" s="3115"/>
      <c r="G253" s="2077"/>
      <c r="H253" s="2077"/>
      <c r="I253" s="2077"/>
      <c r="J253" s="2077"/>
      <c r="K253" s="2077"/>
      <c r="L253" s="2891"/>
      <c r="M253" s="2878">
        <v>426</v>
      </c>
      <c r="N253" s="2360"/>
    </row>
    <row r="254" spans="1:14">
      <c r="A254" s="2361"/>
      <c r="B254" s="1110">
        <v>427</v>
      </c>
      <c r="C254" s="1106"/>
      <c r="D254" s="1088"/>
      <c r="E254" s="1089" t="s">
        <v>1571</v>
      </c>
      <c r="F254" s="2890">
        <v>159</v>
      </c>
      <c r="G254" s="2077"/>
      <c r="H254" s="2077"/>
      <c r="I254" s="2077"/>
      <c r="J254" s="2076">
        <v>159</v>
      </c>
      <c r="K254" s="2077"/>
      <c r="L254" s="2891">
        <v>159</v>
      </c>
      <c r="M254" s="2878">
        <v>427</v>
      </c>
      <c r="N254" s="2360"/>
    </row>
    <row r="255" spans="1:14">
      <c r="A255" s="2361"/>
      <c r="B255" s="1110">
        <v>428</v>
      </c>
      <c r="C255" s="1106"/>
      <c r="D255" s="1088"/>
      <c r="E255" s="1089" t="s">
        <v>1580</v>
      </c>
      <c r="F255" s="3115"/>
      <c r="G255" s="2077"/>
      <c r="H255" s="2077"/>
      <c r="I255" s="2077"/>
      <c r="J255" s="2077"/>
      <c r="K255" s="2077"/>
      <c r="L255" s="2891"/>
      <c r="M255" s="2878">
        <v>428</v>
      </c>
      <c r="N255" s="2360"/>
    </row>
    <row r="256" spans="1:14">
      <c r="A256" s="2361"/>
      <c r="B256" s="1110">
        <v>429</v>
      </c>
      <c r="C256" s="1106"/>
      <c r="D256" s="1088"/>
      <c r="E256" s="1089" t="s">
        <v>1573</v>
      </c>
      <c r="F256" s="2890">
        <v>70</v>
      </c>
      <c r="G256" s="2077"/>
      <c r="H256" s="2077"/>
      <c r="I256" s="2077"/>
      <c r="J256" s="2076">
        <v>70</v>
      </c>
      <c r="K256" s="2077"/>
      <c r="L256" s="2891">
        <v>70</v>
      </c>
      <c r="M256" s="2878">
        <v>429</v>
      </c>
      <c r="N256" s="2360"/>
    </row>
    <row r="257" spans="1:14">
      <c r="A257" s="2361"/>
      <c r="B257" s="1110">
        <v>430</v>
      </c>
      <c r="C257" s="1106"/>
      <c r="D257" s="1088"/>
      <c r="E257" s="1089" t="s">
        <v>1532</v>
      </c>
      <c r="F257" s="3115"/>
      <c r="G257" s="2077"/>
      <c r="H257" s="2077"/>
      <c r="I257" s="2076">
        <v>103062</v>
      </c>
      <c r="J257" s="2076">
        <v>103062</v>
      </c>
      <c r="K257" s="2077"/>
      <c r="L257" s="2891">
        <v>103062</v>
      </c>
      <c r="M257" s="2878">
        <v>430</v>
      </c>
      <c r="N257" s="2360"/>
    </row>
    <row r="258" spans="1:14">
      <c r="A258" s="2361"/>
      <c r="B258" s="1110">
        <v>431</v>
      </c>
      <c r="C258" s="1106"/>
      <c r="D258" s="1088"/>
      <c r="E258" s="1089" t="s">
        <v>1533</v>
      </c>
      <c r="F258" s="3115"/>
      <c r="G258" s="2077"/>
      <c r="H258" s="2077"/>
      <c r="I258" s="2076">
        <v>7103</v>
      </c>
      <c r="J258" s="2076">
        <v>7103</v>
      </c>
      <c r="K258" s="2077"/>
      <c r="L258" s="2891">
        <v>7103</v>
      </c>
      <c r="M258" s="2878">
        <v>431</v>
      </c>
      <c r="N258" s="2360"/>
    </row>
    <row r="259" spans="1:14">
      <c r="A259" s="2361"/>
      <c r="B259" s="1110">
        <v>432</v>
      </c>
      <c r="C259" s="1106"/>
      <c r="D259" s="1088"/>
      <c r="E259" s="1089" t="s">
        <v>1540</v>
      </c>
      <c r="F259" s="3115"/>
      <c r="G259" s="2077"/>
      <c r="H259" s="2076">
        <v>10330</v>
      </c>
      <c r="I259" s="2077"/>
      <c r="J259" s="2076">
        <v>10330</v>
      </c>
      <c r="K259" s="2077"/>
      <c r="L259" s="2891">
        <v>10330</v>
      </c>
      <c r="M259" s="2878">
        <v>432</v>
      </c>
      <c r="N259" s="2360"/>
    </row>
    <row r="260" spans="1:14">
      <c r="A260" s="2361"/>
      <c r="B260" s="1110">
        <v>433</v>
      </c>
      <c r="C260" s="1106"/>
      <c r="D260" s="1088"/>
      <c r="E260" s="1089" t="s">
        <v>1557</v>
      </c>
      <c r="F260" s="3115"/>
      <c r="G260" s="2077"/>
      <c r="H260" s="2076">
        <v>-819</v>
      </c>
      <c r="I260" s="2077"/>
      <c r="J260" s="2076">
        <v>-819</v>
      </c>
      <c r="K260" s="2077"/>
      <c r="L260" s="2891">
        <v>-819</v>
      </c>
      <c r="M260" s="2878">
        <v>433</v>
      </c>
      <c r="N260" s="2360"/>
    </row>
    <row r="261" spans="1:14">
      <c r="A261" s="2361"/>
      <c r="B261" s="1110">
        <v>434</v>
      </c>
      <c r="C261" s="1106"/>
      <c r="D261" s="1088"/>
      <c r="E261" s="1089" t="s">
        <v>1087</v>
      </c>
      <c r="F261" s="3115"/>
      <c r="G261" s="2077"/>
      <c r="H261" s="2076">
        <v>9</v>
      </c>
      <c r="I261" s="2077"/>
      <c r="J261" s="2076">
        <v>9</v>
      </c>
      <c r="K261" s="2077"/>
      <c r="L261" s="2891">
        <v>9</v>
      </c>
      <c r="M261" s="2878">
        <v>434</v>
      </c>
      <c r="N261" s="2360"/>
    </row>
    <row r="262" spans="1:14">
      <c r="A262" s="2361"/>
      <c r="B262" s="1110">
        <v>435</v>
      </c>
      <c r="C262" s="1106"/>
      <c r="D262" s="1088"/>
      <c r="E262" s="1089" t="s">
        <v>1581</v>
      </c>
      <c r="F262" s="2890">
        <v>236853</v>
      </c>
      <c r="G262" s="2076">
        <v>75677</v>
      </c>
      <c r="H262" s="2076">
        <v>43867</v>
      </c>
      <c r="I262" s="2076">
        <v>111779</v>
      </c>
      <c r="J262" s="2076">
        <v>468176</v>
      </c>
      <c r="K262" s="2077"/>
      <c r="L262" s="2891">
        <v>468176</v>
      </c>
      <c r="M262" s="2878">
        <v>435</v>
      </c>
      <c r="N262" s="2360"/>
    </row>
    <row r="263" spans="1:14">
      <c r="A263" s="2361"/>
      <c r="B263" s="1109"/>
      <c r="C263" s="1099"/>
      <c r="D263" s="1079" t="s">
        <v>1582</v>
      </c>
      <c r="E263" s="1079"/>
      <c r="F263" s="2915"/>
      <c r="G263" s="2916"/>
      <c r="H263" s="2916"/>
      <c r="I263" s="2916"/>
      <c r="J263" s="2916"/>
      <c r="K263" s="2888"/>
      <c r="L263" s="2902"/>
      <c r="M263" s="2877"/>
      <c r="N263" s="2360"/>
    </row>
    <row r="264" spans="1:14">
      <c r="A264" s="2361"/>
      <c r="B264" s="1109">
        <v>501</v>
      </c>
      <c r="C264" s="1099"/>
      <c r="D264" s="1075"/>
      <c r="E264" s="1079" t="s">
        <v>1583</v>
      </c>
      <c r="F264" s="2886">
        <v>390</v>
      </c>
      <c r="G264" s="2887">
        <v>1</v>
      </c>
      <c r="H264" s="2887">
        <v>3817</v>
      </c>
      <c r="I264" s="2888"/>
      <c r="J264" s="2887">
        <v>4208</v>
      </c>
      <c r="K264" s="2888"/>
      <c r="L264" s="2889">
        <v>4208</v>
      </c>
      <c r="M264" s="2877">
        <v>501</v>
      </c>
      <c r="N264" s="2360"/>
    </row>
    <row r="265" spans="1:14">
      <c r="A265" s="2361"/>
      <c r="B265" s="1110">
        <v>502</v>
      </c>
      <c r="C265" s="1106"/>
      <c r="D265" s="1088"/>
      <c r="E265" s="1089" t="s">
        <v>1584</v>
      </c>
      <c r="F265" s="2890">
        <v>46</v>
      </c>
      <c r="G265" s="2076">
        <v>1</v>
      </c>
      <c r="H265" s="2076">
        <v>1094</v>
      </c>
      <c r="I265" s="2077"/>
      <c r="J265" s="2076">
        <v>1141</v>
      </c>
      <c r="K265" s="2078" t="s">
        <v>103</v>
      </c>
      <c r="L265" s="2891">
        <v>1141</v>
      </c>
      <c r="M265" s="2878">
        <v>502</v>
      </c>
      <c r="N265" s="2360"/>
    </row>
    <row r="266" spans="1:14">
      <c r="A266" s="2361"/>
      <c r="B266" s="1110">
        <v>503</v>
      </c>
      <c r="C266" s="1106"/>
      <c r="D266" s="1088"/>
      <c r="E266" s="1089" t="s">
        <v>1585</v>
      </c>
      <c r="F266" s="2890">
        <v>1</v>
      </c>
      <c r="G266" s="2077"/>
      <c r="H266" s="2077"/>
      <c r="I266" s="2077"/>
      <c r="J266" s="2076">
        <v>1</v>
      </c>
      <c r="K266" s="2078" t="s">
        <v>103</v>
      </c>
      <c r="L266" s="2891">
        <v>1</v>
      </c>
      <c r="M266" s="2878">
        <v>503</v>
      </c>
      <c r="N266" s="2360"/>
    </row>
    <row r="267" spans="1:14">
      <c r="A267" s="2361"/>
      <c r="B267" s="1110">
        <v>504</v>
      </c>
      <c r="C267" s="1106"/>
      <c r="D267" s="1088"/>
      <c r="E267" s="1089" t="s">
        <v>1586</v>
      </c>
      <c r="F267" s="3115"/>
      <c r="G267" s="2077"/>
      <c r="H267" s="2077"/>
      <c r="I267" s="2076">
        <v>29850</v>
      </c>
      <c r="J267" s="2076">
        <v>29850</v>
      </c>
      <c r="K267" s="2077"/>
      <c r="L267" s="2891">
        <v>29850</v>
      </c>
      <c r="M267" s="2878">
        <v>504</v>
      </c>
      <c r="N267" s="2360"/>
    </row>
    <row r="268" spans="1:14" ht="14.45" customHeight="1">
      <c r="A268" s="3326" t="s">
        <v>3372</v>
      </c>
      <c r="B268" s="1110">
        <v>505</v>
      </c>
      <c r="C268" s="1106"/>
      <c r="D268" s="1088"/>
      <c r="E268" s="1089" t="s">
        <v>1532</v>
      </c>
      <c r="F268" s="3115"/>
      <c r="G268" s="2077"/>
      <c r="H268" s="2077"/>
      <c r="I268" s="2076">
        <v>212</v>
      </c>
      <c r="J268" s="2076">
        <v>212</v>
      </c>
      <c r="K268" s="2077"/>
      <c r="L268" s="2891">
        <v>212</v>
      </c>
      <c r="M268" s="2878">
        <v>505</v>
      </c>
      <c r="N268" s="3316" t="s">
        <v>3399</v>
      </c>
    </row>
    <row r="269" spans="1:14">
      <c r="A269" s="3326"/>
      <c r="B269" s="1110">
        <v>506</v>
      </c>
      <c r="C269" s="1106"/>
      <c r="D269" s="1088"/>
      <c r="E269" s="1089" t="s">
        <v>1587</v>
      </c>
      <c r="F269" s="2890">
        <v>437</v>
      </c>
      <c r="G269" s="2076">
        <v>2</v>
      </c>
      <c r="H269" s="2076">
        <v>4911</v>
      </c>
      <c r="I269" s="2076">
        <v>30062</v>
      </c>
      <c r="J269" s="2076">
        <v>35412</v>
      </c>
      <c r="K269" s="2077"/>
      <c r="L269" s="2891">
        <v>35412</v>
      </c>
      <c r="M269" s="2878">
        <v>506</v>
      </c>
      <c r="N269" s="3316"/>
    </row>
    <row r="270" spans="1:14" ht="12.75" customHeight="1">
      <c r="A270" s="3326"/>
      <c r="B270" s="1109"/>
      <c r="C270" s="1099"/>
      <c r="D270" s="1079" t="s">
        <v>1588</v>
      </c>
      <c r="E270" s="1079"/>
      <c r="F270" s="3120"/>
      <c r="G270" s="2901"/>
      <c r="H270" s="2901"/>
      <c r="I270" s="2901"/>
      <c r="J270" s="2901"/>
      <c r="K270" s="2888"/>
      <c r="L270" s="2902"/>
      <c r="M270" s="2877"/>
      <c r="N270" s="3316"/>
    </row>
    <row r="271" spans="1:14">
      <c r="A271" s="3326"/>
      <c r="B271" s="1109">
        <v>507</v>
      </c>
      <c r="C271" s="1099" t="s">
        <v>97</v>
      </c>
      <c r="D271" s="1075"/>
      <c r="E271" s="1079" t="s">
        <v>1528</v>
      </c>
      <c r="F271" s="2886">
        <v>4785</v>
      </c>
      <c r="G271" s="2887">
        <v>853</v>
      </c>
      <c r="H271" s="2887">
        <v>12158</v>
      </c>
      <c r="I271" s="2887">
        <v>572</v>
      </c>
      <c r="J271" s="2887">
        <v>18368</v>
      </c>
      <c r="K271" s="2897" t="s">
        <v>103</v>
      </c>
      <c r="L271" s="2889">
        <v>18368</v>
      </c>
      <c r="M271" s="2877">
        <v>507</v>
      </c>
      <c r="N271" s="3316"/>
    </row>
    <row r="272" spans="1:14">
      <c r="A272" s="3326"/>
      <c r="B272" s="1110">
        <v>508</v>
      </c>
      <c r="C272" s="1106" t="s">
        <v>97</v>
      </c>
      <c r="D272" s="1088"/>
      <c r="E272" s="1089" t="s">
        <v>1589</v>
      </c>
      <c r="F272" s="2890">
        <v>732</v>
      </c>
      <c r="G272" s="2076">
        <v>9717</v>
      </c>
      <c r="H272" s="2076">
        <v>87228</v>
      </c>
      <c r="I272" s="2076">
        <v>282</v>
      </c>
      <c r="J272" s="2076">
        <v>97959</v>
      </c>
      <c r="K272" s="2078" t="s">
        <v>103</v>
      </c>
      <c r="L272" s="2891">
        <v>97959</v>
      </c>
      <c r="M272" s="2878">
        <v>508</v>
      </c>
      <c r="N272" s="3316"/>
    </row>
    <row r="273" spans="1:14">
      <c r="A273" s="3326"/>
      <c r="B273" s="1110">
        <v>509</v>
      </c>
      <c r="C273" s="1106" t="s">
        <v>97</v>
      </c>
      <c r="D273" s="1088"/>
      <c r="E273" s="1089" t="s">
        <v>1590</v>
      </c>
      <c r="F273" s="2890">
        <v>8670</v>
      </c>
      <c r="G273" s="2076">
        <v>5895</v>
      </c>
      <c r="H273" s="2076">
        <v>310046</v>
      </c>
      <c r="I273" s="2076">
        <v>7</v>
      </c>
      <c r="J273" s="2076">
        <v>324618</v>
      </c>
      <c r="K273" s="2078" t="s">
        <v>103</v>
      </c>
      <c r="L273" s="2891">
        <v>324618</v>
      </c>
      <c r="M273" s="2878">
        <v>509</v>
      </c>
      <c r="N273" s="3316"/>
    </row>
    <row r="274" spans="1:14">
      <c r="A274" s="3326"/>
      <c r="B274" s="1110">
        <v>510</v>
      </c>
      <c r="C274" s="1106" t="s">
        <v>97</v>
      </c>
      <c r="D274" s="1088"/>
      <c r="E274" s="1089" t="s">
        <v>1591</v>
      </c>
      <c r="F274" s="3115"/>
      <c r="G274" s="2076">
        <v>617</v>
      </c>
      <c r="H274" s="2076">
        <v>114</v>
      </c>
      <c r="I274" s="2077"/>
      <c r="J274" s="2076">
        <v>731</v>
      </c>
      <c r="K274" s="2078" t="s">
        <v>103</v>
      </c>
      <c r="L274" s="2891">
        <v>731</v>
      </c>
      <c r="M274" s="2878">
        <v>510</v>
      </c>
      <c r="N274" s="3316"/>
    </row>
    <row r="275" spans="1:14">
      <c r="A275" s="3326"/>
      <c r="B275" s="1110">
        <v>511</v>
      </c>
      <c r="C275" s="1106" t="s">
        <v>97</v>
      </c>
      <c r="D275" s="1088"/>
      <c r="E275" s="1089" t="s">
        <v>1572</v>
      </c>
      <c r="F275" s="3115"/>
      <c r="G275" s="2077"/>
      <c r="H275" s="2077"/>
      <c r="I275" s="2077"/>
      <c r="J275" s="2077"/>
      <c r="K275" s="2078" t="s">
        <v>103</v>
      </c>
      <c r="L275" s="2891"/>
      <c r="M275" s="2878">
        <v>511</v>
      </c>
      <c r="N275" s="3316"/>
    </row>
    <row r="276" spans="1:14">
      <c r="A276" s="3326"/>
      <c r="B276" s="1110">
        <v>512</v>
      </c>
      <c r="C276" s="1106" t="s">
        <v>97</v>
      </c>
      <c r="D276" s="1088"/>
      <c r="E276" s="1089" t="s">
        <v>1532</v>
      </c>
      <c r="F276" s="3115"/>
      <c r="G276" s="2077"/>
      <c r="H276" s="2077"/>
      <c r="I276" s="2076">
        <v>5361</v>
      </c>
      <c r="J276" s="2076">
        <v>5361</v>
      </c>
      <c r="K276" s="2078" t="s">
        <v>103</v>
      </c>
      <c r="L276" s="2891">
        <v>5361</v>
      </c>
      <c r="M276" s="2878">
        <v>512</v>
      </c>
      <c r="N276" s="3316"/>
    </row>
    <row r="277" spans="1:14">
      <c r="A277" s="3326"/>
      <c r="B277" s="1110">
        <v>513</v>
      </c>
      <c r="C277" s="1106" t="s">
        <v>97</v>
      </c>
      <c r="D277" s="1088"/>
      <c r="E277" s="1089" t="s">
        <v>1592</v>
      </c>
      <c r="F277" s="3115"/>
      <c r="G277" s="2077"/>
      <c r="H277" s="2077"/>
      <c r="I277" s="2076">
        <v>6708</v>
      </c>
      <c r="J277" s="2076">
        <v>6708</v>
      </c>
      <c r="K277" s="2078" t="s">
        <v>103</v>
      </c>
      <c r="L277" s="2891">
        <v>6708</v>
      </c>
      <c r="M277" s="2878">
        <v>513</v>
      </c>
      <c r="N277" s="3316"/>
    </row>
    <row r="278" spans="1:14">
      <c r="A278" s="3326"/>
      <c r="B278" s="1110">
        <v>514</v>
      </c>
      <c r="C278" s="1106" t="s">
        <v>97</v>
      </c>
      <c r="D278" s="1088"/>
      <c r="E278" s="1089" t="s">
        <v>1540</v>
      </c>
      <c r="F278" s="3115"/>
      <c r="G278" s="2077"/>
      <c r="H278" s="2076">
        <v>2</v>
      </c>
      <c r="I278" s="2077"/>
      <c r="J278" s="2076">
        <v>2</v>
      </c>
      <c r="K278" s="2078" t="s">
        <v>103</v>
      </c>
      <c r="L278" s="2891">
        <v>2</v>
      </c>
      <c r="M278" s="2878">
        <v>514</v>
      </c>
      <c r="N278" s="3316"/>
    </row>
    <row r="279" spans="1:14">
      <c r="A279" s="3326"/>
      <c r="B279" s="1110">
        <v>515</v>
      </c>
      <c r="C279" s="1106" t="s">
        <v>97</v>
      </c>
      <c r="D279" s="1088"/>
      <c r="E279" s="1089" t="s">
        <v>1557</v>
      </c>
      <c r="F279" s="3115"/>
      <c r="G279" s="2077"/>
      <c r="H279" s="2077"/>
      <c r="I279" s="2077"/>
      <c r="J279" s="2077"/>
      <c r="K279" s="2078" t="s">
        <v>103</v>
      </c>
      <c r="L279" s="2891"/>
      <c r="M279" s="2878">
        <v>515</v>
      </c>
      <c r="N279" s="3316"/>
    </row>
    <row r="280" spans="1:14">
      <c r="A280" s="3326"/>
      <c r="B280" s="1110">
        <v>516</v>
      </c>
      <c r="C280" s="1106" t="s">
        <v>97</v>
      </c>
      <c r="D280" s="1088"/>
      <c r="E280" s="1089" t="s">
        <v>1087</v>
      </c>
      <c r="F280" s="3115"/>
      <c r="G280" s="2077"/>
      <c r="H280" s="2077"/>
      <c r="I280" s="2077"/>
      <c r="J280" s="2077"/>
      <c r="K280" s="2078" t="s">
        <v>103</v>
      </c>
      <c r="L280" s="2891"/>
      <c r="M280" s="2878">
        <v>516</v>
      </c>
      <c r="N280" s="3316"/>
    </row>
    <row r="281" spans="1:14" ht="13.5" thickBot="1">
      <c r="A281" s="3326"/>
      <c r="B281" s="1110">
        <v>517</v>
      </c>
      <c r="C281" s="1106" t="s">
        <v>97</v>
      </c>
      <c r="D281" s="1088"/>
      <c r="E281" s="1089" t="s">
        <v>1593</v>
      </c>
      <c r="F281" s="2893">
        <v>14187</v>
      </c>
      <c r="G281" s="2894">
        <v>17082</v>
      </c>
      <c r="H281" s="2894">
        <v>409548</v>
      </c>
      <c r="I281" s="2894">
        <v>12930</v>
      </c>
      <c r="J281" s="2894">
        <v>453747</v>
      </c>
      <c r="K281" s="2917" t="s">
        <v>103</v>
      </c>
      <c r="L281" s="2896">
        <v>453747</v>
      </c>
      <c r="M281" s="2982">
        <v>517</v>
      </c>
      <c r="N281" s="3316"/>
    </row>
    <row r="282" spans="1:14">
      <c r="A282" s="2687"/>
      <c r="B282" s="3007"/>
      <c r="C282" s="2988"/>
      <c r="D282" s="2988"/>
      <c r="E282" s="2989"/>
      <c r="F282" s="2990"/>
      <c r="G282" s="2990"/>
      <c r="H282" s="2990"/>
      <c r="I282" s="2990"/>
      <c r="J282" s="2990"/>
      <c r="K282" s="1078"/>
      <c r="L282" s="1077"/>
      <c r="M282" s="2988"/>
      <c r="N282" s="2994"/>
    </row>
    <row r="283" spans="1:14" ht="6.6" customHeight="1">
      <c r="A283" s="2687"/>
      <c r="B283" s="3004"/>
      <c r="C283" s="1075"/>
      <c r="D283" s="1075"/>
      <c r="E283" s="1079"/>
      <c r="F283" s="2990"/>
      <c r="G283" s="2990"/>
      <c r="H283" s="2990"/>
      <c r="I283" s="2990"/>
      <c r="J283" s="2990"/>
      <c r="K283" s="1078"/>
      <c r="L283" s="1077"/>
      <c r="M283" s="1075"/>
      <c r="N283" s="2994"/>
    </row>
    <row r="284" spans="1:14" ht="13.5" customHeight="1">
      <c r="A284" s="3321" t="s">
        <v>3286</v>
      </c>
      <c r="B284" s="1063" t="s">
        <v>1472</v>
      </c>
      <c r="C284" s="1064"/>
      <c r="D284" s="1064"/>
      <c r="E284" s="1064"/>
      <c r="F284" s="2976"/>
      <c r="G284" s="2976"/>
      <c r="H284" s="2976"/>
      <c r="I284" s="2976"/>
      <c r="J284" s="2977"/>
      <c r="K284" s="2980"/>
      <c r="L284" s="2979"/>
      <c r="M284" s="2981"/>
      <c r="N284" s="3318" t="s">
        <v>3399</v>
      </c>
    </row>
    <row r="285" spans="1:14" ht="12.75" customHeight="1">
      <c r="A285" s="3321"/>
      <c r="B285" s="1069" t="s">
        <v>294</v>
      </c>
      <c r="C285" s="1070"/>
      <c r="D285" s="1070"/>
      <c r="E285" s="1071"/>
      <c r="F285" s="2079"/>
      <c r="G285" s="2079"/>
      <c r="H285" s="2079"/>
      <c r="I285" s="2079"/>
      <c r="J285" s="2080"/>
      <c r="K285" s="1072"/>
      <c r="L285" s="1070"/>
      <c r="M285" s="1073"/>
      <c r="N285" s="3319"/>
    </row>
    <row r="286" spans="1:14" ht="12.75" customHeight="1">
      <c r="A286" s="3321"/>
      <c r="B286" s="1107"/>
      <c r="C286" s="1082"/>
      <c r="D286" s="1082"/>
      <c r="E286" s="1108"/>
      <c r="F286" s="2082"/>
      <c r="G286" s="2083"/>
      <c r="H286" s="2082"/>
      <c r="I286" s="2082"/>
      <c r="J286" s="2084"/>
      <c r="K286" s="1084"/>
      <c r="L286" s="1083"/>
      <c r="M286" s="1086"/>
      <c r="N286" s="3319"/>
    </row>
    <row r="287" spans="1:14" ht="12.75" customHeight="1">
      <c r="A287" s="3321"/>
      <c r="B287" s="1087"/>
      <c r="C287" s="1088"/>
      <c r="D287" s="1088"/>
      <c r="E287" s="1089"/>
      <c r="F287" s="2085"/>
      <c r="G287" s="2083"/>
      <c r="H287" s="2083"/>
      <c r="I287" s="2083"/>
      <c r="J287" s="2084"/>
      <c r="K287" s="1079"/>
      <c r="L287" s="1079"/>
      <c r="M287" s="1073"/>
      <c r="N287" s="3319"/>
    </row>
    <row r="288" spans="1:14" ht="12.75" customHeight="1">
      <c r="A288" s="3321"/>
      <c r="B288" s="1091"/>
      <c r="C288" s="1092"/>
      <c r="D288" s="1093"/>
      <c r="E288" s="1094"/>
      <c r="F288" s="2086"/>
      <c r="G288" s="2087"/>
      <c r="H288" s="2087" t="s">
        <v>1425</v>
      </c>
      <c r="I288" s="2087"/>
      <c r="J288" s="2088"/>
      <c r="K288" s="1098"/>
      <c r="L288" s="1098"/>
      <c r="M288" s="1098"/>
      <c r="N288" s="3319"/>
    </row>
    <row r="289" spans="1:14" ht="12.75" customHeight="1">
      <c r="A289" s="3321"/>
      <c r="B289" s="1099"/>
      <c r="C289" s="1099"/>
      <c r="D289" s="1075"/>
      <c r="E289" s="1079"/>
      <c r="F289" s="2089"/>
      <c r="G289" s="2090" t="s">
        <v>1426</v>
      </c>
      <c r="H289" s="2090"/>
      <c r="I289" s="2090"/>
      <c r="J289" s="2091"/>
      <c r="K289" s="1102"/>
      <c r="L289" s="1102"/>
      <c r="M289" s="1102"/>
      <c r="N289" s="3319"/>
    </row>
    <row r="290" spans="1:14" ht="12.75" customHeight="1">
      <c r="A290" s="3321"/>
      <c r="B290" s="1099"/>
      <c r="C290" s="1099"/>
      <c r="D290" s="1075"/>
      <c r="E290" s="1079"/>
      <c r="F290" s="2092" t="s">
        <v>1427</v>
      </c>
      <c r="G290" s="2092" t="s">
        <v>1428</v>
      </c>
      <c r="H290" s="2092" t="s">
        <v>1429</v>
      </c>
      <c r="I290" s="2092"/>
      <c r="J290" s="2075" t="s">
        <v>1430</v>
      </c>
      <c r="K290" s="1102"/>
      <c r="L290" s="1102"/>
      <c r="M290" s="1102"/>
      <c r="N290" s="3319"/>
    </row>
    <row r="291" spans="1:14" ht="12.75" customHeight="1">
      <c r="A291" s="3321"/>
      <c r="B291" s="1099" t="s">
        <v>7</v>
      </c>
      <c r="C291" s="1099" t="s">
        <v>70</v>
      </c>
      <c r="D291" s="1075"/>
      <c r="E291" s="1073" t="s">
        <v>1431</v>
      </c>
      <c r="F291" s="2092" t="s">
        <v>1432</v>
      </c>
      <c r="G291" s="2092" t="s">
        <v>1433</v>
      </c>
      <c r="H291" s="2092" t="s">
        <v>1434</v>
      </c>
      <c r="I291" s="2092" t="s">
        <v>1435</v>
      </c>
      <c r="J291" s="2075" t="s">
        <v>1436</v>
      </c>
      <c r="K291" s="1099" t="s">
        <v>1437</v>
      </c>
      <c r="L291" s="1099" t="s">
        <v>318</v>
      </c>
      <c r="M291" s="1099" t="s">
        <v>7</v>
      </c>
      <c r="N291" s="3319"/>
    </row>
    <row r="292" spans="1:14" ht="18" customHeight="1" thickBot="1">
      <c r="A292" s="3321"/>
      <c r="B292" s="1104" t="s">
        <v>17</v>
      </c>
      <c r="C292" s="1104" t="s">
        <v>78</v>
      </c>
      <c r="D292" s="1082"/>
      <c r="E292" s="1105" t="s">
        <v>24</v>
      </c>
      <c r="F292" s="2879" t="s">
        <v>25</v>
      </c>
      <c r="G292" s="2879" t="s">
        <v>26</v>
      </c>
      <c r="H292" s="2879" t="s">
        <v>27</v>
      </c>
      <c r="I292" s="2879" t="s">
        <v>28</v>
      </c>
      <c r="J292" s="2880" t="s">
        <v>29</v>
      </c>
      <c r="K292" s="2881" t="s">
        <v>30</v>
      </c>
      <c r="L292" s="2881" t="s">
        <v>31</v>
      </c>
      <c r="M292" s="1104" t="s">
        <v>17</v>
      </c>
      <c r="N292" s="3319"/>
    </row>
    <row r="293" spans="1:14" ht="12.75" customHeight="1">
      <c r="A293" s="3321"/>
      <c r="B293" s="1109"/>
      <c r="C293" s="1099"/>
      <c r="D293" s="1079" t="s">
        <v>1594</v>
      </c>
      <c r="E293" s="1079"/>
      <c r="F293" s="2882"/>
      <c r="G293" s="2883"/>
      <c r="H293" s="2883"/>
      <c r="I293" s="2883"/>
      <c r="J293" s="2883"/>
      <c r="K293" s="2884"/>
      <c r="L293" s="2885"/>
      <c r="M293" s="2877"/>
      <c r="N293" s="3319"/>
    </row>
    <row r="294" spans="1:14" ht="12.75" customHeight="1">
      <c r="A294" s="3321"/>
      <c r="B294" s="1109">
        <v>518</v>
      </c>
      <c r="C294" s="1099"/>
      <c r="D294" s="1075"/>
      <c r="E294" s="1079" t="s">
        <v>1528</v>
      </c>
      <c r="F294" s="2900"/>
      <c r="G294" s="2887">
        <v>-224</v>
      </c>
      <c r="H294" s="2887">
        <v>713</v>
      </c>
      <c r="I294" s="2887">
        <v>616</v>
      </c>
      <c r="J294" s="2887">
        <v>1105</v>
      </c>
      <c r="K294" s="2888"/>
      <c r="L294" s="2889">
        <v>1105</v>
      </c>
      <c r="M294" s="2877">
        <v>518</v>
      </c>
      <c r="N294" s="3319"/>
    </row>
    <row r="295" spans="1:14">
      <c r="A295" s="3321"/>
      <c r="B295" s="1110">
        <v>519</v>
      </c>
      <c r="C295" s="1106"/>
      <c r="D295" s="1088"/>
      <c r="E295" s="1089" t="s">
        <v>1595</v>
      </c>
      <c r="F295" s="2890">
        <v>17593</v>
      </c>
      <c r="G295" s="2076">
        <v>449</v>
      </c>
      <c r="H295" s="2076">
        <v>1757</v>
      </c>
      <c r="I295" s="2076">
        <v>597</v>
      </c>
      <c r="J295" s="2076">
        <v>20396</v>
      </c>
      <c r="K295" s="2077"/>
      <c r="L295" s="2891">
        <v>20396</v>
      </c>
      <c r="M295" s="2878">
        <v>519</v>
      </c>
      <c r="N295" s="3319"/>
    </row>
    <row r="296" spans="1:14">
      <c r="A296" s="3321"/>
      <c r="B296" s="1110">
        <v>520</v>
      </c>
      <c r="C296" s="1106"/>
      <c r="D296" s="1088"/>
      <c r="E296" s="1089" t="s">
        <v>1596</v>
      </c>
      <c r="F296" s="2890">
        <v>713</v>
      </c>
      <c r="G296" s="2077"/>
      <c r="H296" s="2077"/>
      <c r="I296" s="2076">
        <v>9</v>
      </c>
      <c r="J296" s="2076">
        <v>722</v>
      </c>
      <c r="K296" s="2077"/>
      <c r="L296" s="2891">
        <v>722</v>
      </c>
      <c r="M296" s="2878">
        <v>520</v>
      </c>
      <c r="N296" s="2687"/>
    </row>
    <row r="297" spans="1:14">
      <c r="A297" s="3321"/>
      <c r="B297" s="1110">
        <v>521</v>
      </c>
      <c r="C297" s="1106"/>
      <c r="D297" s="1088"/>
      <c r="E297" s="1089" t="s">
        <v>1597</v>
      </c>
      <c r="F297" s="3115"/>
      <c r="G297" s="2076">
        <v>11</v>
      </c>
      <c r="H297" s="2076">
        <v>4004</v>
      </c>
      <c r="I297" s="2076">
        <v>-2</v>
      </c>
      <c r="J297" s="2076">
        <v>4013</v>
      </c>
      <c r="K297" s="2077"/>
      <c r="L297" s="2891">
        <v>4013</v>
      </c>
      <c r="M297" s="2878">
        <v>521</v>
      </c>
      <c r="N297" s="2687"/>
    </row>
    <row r="298" spans="1:14">
      <c r="A298" s="3321"/>
      <c r="B298" s="1110">
        <v>522</v>
      </c>
      <c r="C298" s="1106"/>
      <c r="D298" s="1088"/>
      <c r="E298" s="1089" t="s">
        <v>1532</v>
      </c>
      <c r="F298" s="3115"/>
      <c r="G298" s="2077"/>
      <c r="H298" s="2077"/>
      <c r="I298" s="2076">
        <v>8042</v>
      </c>
      <c r="J298" s="2076">
        <v>8042</v>
      </c>
      <c r="K298" s="2078"/>
      <c r="L298" s="2891">
        <v>8042</v>
      </c>
      <c r="M298" s="2878">
        <v>522</v>
      </c>
      <c r="N298" s="2687"/>
    </row>
    <row r="299" spans="1:14">
      <c r="A299" s="3321"/>
      <c r="B299" s="1110">
        <v>523</v>
      </c>
      <c r="C299" s="1106"/>
      <c r="D299" s="1088"/>
      <c r="E299" s="1089" t="s">
        <v>1592</v>
      </c>
      <c r="F299" s="3115"/>
      <c r="G299" s="2077"/>
      <c r="H299" s="2077"/>
      <c r="I299" s="2076">
        <v>538</v>
      </c>
      <c r="J299" s="2076">
        <v>538</v>
      </c>
      <c r="K299" s="2078"/>
      <c r="L299" s="2891">
        <v>538</v>
      </c>
      <c r="M299" s="2878">
        <v>523</v>
      </c>
      <c r="N299" s="2690"/>
    </row>
    <row r="300" spans="1:14">
      <c r="A300" s="3321"/>
      <c r="B300" s="1110">
        <v>524</v>
      </c>
      <c r="C300" s="1106"/>
      <c r="D300" s="1088"/>
      <c r="E300" s="1089" t="s">
        <v>1540</v>
      </c>
      <c r="F300" s="3115"/>
      <c r="G300" s="2077"/>
      <c r="H300" s="2077"/>
      <c r="I300" s="2077"/>
      <c r="J300" s="2077"/>
      <c r="K300" s="2078"/>
      <c r="L300" s="2891"/>
      <c r="M300" s="2878">
        <v>524</v>
      </c>
      <c r="N300" s="2690"/>
    </row>
    <row r="301" spans="1:14">
      <c r="A301" s="3321"/>
      <c r="B301" s="1110">
        <v>525</v>
      </c>
      <c r="C301" s="1106"/>
      <c r="D301" s="1088"/>
      <c r="E301" s="1089" t="s">
        <v>1557</v>
      </c>
      <c r="F301" s="3115"/>
      <c r="G301" s="2077"/>
      <c r="H301" s="2077"/>
      <c r="I301" s="2077"/>
      <c r="J301" s="2077"/>
      <c r="K301" s="2077"/>
      <c r="L301" s="2891"/>
      <c r="M301" s="2878">
        <v>525</v>
      </c>
      <c r="N301" s="2690"/>
    </row>
    <row r="302" spans="1:14">
      <c r="A302" s="3321"/>
      <c r="B302" s="1110">
        <v>526</v>
      </c>
      <c r="C302" s="1106"/>
      <c r="D302" s="1088"/>
      <c r="E302" s="1089" t="s">
        <v>1087</v>
      </c>
      <c r="F302" s="3115"/>
      <c r="G302" s="2077"/>
      <c r="H302" s="2077"/>
      <c r="I302" s="2077"/>
      <c r="J302" s="2077"/>
      <c r="K302" s="2078"/>
      <c r="L302" s="2891"/>
      <c r="M302" s="2878">
        <v>526</v>
      </c>
      <c r="N302" s="2690"/>
    </row>
    <row r="303" spans="1:14">
      <c r="A303" s="3321"/>
      <c r="B303" s="1110">
        <v>527</v>
      </c>
      <c r="C303" s="1106"/>
      <c r="D303" s="1088"/>
      <c r="E303" s="1089" t="s">
        <v>1598</v>
      </c>
      <c r="F303" s="2890">
        <v>18306</v>
      </c>
      <c r="G303" s="2076">
        <v>236</v>
      </c>
      <c r="H303" s="2076">
        <v>6474</v>
      </c>
      <c r="I303" s="2076">
        <v>9800</v>
      </c>
      <c r="J303" s="2076">
        <v>34816</v>
      </c>
      <c r="K303" s="2077"/>
      <c r="L303" s="2891">
        <v>34816</v>
      </c>
      <c r="M303" s="2878">
        <v>527</v>
      </c>
      <c r="N303" s="2690"/>
    </row>
    <row r="304" spans="1:14">
      <c r="A304" s="3321"/>
      <c r="B304" s="1110">
        <v>528</v>
      </c>
      <c r="C304" s="1106"/>
      <c r="D304" s="1088"/>
      <c r="E304" s="1089" t="s">
        <v>1599</v>
      </c>
      <c r="F304" s="2890">
        <v>1171302</v>
      </c>
      <c r="G304" s="2076">
        <v>1063175</v>
      </c>
      <c r="H304" s="2076">
        <v>625009</v>
      </c>
      <c r="I304" s="2076">
        <v>682678</v>
      </c>
      <c r="J304" s="2076">
        <v>3542164</v>
      </c>
      <c r="K304" s="2077"/>
      <c r="L304" s="2891">
        <v>3542164</v>
      </c>
      <c r="M304" s="2878">
        <v>528</v>
      </c>
      <c r="N304" s="2690"/>
    </row>
    <row r="305" spans="1:14">
      <c r="A305" s="3321"/>
      <c r="B305" s="1109"/>
      <c r="C305" s="1099"/>
      <c r="D305" s="1079" t="s">
        <v>1600</v>
      </c>
      <c r="E305" s="1079"/>
      <c r="F305" s="2915"/>
      <c r="G305" s="2916"/>
      <c r="H305" s="2916"/>
      <c r="I305" s="2916"/>
      <c r="J305" s="2916"/>
      <c r="K305" s="2888"/>
      <c r="L305" s="2902"/>
      <c r="M305" s="2877"/>
      <c r="N305" s="2690"/>
    </row>
    <row r="306" spans="1:14">
      <c r="A306" s="3321"/>
      <c r="B306" s="1109">
        <v>601</v>
      </c>
      <c r="C306" s="1102"/>
      <c r="D306" s="1079"/>
      <c r="E306" s="1079" t="s">
        <v>1601</v>
      </c>
      <c r="F306" s="2886">
        <v>964</v>
      </c>
      <c r="G306" s="2887">
        <v>1363</v>
      </c>
      <c r="H306" s="2887">
        <v>360</v>
      </c>
      <c r="I306" s="2887">
        <v>3854</v>
      </c>
      <c r="J306" s="2887">
        <v>6541</v>
      </c>
      <c r="K306" s="2888"/>
      <c r="L306" s="2889">
        <v>6541</v>
      </c>
      <c r="M306" s="2877">
        <v>601</v>
      </c>
      <c r="N306" s="2690"/>
    </row>
    <row r="307" spans="1:14">
      <c r="A307" s="3321"/>
      <c r="B307" s="1110">
        <v>602</v>
      </c>
      <c r="C307" s="1113"/>
      <c r="D307" s="1089"/>
      <c r="E307" s="1089" t="s">
        <v>1602</v>
      </c>
      <c r="F307" s="2890">
        <v>3761</v>
      </c>
      <c r="G307" s="2076">
        <v>117</v>
      </c>
      <c r="H307" s="2076">
        <v>9969</v>
      </c>
      <c r="I307" s="2076">
        <v>870</v>
      </c>
      <c r="J307" s="2076">
        <v>14717</v>
      </c>
      <c r="K307" s="2077"/>
      <c r="L307" s="2891">
        <v>14717</v>
      </c>
      <c r="M307" s="2878">
        <v>602</v>
      </c>
      <c r="N307" s="2690"/>
    </row>
    <row r="308" spans="1:14">
      <c r="A308" s="3321"/>
      <c r="B308" s="1110">
        <v>603</v>
      </c>
      <c r="C308" s="1113"/>
      <c r="D308" s="1089"/>
      <c r="E308" s="1089" t="s">
        <v>1603</v>
      </c>
      <c r="F308" s="2890">
        <v>3301</v>
      </c>
      <c r="G308" s="2076">
        <v>268</v>
      </c>
      <c r="H308" s="2076">
        <v>82270</v>
      </c>
      <c r="I308" s="2076">
        <v>816</v>
      </c>
      <c r="J308" s="2076">
        <v>86655</v>
      </c>
      <c r="K308" s="2077"/>
      <c r="L308" s="2891">
        <v>86655</v>
      </c>
      <c r="M308" s="2878">
        <v>603</v>
      </c>
      <c r="N308" s="2690"/>
    </row>
    <row r="309" spans="1:14">
      <c r="A309" s="3321"/>
      <c r="B309" s="1110">
        <v>604</v>
      </c>
      <c r="C309" s="1113"/>
      <c r="D309" s="1089"/>
      <c r="E309" s="1089" t="s">
        <v>1604</v>
      </c>
      <c r="F309" s="2890">
        <v>15</v>
      </c>
      <c r="G309" s="2076">
        <v>3</v>
      </c>
      <c r="H309" s="2076">
        <v>12249</v>
      </c>
      <c r="I309" s="2076">
        <v>3348</v>
      </c>
      <c r="J309" s="2076">
        <v>15615</v>
      </c>
      <c r="K309" s="2077"/>
      <c r="L309" s="2891">
        <v>15615</v>
      </c>
      <c r="M309" s="2878">
        <v>604</v>
      </c>
      <c r="N309" s="2360"/>
    </row>
    <row r="310" spans="1:14">
      <c r="A310" s="3321"/>
      <c r="B310" s="1110">
        <v>605</v>
      </c>
      <c r="C310" s="1113"/>
      <c r="D310" s="1089"/>
      <c r="E310" s="1089" t="s">
        <v>1605</v>
      </c>
      <c r="F310" s="3115"/>
      <c r="G310" s="2076">
        <v>33</v>
      </c>
      <c r="H310" s="2076">
        <v>52</v>
      </c>
      <c r="I310" s="2076">
        <v>159</v>
      </c>
      <c r="J310" s="2076">
        <v>244</v>
      </c>
      <c r="K310" s="2077"/>
      <c r="L310" s="2891">
        <v>244</v>
      </c>
      <c r="M310" s="2878">
        <v>605</v>
      </c>
      <c r="N310" s="2360"/>
    </row>
    <row r="311" spans="1:14">
      <c r="A311" s="3321"/>
      <c r="B311" s="1110">
        <v>606</v>
      </c>
      <c r="C311" s="1113"/>
      <c r="D311" s="1089"/>
      <c r="E311" s="1089" t="s">
        <v>1606</v>
      </c>
      <c r="F311" s="2890">
        <v>64</v>
      </c>
      <c r="G311" s="2076">
        <v>64</v>
      </c>
      <c r="H311" s="2076">
        <v>109</v>
      </c>
      <c r="I311" s="2076">
        <v>282</v>
      </c>
      <c r="J311" s="2076">
        <v>519</v>
      </c>
      <c r="K311" s="2078" t="s">
        <v>103</v>
      </c>
      <c r="L311" s="2891">
        <v>519</v>
      </c>
      <c r="M311" s="2878">
        <v>606</v>
      </c>
      <c r="N311" s="2360"/>
    </row>
    <row r="312" spans="1:14">
      <c r="A312" s="3321"/>
      <c r="B312" s="1110">
        <v>607</v>
      </c>
      <c r="C312" s="1113"/>
      <c r="D312" s="1089"/>
      <c r="E312" s="1089" t="s">
        <v>1607</v>
      </c>
      <c r="F312" s="2890">
        <v>234</v>
      </c>
      <c r="G312" s="2076">
        <v>1073</v>
      </c>
      <c r="H312" s="2076">
        <v>12952</v>
      </c>
      <c r="I312" s="2076">
        <v>9087</v>
      </c>
      <c r="J312" s="2076">
        <v>23346</v>
      </c>
      <c r="K312" s="2077"/>
      <c r="L312" s="2891">
        <v>23346</v>
      </c>
      <c r="M312" s="2878">
        <v>607</v>
      </c>
      <c r="N312" s="2360"/>
    </row>
    <row r="313" spans="1:14">
      <c r="A313" s="3321"/>
      <c r="B313" s="1110">
        <v>608</v>
      </c>
      <c r="C313" s="1113"/>
      <c r="D313" s="1089"/>
      <c r="E313" s="1089" t="s">
        <v>1608</v>
      </c>
      <c r="F313" s="3115"/>
      <c r="G313" s="2076">
        <v>227</v>
      </c>
      <c r="H313" s="2076">
        <v>42512</v>
      </c>
      <c r="I313" s="2076">
        <v>2263</v>
      </c>
      <c r="J313" s="2076">
        <v>45002</v>
      </c>
      <c r="K313" s="2077"/>
      <c r="L313" s="2891">
        <v>45002</v>
      </c>
      <c r="M313" s="2878">
        <v>608</v>
      </c>
      <c r="N313" s="2360"/>
    </row>
    <row r="314" spans="1:14">
      <c r="A314" s="3321"/>
      <c r="B314" s="1110">
        <v>609</v>
      </c>
      <c r="C314" s="1113"/>
      <c r="D314" s="1089"/>
      <c r="E314" s="1089" t="s">
        <v>1609</v>
      </c>
      <c r="F314" s="3115"/>
      <c r="G314" s="2076">
        <v>197</v>
      </c>
      <c r="H314" s="2076">
        <v>5650</v>
      </c>
      <c r="I314" s="2076">
        <v>1708</v>
      </c>
      <c r="J314" s="2076">
        <v>7555</v>
      </c>
      <c r="K314" s="2077"/>
      <c r="L314" s="2891">
        <v>7555</v>
      </c>
      <c r="M314" s="2878">
        <v>609</v>
      </c>
      <c r="N314" s="2360"/>
    </row>
    <row r="315" spans="1:14">
      <c r="A315" s="3321"/>
      <c r="B315" s="1110">
        <v>610</v>
      </c>
      <c r="C315" s="1113"/>
      <c r="D315" s="1089"/>
      <c r="E315" s="1089" t="s">
        <v>1610</v>
      </c>
      <c r="F315" s="3115"/>
      <c r="G315" s="2077"/>
      <c r="H315" s="2077"/>
      <c r="I315" s="2077"/>
      <c r="J315" s="2077"/>
      <c r="K315" s="2077"/>
      <c r="L315" s="2891"/>
      <c r="M315" s="2878">
        <v>610</v>
      </c>
      <c r="N315" s="2360"/>
    </row>
    <row r="316" spans="1:14">
      <c r="A316" s="3321"/>
      <c r="B316" s="1110">
        <v>611</v>
      </c>
      <c r="C316" s="1113"/>
      <c r="D316" s="1089"/>
      <c r="E316" s="1089" t="s">
        <v>1532</v>
      </c>
      <c r="F316" s="3115"/>
      <c r="G316" s="2077"/>
      <c r="H316" s="2077"/>
      <c r="I316" s="2076">
        <v>4797</v>
      </c>
      <c r="J316" s="2076">
        <v>4797</v>
      </c>
      <c r="K316" s="2077"/>
      <c r="L316" s="2891">
        <v>4797</v>
      </c>
      <c r="M316" s="2878">
        <v>611</v>
      </c>
      <c r="N316" s="2360"/>
    </row>
    <row r="317" spans="1:14">
      <c r="A317" s="3321"/>
      <c r="B317" s="1110">
        <v>612</v>
      </c>
      <c r="C317" s="1113"/>
      <c r="D317" s="1089"/>
      <c r="E317" s="1089" t="s">
        <v>1592</v>
      </c>
      <c r="F317" s="3115"/>
      <c r="G317" s="2077"/>
      <c r="H317" s="2077"/>
      <c r="I317" s="2076">
        <v>6125</v>
      </c>
      <c r="J317" s="2076">
        <v>6125</v>
      </c>
      <c r="K317" s="2077"/>
      <c r="L317" s="2891">
        <v>6125</v>
      </c>
      <c r="M317" s="2878">
        <v>612</v>
      </c>
      <c r="N317" s="2360"/>
    </row>
    <row r="318" spans="1:14">
      <c r="A318" s="3321"/>
      <c r="B318" s="1110">
        <v>613</v>
      </c>
      <c r="C318" s="1113"/>
      <c r="D318" s="1089"/>
      <c r="E318" s="1089" t="s">
        <v>1611</v>
      </c>
      <c r="F318" s="3115"/>
      <c r="G318" s="2077"/>
      <c r="H318" s="2077"/>
      <c r="I318" s="2076">
        <v>967</v>
      </c>
      <c r="J318" s="2076">
        <v>967</v>
      </c>
      <c r="K318" s="2077"/>
      <c r="L318" s="2891">
        <v>967</v>
      </c>
      <c r="M318" s="2878">
        <v>613</v>
      </c>
      <c r="N318" s="2360"/>
    </row>
    <row r="319" spans="1:14">
      <c r="A319" s="3321"/>
      <c r="B319" s="1110">
        <v>614</v>
      </c>
      <c r="C319" s="1113"/>
      <c r="D319" s="1089"/>
      <c r="E319" s="1089" t="s">
        <v>1612</v>
      </c>
      <c r="F319" s="3115"/>
      <c r="G319" s="2077"/>
      <c r="H319" s="2077"/>
      <c r="I319" s="2076">
        <v>151251</v>
      </c>
      <c r="J319" s="2076">
        <v>151251</v>
      </c>
      <c r="K319" s="2077"/>
      <c r="L319" s="2891">
        <v>151251</v>
      </c>
      <c r="M319" s="2878">
        <v>614</v>
      </c>
      <c r="N319" s="2360"/>
    </row>
    <row r="320" spans="1:14">
      <c r="A320" s="3321"/>
      <c r="B320" s="1110">
        <v>615</v>
      </c>
      <c r="C320" s="1113"/>
      <c r="D320" s="1089"/>
      <c r="E320" s="1089" t="s">
        <v>1613</v>
      </c>
      <c r="F320" s="3115"/>
      <c r="G320" s="2077"/>
      <c r="H320" s="2077"/>
      <c r="I320" s="2076">
        <v>31764</v>
      </c>
      <c r="J320" s="2076">
        <v>31764</v>
      </c>
      <c r="K320" s="2077"/>
      <c r="L320" s="2891">
        <v>31764</v>
      </c>
      <c r="M320" s="2878">
        <v>615</v>
      </c>
      <c r="N320" s="2360"/>
    </row>
    <row r="321" spans="1:14">
      <c r="A321" s="3321"/>
      <c r="B321" s="1110">
        <v>616</v>
      </c>
      <c r="C321" s="1113"/>
      <c r="D321" s="1089"/>
      <c r="E321" s="1089" t="s">
        <v>1540</v>
      </c>
      <c r="F321" s="3115"/>
      <c r="G321" s="2077"/>
      <c r="H321" s="2077"/>
      <c r="I321" s="2077"/>
      <c r="J321" s="2077"/>
      <c r="K321" s="2077"/>
      <c r="L321" s="2891"/>
      <c r="M321" s="2878">
        <v>616</v>
      </c>
    </row>
    <row r="322" spans="1:14">
      <c r="A322" s="3321"/>
      <c r="B322" s="1110">
        <v>617</v>
      </c>
      <c r="C322" s="1113"/>
      <c r="D322" s="1089"/>
      <c r="E322" s="1089" t="s">
        <v>1557</v>
      </c>
      <c r="F322" s="3115"/>
      <c r="G322" s="2077"/>
      <c r="H322" s="2077"/>
      <c r="I322" s="2077"/>
      <c r="J322" s="2077"/>
      <c r="K322" s="2077"/>
      <c r="L322" s="2891"/>
      <c r="M322" s="2878">
        <v>617</v>
      </c>
    </row>
    <row r="323" spans="1:14">
      <c r="A323" s="3321"/>
      <c r="B323" s="1110">
        <v>618</v>
      </c>
      <c r="C323" s="1106"/>
      <c r="D323" s="1088"/>
      <c r="E323" s="1089" t="s">
        <v>1087</v>
      </c>
      <c r="F323" s="2890">
        <v>8342</v>
      </c>
      <c r="G323" s="2076">
        <v>3026</v>
      </c>
      <c r="H323" s="2076">
        <v>750187</v>
      </c>
      <c r="I323" s="2076">
        <v>185708</v>
      </c>
      <c r="J323" s="2076">
        <v>947263</v>
      </c>
      <c r="K323" s="2077"/>
      <c r="L323" s="2891">
        <v>947263</v>
      </c>
      <c r="M323" s="2878">
        <v>618</v>
      </c>
      <c r="N323" s="2360"/>
    </row>
    <row r="324" spans="1:14">
      <c r="A324" s="3321"/>
      <c r="B324" s="1110">
        <v>619</v>
      </c>
      <c r="C324" s="1106"/>
      <c r="D324" s="1088"/>
      <c r="E324" s="1089" t="s">
        <v>1614</v>
      </c>
      <c r="F324" s="2890">
        <v>16681</v>
      </c>
      <c r="G324" s="2076">
        <v>6371</v>
      </c>
      <c r="H324" s="2076">
        <v>916310</v>
      </c>
      <c r="I324" s="2076">
        <v>402999</v>
      </c>
      <c r="J324" s="2076">
        <v>1342361</v>
      </c>
      <c r="K324" s="2077"/>
      <c r="L324" s="2891">
        <v>1342361</v>
      </c>
      <c r="M324" s="2878">
        <v>619</v>
      </c>
      <c r="N324" s="3317">
        <v>47</v>
      </c>
    </row>
    <row r="325" spans="1:14" ht="13.5" thickBot="1">
      <c r="A325" s="3321"/>
      <c r="B325" s="1110">
        <v>620</v>
      </c>
      <c r="C325" s="1106" t="s">
        <v>97</v>
      </c>
      <c r="D325" s="1088"/>
      <c r="E325" s="1089" t="s">
        <v>1615</v>
      </c>
      <c r="F325" s="2893">
        <v>1559176</v>
      </c>
      <c r="G325" s="2894">
        <v>1444459</v>
      </c>
      <c r="H325" s="2894">
        <v>2518438</v>
      </c>
      <c r="I325" s="2894">
        <v>2541908</v>
      </c>
      <c r="J325" s="2894">
        <v>8063981</v>
      </c>
      <c r="K325" s="2895"/>
      <c r="L325" s="2896">
        <v>8063981</v>
      </c>
      <c r="M325" s="2878">
        <v>620</v>
      </c>
      <c r="N325" s="3317"/>
    </row>
  </sheetData>
  <customSheetViews>
    <customSheetView guid="{A617E113-81C5-40F4-A596-A12F4B219BD2}" showPageBreaks="1" showGridLines="0" outlineSymbols="0" zeroValues="0" printArea="1">
      <selection activeCell="P119" sqref="P119"/>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1"/>
      <headerFooter alignWithMargins="0"/>
    </customSheetView>
    <customSheetView guid="{D099E5BD-69C3-4A36-A01A-AB9127CD02AF}" showPageBreaks="1" showGridLines="0" outlineSymbols="0" zeroValues="0" printArea="1" view="pageBreakPreview" topLeftCell="A266">
      <selection activeCell="N268" sqref="N268:N281"/>
      <rowBreaks count="6" manualBreakCount="6">
        <brk id="47" max="13" man="1"/>
        <brk id="94" max="13" man="1"/>
        <brk id="142" max="13" man="1"/>
        <brk id="189" max="13" man="1"/>
        <brk id="235" max="13" man="1"/>
        <brk id="282" max="13" man="1"/>
      </rowBreaks>
      <pageMargins left="0.25" right="0.25" top="0.5" bottom="0.25" header="0.5" footer="0.5"/>
      <printOptions horizontalCentered="1" verticalCentered="1"/>
      <pageSetup scale="86" firstPageNumber="5" fitToHeight="7" orientation="landscape" r:id="rId2"/>
      <headerFooter alignWithMargins="0"/>
    </customSheetView>
    <customSheetView guid="{0E34144A-D82F-4DF0-B720-F9C800B122C6}" showPageBreaks="1" showGridLines="0" outlineSymbols="0" zeroValues="0" printArea="1" view="pageBreakPreview" topLeftCell="A46">
      <selection activeCell="B1" sqref="B1"/>
      <rowBreaks count="6" manualBreakCount="6">
        <brk id="47" max="13" man="1"/>
        <brk id="94" max="13" man="1"/>
        <brk id="142" max="13" man="1"/>
        <brk id="189" max="13" man="1"/>
        <brk id="235" max="13" man="1"/>
        <brk id="282" max="13" man="1"/>
      </rowBreaks>
      <pageMargins left="0.25" right="0.25" top="0.5" bottom="0.25" header="0.5" footer="0.5"/>
      <printOptions horizontalCentered="1" verticalCentered="1"/>
      <pageSetup scale="86" firstPageNumber="5" fitToHeight="7" orientation="landscape" r:id="rId3"/>
      <headerFooter alignWithMargins="0"/>
    </customSheetView>
    <customSheetView guid="{97EB090E-DA8A-4035-9EB7-8F192FB9238E}" showPageBreaks="1" showGridLines="0" outlineSymbols="0" zeroValues="0" printArea="1" view="pageBreakPreview">
      <selection activeCell="B1" sqref="B1"/>
      <rowBreaks count="6" manualBreakCount="6">
        <brk id="47" max="13" man="1"/>
        <brk id="94" max="13" man="1"/>
        <brk id="142" max="13" man="1"/>
        <brk id="189" max="13" man="1"/>
        <brk id="235" max="13" man="1"/>
        <brk id="282" max="13" man="1"/>
      </rowBreaks>
      <pageMargins left="0.25" right="0.25" top="0.5" bottom="0.25" header="0.5" footer="0.5"/>
      <printOptions horizontalCentered="1" verticalCentered="1"/>
      <pageSetup scale="86" firstPageNumber="5" fitToHeight="7" orientation="landscape" r:id="rId4"/>
      <headerFooter alignWithMargins="0"/>
    </customSheetView>
    <customSheetView guid="{73D6C540-FA77-496F-80D5-378BCDB5D7D3}" showPageBreaks="1" showGridLines="0" outlineSymbols="0" zeroValues="0" printArea="1" topLeftCell="A91">
      <selection activeCell="A96" sqref="A96:A141"/>
      <rowBreaks count="6" manualBreakCount="6">
        <brk id="47" max="13" man="1"/>
        <brk id="94" max="13" man="1"/>
        <brk id="142" max="13" man="1"/>
        <brk id="189" max="13" man="1"/>
        <brk id="235" max="13" man="1"/>
        <brk id="282" max="13" man="1"/>
      </rowBreaks>
      <pageMargins left="0.25" right="0.25" top="0.5" bottom="0.25" header="0.5" footer="0.5"/>
      <printOptions horizontalCentered="1" verticalCentered="1"/>
      <pageSetup scale="86" firstPageNumber="5" fitToHeight="7" orientation="landscape" r:id="rId5"/>
      <headerFooter alignWithMargins="0"/>
    </customSheetView>
    <customSheetView guid="{697F93CE-5800-4A2B-B48E-6915F0D86AE1}" showGridLines="0" outlineSymbols="0" zeroValues="0" printArea="1">
      <selection activeCell="E110" sqref="E110"/>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6"/>
      <headerFooter alignWithMargins="0"/>
    </customSheetView>
    <customSheetView guid="{997430AA-34EF-430A-83C0-572B50415120}" showPageBreaks="1" showGridLines="0" outlineSymbols="0" zeroValues="0" printArea="1">
      <selection activeCell="E110" sqref="E110"/>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7"/>
      <headerFooter alignWithMargins="0"/>
    </customSheetView>
    <customSheetView guid="{FB280501-19AF-4ABE-91A9-026A574F2BAA}" showPageBreaks="1" showGridLines="0" outlineSymbols="0" zeroValues="0" printArea="1">
      <selection activeCell="E110" sqref="E110"/>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8"/>
      <headerFooter alignWithMargins="0"/>
    </customSheetView>
    <customSheetView guid="{418B4607-7369-4E2A-893E-78E4A5AA0442}" showGridLines="0" outlineSymbols="0" zeroValues="0">
      <selection activeCell="E110" sqref="E110"/>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9"/>
      <headerFooter alignWithMargins="0"/>
    </customSheetView>
    <customSheetView guid="{F56BCD39-3910-4701-BCCF-245589B07D98}" showPageBreaks="1" showGridLines="0" outlineSymbols="0" zeroValues="0" printArea="1">
      <selection activeCell="B1" sqref="B1"/>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10"/>
      <headerFooter alignWithMargins="0"/>
    </customSheetView>
    <customSheetView guid="{FB19BFAA-60BA-4CC2-92E5-E4C141AE804E}" showGridLines="0" outlineSymbols="0" zeroValues="0">
      <selection sqref="A1:A9"/>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11"/>
      <headerFooter alignWithMargins="0"/>
    </customSheetView>
    <customSheetView guid="{74404EEC-CA6A-48B0-B168-B7933282EEB2}" showPageBreaks="1" showGridLines="0" outlineSymbols="0" zeroValues="0" printArea="1">
      <selection activeCell="B1" sqref="B1"/>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12"/>
      <headerFooter alignWithMargins="0"/>
    </customSheetView>
    <customSheetView guid="{A2494C54-8D9D-4A05-9F27-C858173D9692}" showGridLines="0" outlineSymbols="0" zeroValues="0">
      <selection sqref="A1:A9"/>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13"/>
      <headerFooter alignWithMargins="0"/>
    </customSheetView>
    <customSheetView guid="{F228F194-B0FE-4A91-A927-06A4E89703F0}" showGridLines="0" outlineSymbols="0" zeroValues="0">
      <selection sqref="A1:A9"/>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14"/>
      <headerFooter alignWithMargins="0"/>
    </customSheetView>
    <customSheetView guid="{49D366EC-C851-4932-854D-8EA887B298C5}" showGridLines="0" outlineSymbols="0" zeroValues="0">
      <selection activeCell="B1" sqref="B1"/>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15"/>
      <headerFooter alignWithMargins="0"/>
    </customSheetView>
    <customSheetView guid="{7390B031-6060-4327-BF01-8B9465EDB6D9}" showGridLines="0" outlineSymbols="0" zeroValues="0">
      <selection activeCell="B1" sqref="B1"/>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16"/>
      <headerFooter alignWithMargins="0"/>
    </customSheetView>
    <customSheetView guid="{26429A53-B624-4AA6-8C8D-667186B058B8}" showGridLines="0" outlineSymbols="0" zeroValues="0">
      <selection activeCell="B1" sqref="B1"/>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17"/>
      <headerFooter alignWithMargins="0"/>
    </customSheetView>
    <customSheetView guid="{9188604F-721B-4607-B5A7-F14601E34BB8}" showPageBreaks="1" showGridLines="0" outlineSymbols="0" zeroValues="0" printArea="1">
      <selection activeCell="B1" sqref="B1"/>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18"/>
      <headerFooter alignWithMargins="0"/>
    </customSheetView>
    <customSheetView guid="{0DB5BAD5-393A-4F38-9E8B-709DEA7858B1}" showPageBreaks="1" showGridLines="0" outlineSymbols="0" zeroValues="0" printArea="1">
      <selection activeCell="E27" sqref="E27"/>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19"/>
      <headerFooter alignWithMargins="0"/>
    </customSheetView>
    <customSheetView guid="{4E7A3D04-9F51-465C-A42B-3DF9B3E7D5B5}" showPageBreaks="1" showGridLines="0" outlineSymbols="0" zeroValues="0" printArea="1">
      <selection sqref="A1:A9"/>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20"/>
      <headerFooter alignWithMargins="0"/>
    </customSheetView>
    <customSheetView guid="{BD2992A8-0B6E-4822-8FD2-4601D1328A70}" showPageBreaks="1" showGridLines="0" outlineSymbols="0" zeroValues="0" printArea="1">
      <selection activeCell="E110" sqref="E110"/>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21"/>
      <headerFooter alignWithMargins="0"/>
    </customSheetView>
    <customSheetView guid="{77A0B38E-93E4-4AC7-ACE6-46928E3770F0}" showPageBreaks="1" showGridLines="0" outlineSymbols="0" zeroValues="0" printArea="1">
      <selection activeCell="E110" sqref="E110"/>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22"/>
      <headerFooter alignWithMargins="0"/>
    </customSheetView>
    <customSheetView guid="{11C83B39-CE16-4BB9-AED1-82A65A48CAAD}" showGridLines="0" outlineSymbols="0" zeroValues="0">
      <selection activeCell="E110" sqref="E110"/>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23"/>
      <headerFooter alignWithMargins="0"/>
    </customSheetView>
    <customSheetView guid="{DB71B86F-317D-4AD6-8462-223811F201EC}" showPageBreaks="1" showGridLines="0" outlineSymbols="0" zeroValues="0" printArea="1" topLeftCell="A92">
      <selection activeCell="I118" sqref="I118"/>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24"/>
      <headerFooter alignWithMargins="0"/>
    </customSheetView>
    <customSheetView guid="{DC2F833C-E952-4F6A-AFD3-F16D8619A19E}" showPageBreaks="1" showGridLines="0" outlineSymbols="0" zeroValues="0" printArea="1">
      <selection activeCell="E110" sqref="E110"/>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25"/>
      <headerFooter alignWithMargins="0"/>
    </customSheetView>
    <customSheetView guid="{B1B2D874-36F7-4A51-91A3-0B03D16C5B39}" showGridLines="0" outlineSymbols="0" zeroValues="0" printArea="1">
      <selection activeCell="E110" sqref="E110"/>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26"/>
      <headerFooter alignWithMargins="0"/>
    </customSheetView>
    <customSheetView guid="{24512037-1A2E-4B61-A9D8-6B6EE1FBAC07}" showPageBreaks="1" showGridLines="0" outlineSymbols="0" zeroValues="0" printArea="1">
      <selection activeCell="E110" sqref="E110"/>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27"/>
      <headerFooter alignWithMargins="0"/>
    </customSheetView>
    <customSheetView guid="{FF7CE3F6-64D4-4414-9A0A-27EA1DA5FCEA}" showPageBreaks="1" showGridLines="0" outlineSymbols="0" zeroValues="0" printArea="1" topLeftCell="A13">
      <selection activeCell="P203" sqref="P203"/>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28"/>
      <headerFooter alignWithMargins="0"/>
    </customSheetView>
    <customSheetView guid="{68CA22E9-CC9D-4C8A-A060-049B87D0AB3E}" showPageBreaks="1" showGridLines="0" outlineSymbols="0" zeroValues="0" printArea="1" view="pageBreakPreview">
      <selection activeCell="B1" sqref="B1"/>
      <rowBreaks count="6" manualBreakCount="6">
        <brk id="47" max="13" man="1"/>
        <brk id="94" max="13" man="1"/>
        <brk id="142" max="13" man="1"/>
        <brk id="189" max="13" man="1"/>
        <brk id="235" max="13" man="1"/>
        <brk id="282" max="13" man="1"/>
      </rowBreaks>
      <pageMargins left="0.25" right="0.25" top="0.5" bottom="0.25" header="0.5" footer="0.5"/>
      <printOptions horizontalCentered="1" verticalCentered="1"/>
      <pageSetup scale="86" firstPageNumber="5" fitToHeight="7" orientation="landscape" r:id="rId29"/>
      <headerFooter alignWithMargins="0"/>
    </customSheetView>
    <customSheetView guid="{76EF22F2-41FD-4690-8612-D013472E0134}" showPageBreaks="1" showGridLines="0" outlineSymbols="0" zeroValues="0" printArea="1">
      <selection activeCell="P203" sqref="P203"/>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30"/>
      <headerFooter alignWithMargins="0"/>
    </customSheetView>
  </customSheetViews>
  <mergeCells count="20">
    <mergeCell ref="A1:A46"/>
    <mergeCell ref="A96:A141"/>
    <mergeCell ref="A191:A234"/>
    <mergeCell ref="A284:A325"/>
    <mergeCell ref="N45:N46"/>
    <mergeCell ref="A80:A93"/>
    <mergeCell ref="N140:N141"/>
    <mergeCell ref="N147:N148"/>
    <mergeCell ref="A175:A188"/>
    <mergeCell ref="N177:N188"/>
    <mergeCell ref="A268:A281"/>
    <mergeCell ref="N1:N17"/>
    <mergeCell ref="N49:N50"/>
    <mergeCell ref="N80:N93"/>
    <mergeCell ref="N144:N145"/>
    <mergeCell ref="N191:N205"/>
    <mergeCell ref="N268:N281"/>
    <mergeCell ref="N324:N325"/>
    <mergeCell ref="N284:N295"/>
    <mergeCell ref="N96:N109"/>
  </mergeCells>
  <printOptions horizontalCentered="1" verticalCentered="1" gridLinesSet="0"/>
  <pageMargins left="0.25" right="0.25" top="0.5" bottom="0.25" header="0.5" footer="0.5"/>
  <pageSetup scale="86" firstPageNumber="5" fitToHeight="7" orientation="landscape" r:id="rId31"/>
  <headerFooter alignWithMargins="0"/>
  <rowBreaks count="6" manualBreakCount="6">
    <brk id="47" max="13" man="1"/>
    <brk id="94" max="13" man="1"/>
    <brk id="142" max="13" man="1"/>
    <brk id="189" max="13" man="1"/>
    <brk id="235" max="13" man="1"/>
    <brk id="282" max="13" man="1"/>
  </rowBreaks>
  <drawing r:id="rId3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view="pageBreakPreview" zoomScale="60" zoomScaleNormal="100" workbookViewId="0">
      <selection activeCell="G38" sqref="G38"/>
    </sheetView>
  </sheetViews>
  <sheetFormatPr defaultColWidth="9.140625" defaultRowHeight="12.75"/>
  <cols>
    <col min="1" max="16384" width="9.140625" style="2139"/>
  </cols>
  <sheetData>
    <row r="1" spans="1:1">
      <c r="A1" s="2138" t="s">
        <v>1335</v>
      </c>
    </row>
  </sheetData>
  <customSheetViews>
    <customSheetView guid="{A617E113-81C5-40F4-A596-A12F4B219BD2}">
      <selection activeCell="G38" sqref="G38"/>
      <pageMargins left="0.75" right="0.75" top="1" bottom="1" header="0.5" footer="0.5"/>
      <printOptions horizontalCentered="1" verticalCentered="1"/>
      <pageSetup orientation="portrait" r:id="rId1"/>
      <headerFooter alignWithMargins="0"/>
    </customSheetView>
    <customSheetView guid="{D099E5BD-69C3-4A36-A01A-AB9127CD02AF}" scale="60" showPageBreaks="1" view="pageBreakPreview">
      <selection activeCell="G38" sqref="G38"/>
      <pageMargins left="0.75" right="0.75" top="1" bottom="1" header="0.5" footer="0.5"/>
      <printOptions horizontalCentered="1" verticalCentered="1"/>
      <pageSetup orientation="portrait" r:id="rId2"/>
      <headerFooter alignWithMargins="0"/>
    </customSheetView>
    <customSheetView guid="{0E34144A-D82F-4DF0-B720-F9C800B122C6}" scale="60" showPageBreaks="1" view="pageBreakPreview">
      <selection activeCell="G38" sqref="G38"/>
      <pageMargins left="0.75" right="0.75" top="1" bottom="1" header="0.5" footer="0.5"/>
      <printOptions horizontalCentered="1" verticalCentered="1"/>
      <pageSetup orientation="portrait" r:id="rId3"/>
      <headerFooter alignWithMargins="0"/>
    </customSheetView>
    <customSheetView guid="{97EB090E-DA8A-4035-9EB7-8F192FB9238E}" scale="60" showPageBreaks="1" view="pageBreakPreview">
      <selection activeCell="G38" sqref="G38"/>
      <pageMargins left="0.75" right="0.75" top="1" bottom="1" header="0.5" footer="0.5"/>
      <printOptions horizontalCentered="1" verticalCentered="1"/>
      <pageSetup orientation="portrait" r:id="rId4"/>
      <headerFooter alignWithMargins="0"/>
    </customSheetView>
    <customSheetView guid="{73D6C540-FA77-496F-80D5-378BCDB5D7D3}">
      <selection activeCell="G38" sqref="G38"/>
      <pageMargins left="0.75" right="0.75" top="1" bottom="1" header="0.5" footer="0.5"/>
      <printOptions horizontalCentered="1" verticalCentered="1"/>
      <pageSetup orientation="portrait" r:id="rId5"/>
      <headerFooter alignWithMargins="0"/>
    </customSheetView>
    <customSheetView guid="{697F93CE-5800-4A2B-B48E-6915F0D86AE1}">
      <selection activeCell="G38" sqref="G38"/>
      <pageMargins left="0.75" right="0.75" top="1" bottom="1" header="0.5" footer="0.5"/>
      <printOptions horizontalCentered="1" verticalCentered="1"/>
      <pageSetup orientation="portrait" r:id="rId6"/>
      <headerFooter alignWithMargins="0"/>
    </customSheetView>
    <customSheetView guid="{997430AA-34EF-430A-83C0-572B50415120}">
      <selection activeCell="G38" sqref="G38"/>
      <pageMargins left="0.75" right="0.75" top="1" bottom="1" header="0.5" footer="0.5"/>
      <printOptions horizontalCentered="1" verticalCentered="1"/>
      <pageSetup orientation="portrait" r:id="rId7"/>
      <headerFooter alignWithMargins="0"/>
    </customSheetView>
    <customSheetView guid="{FB280501-19AF-4ABE-91A9-026A574F2BAA}">
      <selection activeCell="G38" sqref="G38"/>
      <pageMargins left="0.75" right="0.75" top="1" bottom="1" header="0.5" footer="0.5"/>
      <printOptions horizontalCentered="1" verticalCentered="1"/>
      <pageSetup orientation="portrait" r:id="rId8"/>
      <headerFooter alignWithMargins="0"/>
    </customSheetView>
    <customSheetView guid="{418B4607-7369-4E2A-893E-78E4A5AA0442}">
      <selection activeCell="G38" sqref="G38"/>
      <pageMargins left="0.75" right="0.75" top="1" bottom="1" header="0.5" footer="0.5"/>
      <printOptions horizontalCentered="1" verticalCentered="1"/>
      <pageSetup orientation="portrait" r:id="rId9"/>
      <headerFooter alignWithMargins="0"/>
    </customSheetView>
    <customSheetView guid="{BD2992A8-0B6E-4822-8FD2-4601D1328A70}">
      <selection activeCell="G38" sqref="G38"/>
      <pageMargins left="0.75" right="0.75" top="1" bottom="1" header="0.5" footer="0.5"/>
      <printOptions horizontalCentered="1" verticalCentered="1"/>
      <pageSetup orientation="portrait" r:id="rId10"/>
      <headerFooter alignWithMargins="0"/>
    </customSheetView>
    <customSheetView guid="{77A0B38E-93E4-4AC7-ACE6-46928E3770F0}">
      <selection activeCell="G38" sqref="G38"/>
      <pageMargins left="0.75" right="0.75" top="1" bottom="1" header="0.5" footer="0.5"/>
      <printOptions horizontalCentered="1" verticalCentered="1"/>
      <pageSetup orientation="portrait" r:id="rId11"/>
      <headerFooter alignWithMargins="0"/>
    </customSheetView>
    <customSheetView guid="{11C83B39-CE16-4BB9-AED1-82A65A48CAAD}">
      <selection activeCell="G38" sqref="G38"/>
      <pageMargins left="0.75" right="0.75" top="1" bottom="1" header="0.5" footer="0.5"/>
      <printOptions horizontalCentered="1" verticalCentered="1"/>
      <pageSetup orientation="portrait" r:id="rId12"/>
      <headerFooter alignWithMargins="0"/>
    </customSheetView>
    <customSheetView guid="{DB71B86F-317D-4AD6-8462-223811F201EC}">
      <selection activeCell="G38" sqref="G38"/>
      <pageMargins left="0.75" right="0.75" top="1" bottom="1" header="0.5" footer="0.5"/>
      <printOptions horizontalCentered="1" verticalCentered="1"/>
      <pageSetup orientation="portrait" r:id="rId13"/>
      <headerFooter alignWithMargins="0"/>
    </customSheetView>
    <customSheetView guid="{DC2F833C-E952-4F6A-AFD3-F16D8619A19E}">
      <selection activeCell="G38" sqref="G38"/>
      <pageMargins left="0.75" right="0.75" top="1" bottom="1" header="0.5" footer="0.5"/>
      <printOptions horizontalCentered="1" verticalCentered="1"/>
      <pageSetup orientation="portrait" r:id="rId14"/>
      <headerFooter alignWithMargins="0"/>
    </customSheetView>
    <customSheetView guid="{B1B2D874-36F7-4A51-91A3-0B03D16C5B39}">
      <selection activeCell="G38" sqref="G38"/>
      <pageMargins left="0.75" right="0.75" top="1" bottom="1" header="0.5" footer="0.5"/>
      <printOptions horizontalCentered="1" verticalCentered="1"/>
      <pageSetup orientation="portrait" r:id="rId15"/>
      <headerFooter alignWithMargins="0"/>
    </customSheetView>
    <customSheetView guid="{24512037-1A2E-4B61-A9D8-6B6EE1FBAC07}">
      <selection activeCell="G38" sqref="G38"/>
      <pageMargins left="0.75" right="0.75" top="1" bottom="1" header="0.5" footer="0.5"/>
      <printOptions horizontalCentered="1" verticalCentered="1"/>
      <pageSetup orientation="portrait" r:id="rId16"/>
      <headerFooter alignWithMargins="0"/>
    </customSheetView>
    <customSheetView guid="{FF7CE3F6-64D4-4414-9A0A-27EA1DA5FCEA}">
      <selection activeCell="G38" sqref="G38"/>
      <pageMargins left="0.75" right="0.75" top="1" bottom="1" header="0.5" footer="0.5"/>
      <printOptions horizontalCentered="1" verticalCentered="1"/>
      <pageSetup orientation="portrait" r:id="rId17"/>
      <headerFooter alignWithMargins="0"/>
    </customSheetView>
    <customSheetView guid="{68CA22E9-CC9D-4C8A-A060-049B87D0AB3E}" scale="60" showPageBreaks="1" view="pageBreakPreview">
      <selection activeCell="G38" sqref="G38"/>
      <pageMargins left="0.75" right="0.75" top="1" bottom="1" header="0.5" footer="0.5"/>
      <printOptions horizontalCentered="1" verticalCentered="1"/>
      <pageSetup orientation="portrait" r:id="rId18"/>
      <headerFooter alignWithMargins="0"/>
    </customSheetView>
    <customSheetView guid="{76EF22F2-41FD-4690-8612-D013472E0134}">
      <selection activeCell="G38" sqref="G38"/>
      <pageMargins left="0.75" right="0.75" top="1" bottom="1" header="0.5" footer="0.5"/>
      <printOptions horizontalCentered="1" verticalCentered="1"/>
      <pageSetup orientation="portrait" r:id="rId19"/>
      <headerFooter alignWithMargins="0"/>
    </customSheetView>
  </customSheetViews>
  <printOptions horizontalCentered="1" verticalCentered="1"/>
  <pageMargins left="0.75" right="0.75" top="1" bottom="1" header="0.5" footer="0.5"/>
  <pageSetup orientation="portrait" r:id="rId20"/>
  <headerFooter alignWithMargins="0"/>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Q66"/>
  <sheetViews>
    <sheetView showGridLines="0" view="pageBreakPreview" zoomScale="110" zoomScaleNormal="100" zoomScaleSheetLayoutView="110" workbookViewId="0">
      <selection activeCell="N52" sqref="N52"/>
    </sheetView>
  </sheetViews>
  <sheetFormatPr defaultColWidth="8.85546875" defaultRowHeight="12.75"/>
  <cols>
    <col min="1" max="1" width="4.7109375" style="717" customWidth="1"/>
    <col min="2" max="2" width="6.42578125" style="717" customWidth="1"/>
    <col min="3" max="3" width="4.7109375" style="717" customWidth="1"/>
    <col min="4" max="4" width="3.5703125" style="717" customWidth="1"/>
    <col min="5" max="5" width="3.7109375" style="717" customWidth="1"/>
    <col min="6" max="6" width="25.85546875" style="717" customWidth="1"/>
    <col min="7" max="7" width="18.140625" style="717" customWidth="1"/>
    <col min="8" max="8" width="16.7109375" style="717" customWidth="1"/>
    <col min="9" max="9" width="15.42578125" style="717" customWidth="1"/>
    <col min="10" max="10" width="4.85546875" style="717" customWidth="1"/>
    <col min="11" max="12" width="5.7109375" style="717" customWidth="1"/>
    <col min="13" max="16" width="20.7109375" style="717" customWidth="1"/>
    <col min="17" max="17" width="5.7109375" style="717" customWidth="1"/>
    <col min="18" max="16384" width="8.85546875" style="717"/>
  </cols>
  <sheetData>
    <row r="1" spans="1:17">
      <c r="A1" s="757">
        <v>48</v>
      </c>
      <c r="I1" s="450"/>
      <c r="J1" s="1014" t="s">
        <v>3394</v>
      </c>
    </row>
    <row r="2" spans="1:17">
      <c r="A2" s="3260" t="s">
        <v>1616</v>
      </c>
      <c r="B2" s="3261"/>
      <c r="C2" s="3261"/>
      <c r="D2" s="3261"/>
      <c r="E2" s="3261"/>
      <c r="F2" s="3261"/>
      <c r="G2" s="3261"/>
      <c r="H2" s="3261"/>
      <c r="I2" s="3261"/>
      <c r="J2" s="3262"/>
    </row>
    <row r="3" spans="1:17" s="450" customFormat="1">
      <c r="A3" s="3263" t="s">
        <v>294</v>
      </c>
      <c r="B3" s="3258"/>
      <c r="C3" s="3258"/>
      <c r="D3" s="3258"/>
      <c r="E3" s="3258"/>
      <c r="F3" s="3258"/>
      <c r="G3" s="3258"/>
      <c r="H3" s="3258"/>
      <c r="I3" s="3258"/>
      <c r="J3" s="3303"/>
      <c r="K3" s="717"/>
      <c r="L3" s="717"/>
      <c r="M3" s="717"/>
      <c r="N3" s="717"/>
      <c r="O3" s="717"/>
      <c r="P3" s="717"/>
      <c r="Q3" s="717"/>
    </row>
    <row r="4" spans="1:17" s="450" customFormat="1">
      <c r="A4" s="835"/>
      <c r="B4" s="836"/>
      <c r="C4" s="836"/>
      <c r="D4" s="836"/>
      <c r="E4" s="836"/>
      <c r="F4" s="836"/>
      <c r="G4" s="836"/>
      <c r="H4" s="836"/>
      <c r="I4" s="836"/>
      <c r="J4" s="837"/>
      <c r="K4" s="717"/>
      <c r="L4" s="717"/>
      <c r="M4" s="717"/>
      <c r="N4" s="717"/>
      <c r="O4" s="717"/>
      <c r="P4" s="717"/>
      <c r="Q4" s="717"/>
    </row>
    <row r="5" spans="1:17" s="450" customFormat="1">
      <c r="A5" s="513"/>
      <c r="B5" s="836"/>
      <c r="J5" s="514"/>
      <c r="K5" s="717"/>
      <c r="L5" s="717"/>
      <c r="M5" s="717"/>
      <c r="N5" s="717"/>
      <c r="O5" s="717"/>
      <c r="P5" s="717"/>
      <c r="Q5" s="717"/>
    </row>
    <row r="6" spans="1:17" s="450" customFormat="1">
      <c r="A6" s="1115" t="s">
        <v>152</v>
      </c>
      <c r="B6" s="906" t="s">
        <v>1617</v>
      </c>
      <c r="C6" s="906"/>
      <c r="D6" s="906"/>
      <c r="E6" s="906"/>
      <c r="F6" s="906"/>
      <c r="G6" s="906"/>
      <c r="H6" s="906"/>
      <c r="I6" s="906"/>
      <c r="J6" s="514"/>
      <c r="K6" s="717"/>
      <c r="L6" s="717"/>
      <c r="M6" s="717"/>
      <c r="N6" s="717"/>
      <c r="O6" s="717"/>
      <c r="P6" s="717"/>
      <c r="Q6" s="717"/>
    </row>
    <row r="7" spans="1:17" s="450" customFormat="1">
      <c r="A7" s="1115" t="s">
        <v>156</v>
      </c>
      <c r="B7" s="906" t="s">
        <v>1618</v>
      </c>
      <c r="C7" s="906"/>
      <c r="D7" s="906"/>
      <c r="E7" s="906"/>
      <c r="F7" s="906"/>
      <c r="G7" s="906"/>
      <c r="H7" s="906"/>
      <c r="I7" s="906"/>
      <c r="J7" s="514"/>
      <c r="K7" s="717"/>
      <c r="L7" s="717"/>
      <c r="M7" s="717"/>
      <c r="N7" s="717"/>
      <c r="O7" s="717"/>
      <c r="P7" s="717"/>
      <c r="Q7" s="717"/>
    </row>
    <row r="8" spans="1:17" s="450" customFormat="1">
      <c r="A8" s="1116"/>
      <c r="B8" s="906" t="s">
        <v>1619</v>
      </c>
      <c r="C8" s="906"/>
      <c r="D8" s="906"/>
      <c r="E8" s="906"/>
      <c r="F8" s="906"/>
      <c r="G8" s="906"/>
      <c r="H8" s="906"/>
      <c r="I8" s="906"/>
      <c r="J8" s="514"/>
      <c r="K8" s="717"/>
      <c r="L8" s="717"/>
      <c r="M8" s="717"/>
      <c r="N8" s="717"/>
      <c r="O8" s="717"/>
      <c r="P8" s="717"/>
      <c r="Q8" s="717"/>
    </row>
    <row r="9" spans="1:17" s="450" customFormat="1">
      <c r="A9" s="1115" t="s">
        <v>161</v>
      </c>
      <c r="B9" s="906" t="s">
        <v>1620</v>
      </c>
      <c r="C9" s="906"/>
      <c r="D9" s="906"/>
      <c r="E9" s="906"/>
      <c r="F9" s="906"/>
      <c r="G9" s="906"/>
      <c r="H9" s="906"/>
      <c r="I9" s="906"/>
      <c r="J9" s="514"/>
      <c r="K9" s="717"/>
      <c r="L9" s="717"/>
      <c r="M9" s="717"/>
      <c r="N9" s="717"/>
      <c r="O9" s="717"/>
      <c r="P9" s="717"/>
      <c r="Q9" s="717"/>
    </row>
    <row r="10" spans="1:17" s="450" customFormat="1">
      <c r="A10" s="1116"/>
      <c r="B10" s="906" t="s">
        <v>1621</v>
      </c>
      <c r="C10" s="906"/>
      <c r="D10" s="906"/>
      <c r="E10" s="906"/>
      <c r="F10" s="906"/>
      <c r="G10" s="906"/>
      <c r="H10" s="906"/>
      <c r="I10" s="906"/>
      <c r="J10" s="514"/>
      <c r="K10" s="717"/>
      <c r="L10" s="717"/>
      <c r="M10" s="717"/>
      <c r="N10" s="717"/>
      <c r="O10" s="717"/>
      <c r="P10" s="717"/>
      <c r="Q10" s="717"/>
    </row>
    <row r="11" spans="1:17" s="450" customFormat="1">
      <c r="A11" s="1116"/>
      <c r="B11" s="906" t="s">
        <v>1622</v>
      </c>
      <c r="C11" s="906"/>
      <c r="D11" s="906"/>
      <c r="E11" s="906"/>
      <c r="F11" s="906"/>
      <c r="G11" s="906"/>
      <c r="H11" s="906"/>
      <c r="I11" s="906"/>
      <c r="J11" s="514"/>
      <c r="K11" s="717"/>
      <c r="L11" s="717"/>
      <c r="M11" s="717"/>
      <c r="N11" s="717"/>
      <c r="O11" s="717"/>
      <c r="P11" s="717"/>
      <c r="Q11" s="717"/>
    </row>
    <row r="12" spans="1:17" s="450" customFormat="1">
      <c r="A12" s="1116"/>
      <c r="B12" s="906" t="s">
        <v>1623</v>
      </c>
      <c r="C12" s="906"/>
      <c r="D12" s="906"/>
      <c r="E12" s="906"/>
      <c r="F12" s="906"/>
      <c r="G12" s="906"/>
      <c r="H12" s="906"/>
      <c r="I12" s="906"/>
      <c r="J12" s="514"/>
      <c r="K12" s="717"/>
      <c r="L12" s="717"/>
      <c r="M12" s="717"/>
      <c r="N12" s="717"/>
      <c r="O12" s="717"/>
      <c r="P12" s="717"/>
      <c r="Q12" s="717"/>
    </row>
    <row r="13" spans="1:17" s="450" customFormat="1">
      <c r="A13" s="974"/>
      <c r="B13" s="906" t="s">
        <v>1624</v>
      </c>
      <c r="C13" s="906"/>
      <c r="D13" s="906"/>
      <c r="E13" s="906"/>
      <c r="F13" s="906"/>
      <c r="G13" s="906"/>
      <c r="H13" s="906"/>
      <c r="I13" s="906"/>
      <c r="J13" s="514"/>
      <c r="K13" s="717"/>
      <c r="L13" s="717"/>
      <c r="M13" s="717"/>
      <c r="N13" s="717"/>
      <c r="O13" s="717"/>
      <c r="P13" s="717"/>
      <c r="Q13" s="717"/>
    </row>
    <row r="14" spans="1:17" s="450" customFormat="1">
      <c r="A14" s="1115" t="s">
        <v>154</v>
      </c>
      <c r="B14" s="906" t="s">
        <v>1625</v>
      </c>
      <c r="C14" s="906"/>
      <c r="D14" s="906"/>
      <c r="E14" s="906"/>
      <c r="F14" s="906"/>
      <c r="G14" s="906"/>
      <c r="H14" s="906"/>
      <c r="I14" s="906"/>
      <c r="J14" s="514"/>
      <c r="K14" s="717"/>
      <c r="L14" s="717"/>
      <c r="M14" s="717"/>
      <c r="N14" s="717"/>
      <c r="O14" s="717"/>
      <c r="P14" s="717"/>
      <c r="Q14" s="717"/>
    </row>
    <row r="15" spans="1:17" s="450" customFormat="1">
      <c r="A15" s="1116"/>
      <c r="B15" s="906" t="s">
        <v>1626</v>
      </c>
      <c r="C15" s="906"/>
      <c r="D15" s="906"/>
      <c r="E15" s="906"/>
      <c r="F15" s="906"/>
      <c r="G15" s="906"/>
      <c r="H15" s="906"/>
      <c r="I15" s="906"/>
      <c r="J15" s="514"/>
      <c r="K15" s="717"/>
      <c r="L15" s="717"/>
      <c r="M15" s="717"/>
      <c r="N15" s="717"/>
      <c r="O15" s="717"/>
      <c r="P15" s="717"/>
      <c r="Q15" s="717"/>
    </row>
    <row r="16" spans="1:17" s="450" customFormat="1">
      <c r="A16" s="1115" t="s">
        <v>163</v>
      </c>
      <c r="B16" s="906" t="s">
        <v>1627</v>
      </c>
      <c r="C16" s="906"/>
      <c r="D16" s="906"/>
      <c r="E16" s="906"/>
      <c r="F16" s="906"/>
      <c r="G16" s="906"/>
      <c r="H16" s="906"/>
      <c r="I16" s="906"/>
      <c r="J16" s="514"/>
      <c r="K16" s="717"/>
      <c r="L16" s="717"/>
      <c r="M16" s="717"/>
      <c r="N16" s="717"/>
      <c r="O16" s="717"/>
      <c r="P16" s="717"/>
      <c r="Q16" s="717"/>
    </row>
    <row r="17" spans="1:17" s="450" customFormat="1" ht="12.75" customHeight="1">
      <c r="A17" s="1115" t="s">
        <v>312</v>
      </c>
      <c r="B17" s="906" t="s">
        <v>1628</v>
      </c>
      <c r="C17" s="906"/>
      <c r="D17" s="906"/>
      <c r="E17" s="906"/>
      <c r="F17" s="906"/>
      <c r="G17" s="906"/>
      <c r="H17" s="906"/>
      <c r="I17" s="906"/>
      <c r="J17" s="514"/>
      <c r="K17" s="717"/>
      <c r="L17" s="717"/>
      <c r="M17" s="717"/>
      <c r="N17" s="717"/>
      <c r="O17" s="717"/>
      <c r="P17" s="717"/>
      <c r="Q17" s="717"/>
    </row>
    <row r="18" spans="1:17" s="450" customFormat="1" ht="6" customHeight="1">
      <c r="A18" s="523"/>
      <c r="B18" s="525"/>
      <c r="C18" s="525"/>
      <c r="D18" s="525"/>
      <c r="E18" s="525"/>
      <c r="F18" s="525"/>
      <c r="G18" s="525"/>
      <c r="H18" s="525"/>
      <c r="I18" s="525"/>
      <c r="J18" s="524"/>
      <c r="K18" s="717"/>
      <c r="L18" s="717"/>
      <c r="M18" s="717"/>
      <c r="N18" s="717"/>
      <c r="O18" s="717"/>
      <c r="P18" s="717"/>
      <c r="Q18" s="717"/>
    </row>
    <row r="19" spans="1:17" s="828" customFormat="1">
      <c r="A19" s="1117"/>
      <c r="B19" s="1117"/>
      <c r="C19" s="1118"/>
      <c r="D19" s="1119"/>
      <c r="E19" s="1120"/>
      <c r="F19" s="1119"/>
      <c r="G19" s="1117"/>
      <c r="H19" s="994"/>
      <c r="I19" s="994"/>
      <c r="J19" s="1117"/>
      <c r="K19" s="717"/>
      <c r="L19" s="717"/>
      <c r="M19" s="717"/>
      <c r="N19" s="717"/>
      <c r="O19" s="717"/>
      <c r="P19" s="717"/>
      <c r="Q19" s="717"/>
    </row>
    <row r="20" spans="1:17" s="828" customFormat="1">
      <c r="A20" s="528"/>
      <c r="B20" s="528"/>
      <c r="C20" s="531"/>
      <c r="D20" s="514"/>
      <c r="E20" s="529"/>
      <c r="F20" s="535"/>
      <c r="G20" s="528"/>
      <c r="H20" s="528"/>
      <c r="I20" s="528" t="s">
        <v>1061</v>
      </c>
      <c r="J20" s="528"/>
      <c r="K20" s="717"/>
      <c r="L20" s="717"/>
      <c r="M20" s="717"/>
      <c r="N20" s="717"/>
      <c r="O20" s="717"/>
      <c r="P20" s="717"/>
      <c r="Q20" s="717"/>
    </row>
    <row r="21" spans="1:17" s="828" customFormat="1">
      <c r="A21" s="528" t="s">
        <v>7</v>
      </c>
      <c r="B21" s="528" t="s">
        <v>70</v>
      </c>
      <c r="C21" s="835" t="s">
        <v>1629</v>
      </c>
      <c r="D21" s="837"/>
      <c r="E21" s="836" t="s">
        <v>1630</v>
      </c>
      <c r="F21" s="836"/>
      <c r="G21" s="528" t="s">
        <v>901</v>
      </c>
      <c r="H21" s="528" t="s">
        <v>1631</v>
      </c>
      <c r="I21" s="528" t="s">
        <v>1632</v>
      </c>
      <c r="J21" s="528" t="s">
        <v>7</v>
      </c>
      <c r="K21" s="717"/>
      <c r="L21" s="717"/>
      <c r="M21" s="717"/>
      <c r="N21" s="717"/>
      <c r="O21" s="717"/>
      <c r="P21" s="717"/>
      <c r="Q21" s="717"/>
    </row>
    <row r="22" spans="1:17" s="828" customFormat="1">
      <c r="A22" s="528" t="s">
        <v>17</v>
      </c>
      <c r="B22" s="528" t="s">
        <v>78</v>
      </c>
      <c r="C22" s="835" t="s">
        <v>541</v>
      </c>
      <c r="D22" s="837"/>
      <c r="E22" s="529"/>
      <c r="F22" s="836"/>
      <c r="G22" s="528"/>
      <c r="H22" s="528" t="s">
        <v>1633</v>
      </c>
      <c r="I22" s="528" t="s">
        <v>1066</v>
      </c>
      <c r="J22" s="528" t="s">
        <v>17</v>
      </c>
      <c r="K22" s="717"/>
      <c r="L22" s="717"/>
      <c r="M22" s="717"/>
      <c r="N22" s="717"/>
      <c r="O22" s="717"/>
      <c r="P22" s="717"/>
      <c r="Q22" s="717"/>
    </row>
    <row r="23" spans="1:17" s="529" customFormat="1" thickBot="1">
      <c r="A23" s="522"/>
      <c r="B23" s="522"/>
      <c r="C23" s="523"/>
      <c r="D23" s="846"/>
      <c r="E23" s="845" t="s">
        <v>24</v>
      </c>
      <c r="F23" s="836"/>
      <c r="G23" s="522" t="s">
        <v>25</v>
      </c>
      <c r="H23" s="522" t="s">
        <v>26</v>
      </c>
      <c r="I23" s="522" t="s">
        <v>27</v>
      </c>
      <c r="J23" s="522"/>
      <c r="K23" s="450"/>
      <c r="L23" s="450"/>
      <c r="M23" s="154"/>
      <c r="N23" s="154"/>
      <c r="O23" s="154"/>
      <c r="P23" s="154"/>
      <c r="Q23" s="450"/>
    </row>
    <row r="24" spans="1:17" s="450" customFormat="1" ht="13.5" customHeight="1">
      <c r="A24" s="1276">
        <v>1</v>
      </c>
      <c r="B24" s="1029"/>
      <c r="C24" s="889" t="s">
        <v>1634</v>
      </c>
      <c r="D24" s="524"/>
      <c r="E24" s="524" t="s">
        <v>1114</v>
      </c>
      <c r="F24" s="848"/>
      <c r="G24" s="2125" t="s">
        <v>103</v>
      </c>
      <c r="H24" s="2126" t="s">
        <v>103</v>
      </c>
      <c r="I24" s="2127"/>
      <c r="J24" s="927">
        <v>1</v>
      </c>
      <c r="K24" s="717"/>
      <c r="L24" s="717"/>
      <c r="M24" s="717"/>
      <c r="N24" s="717"/>
      <c r="O24" s="717"/>
      <c r="P24" s="717"/>
      <c r="Q24" s="717"/>
    </row>
    <row r="25" spans="1:17" s="450" customFormat="1" ht="13.5" customHeight="1">
      <c r="A25" s="1276">
        <v>2</v>
      </c>
      <c r="B25" s="1029"/>
      <c r="C25" s="938" t="s">
        <v>1635</v>
      </c>
      <c r="D25" s="524"/>
      <c r="E25" s="524" t="s">
        <v>1116</v>
      </c>
      <c r="F25" s="525"/>
      <c r="G25" s="1121">
        <v>51096</v>
      </c>
      <c r="H25" s="1122">
        <v>12236</v>
      </c>
      <c r="I25" s="1123">
        <v>-7921</v>
      </c>
      <c r="J25" s="927">
        <v>2</v>
      </c>
      <c r="K25" s="717"/>
      <c r="L25" s="717"/>
      <c r="M25" s="922"/>
      <c r="N25" s="922"/>
      <c r="O25" s="717"/>
      <c r="P25" s="717"/>
      <c r="Q25" s="717"/>
    </row>
    <row r="26" spans="1:17" s="450" customFormat="1" ht="13.5" customHeight="1">
      <c r="A26" s="1276">
        <v>3</v>
      </c>
      <c r="B26" s="1029"/>
      <c r="C26" s="938" t="s">
        <v>1636</v>
      </c>
      <c r="D26" s="524"/>
      <c r="E26" s="524" t="s">
        <v>1118</v>
      </c>
      <c r="F26" s="525"/>
      <c r="G26" s="1121">
        <v>186</v>
      </c>
      <c r="H26" s="1122">
        <v>44</v>
      </c>
      <c r="I26" s="1123">
        <v>-6</v>
      </c>
      <c r="J26" s="927">
        <v>3</v>
      </c>
      <c r="K26" s="717"/>
      <c r="L26" s="717"/>
      <c r="M26" s="922"/>
      <c r="N26" s="922"/>
      <c r="O26" s="717"/>
      <c r="P26" s="717"/>
      <c r="Q26" s="717"/>
    </row>
    <row r="27" spans="1:17" s="450" customFormat="1" ht="13.5" customHeight="1">
      <c r="A27" s="1276">
        <v>4</v>
      </c>
      <c r="B27" s="1029"/>
      <c r="C27" s="938" t="s">
        <v>1637</v>
      </c>
      <c r="D27" s="524"/>
      <c r="E27" s="524" t="s">
        <v>1120</v>
      </c>
      <c r="F27" s="525"/>
      <c r="G27" s="1121">
        <v>4406</v>
      </c>
      <c r="H27" s="1122">
        <v>1055</v>
      </c>
      <c r="I27" s="1123">
        <v>-125</v>
      </c>
      <c r="J27" s="927">
        <v>4</v>
      </c>
      <c r="K27" s="717"/>
      <c r="L27" s="717"/>
      <c r="M27" s="922"/>
      <c r="N27" s="922"/>
      <c r="O27" s="717"/>
      <c r="P27" s="717"/>
      <c r="Q27" s="717"/>
    </row>
    <row r="28" spans="1:17" s="450" customFormat="1" ht="13.5" customHeight="1">
      <c r="A28" s="1276">
        <v>5</v>
      </c>
      <c r="B28" s="1029"/>
      <c r="C28" s="938" t="s">
        <v>1638</v>
      </c>
      <c r="D28" s="524"/>
      <c r="E28" s="524" t="s">
        <v>1122</v>
      </c>
      <c r="F28" s="525"/>
      <c r="G28" s="1121">
        <v>46340</v>
      </c>
      <c r="H28" s="1122">
        <v>11097</v>
      </c>
      <c r="I28" s="1123">
        <v>-2031</v>
      </c>
      <c r="J28" s="927">
        <v>5</v>
      </c>
      <c r="K28" s="717"/>
      <c r="L28" s="717"/>
      <c r="M28" s="922"/>
      <c r="N28" s="922"/>
      <c r="O28" s="717"/>
      <c r="P28" s="717"/>
      <c r="Q28" s="717"/>
    </row>
    <row r="29" spans="1:17" s="450" customFormat="1" ht="13.5" customHeight="1">
      <c r="A29" s="1276">
        <v>6</v>
      </c>
      <c r="B29" s="1029"/>
      <c r="C29" s="938" t="s">
        <v>1639</v>
      </c>
      <c r="D29" s="524"/>
      <c r="E29" s="524" t="s">
        <v>1124</v>
      </c>
      <c r="F29" s="525"/>
      <c r="G29" s="1121">
        <v>-44</v>
      </c>
      <c r="H29" s="1122">
        <v>-11</v>
      </c>
      <c r="I29" s="1123">
        <v>-234</v>
      </c>
      <c r="J29" s="927">
        <v>6</v>
      </c>
      <c r="K29" s="717"/>
      <c r="L29" s="717"/>
      <c r="M29" s="922"/>
      <c r="N29" s="922"/>
      <c r="O29" s="717"/>
      <c r="P29" s="717"/>
      <c r="Q29" s="717"/>
    </row>
    <row r="30" spans="1:17" s="450" customFormat="1" ht="13.5" customHeight="1">
      <c r="A30" s="1276">
        <v>7</v>
      </c>
      <c r="B30" s="1029"/>
      <c r="C30" s="938" t="s">
        <v>1640</v>
      </c>
      <c r="D30" s="524"/>
      <c r="E30" s="525" t="s">
        <v>1126</v>
      </c>
      <c r="F30" s="890"/>
      <c r="G30" s="1121">
        <v>244826</v>
      </c>
      <c r="H30" s="1122">
        <v>58630</v>
      </c>
      <c r="I30" s="1123">
        <v>1944</v>
      </c>
      <c r="J30" s="927">
        <v>7</v>
      </c>
      <c r="K30" s="717"/>
      <c r="L30" s="717"/>
      <c r="M30" s="922"/>
      <c r="N30" s="922"/>
      <c r="O30" s="717"/>
      <c r="P30" s="717"/>
      <c r="Q30" s="717"/>
    </row>
    <row r="31" spans="1:17" s="450" customFormat="1" ht="13.5" customHeight="1">
      <c r="A31" s="1276">
        <v>8</v>
      </c>
      <c r="B31" s="1029"/>
      <c r="C31" s="938" t="s">
        <v>1641</v>
      </c>
      <c r="D31" s="524"/>
      <c r="E31" s="524" t="s">
        <v>1128</v>
      </c>
      <c r="F31" s="525"/>
      <c r="G31" s="1121">
        <v>140531</v>
      </c>
      <c r="H31" s="1122">
        <v>33654</v>
      </c>
      <c r="I31" s="1123">
        <v>-15512</v>
      </c>
      <c r="J31" s="927">
        <v>8</v>
      </c>
      <c r="K31" s="717"/>
      <c r="L31" s="717"/>
      <c r="M31" s="922"/>
      <c r="N31" s="922"/>
      <c r="O31" s="717"/>
      <c r="P31" s="717"/>
      <c r="Q31" s="717"/>
    </row>
    <row r="32" spans="1:17" s="450" customFormat="1" ht="13.5" customHeight="1">
      <c r="A32" s="1276">
        <v>9</v>
      </c>
      <c r="B32" s="1029"/>
      <c r="C32" s="938" t="s">
        <v>1642</v>
      </c>
      <c r="D32" s="524"/>
      <c r="E32" s="524" t="s">
        <v>1130</v>
      </c>
      <c r="F32" s="525"/>
      <c r="G32" s="1121">
        <v>74260</v>
      </c>
      <c r="H32" s="1122">
        <v>17783</v>
      </c>
      <c r="I32" s="1123">
        <v>1129</v>
      </c>
      <c r="J32" s="927">
        <v>9</v>
      </c>
      <c r="K32" s="717"/>
      <c r="L32" s="717"/>
      <c r="M32" s="922"/>
      <c r="N32" s="922"/>
      <c r="O32" s="717"/>
      <c r="P32" s="717"/>
      <c r="Q32" s="717"/>
    </row>
    <row r="33" spans="1:17" s="450" customFormat="1" ht="13.5" customHeight="1">
      <c r="A33" s="1276">
        <v>10</v>
      </c>
      <c r="B33" s="1029"/>
      <c r="C33" s="938" t="s">
        <v>1643</v>
      </c>
      <c r="D33" s="524"/>
      <c r="E33" s="524" t="s">
        <v>1132</v>
      </c>
      <c r="F33" s="525"/>
      <c r="G33" s="1121">
        <v>56</v>
      </c>
      <c r="H33" s="1122">
        <v>13</v>
      </c>
      <c r="I33" s="1123">
        <v>-32</v>
      </c>
      <c r="J33" s="927">
        <v>10</v>
      </c>
      <c r="K33" s="717"/>
      <c r="L33" s="717"/>
      <c r="M33" s="922"/>
      <c r="N33" s="922"/>
      <c r="O33" s="717"/>
      <c r="P33" s="717"/>
      <c r="Q33" s="717"/>
    </row>
    <row r="34" spans="1:17" s="450" customFormat="1" ht="13.5" customHeight="1">
      <c r="A34" s="1276">
        <v>11</v>
      </c>
      <c r="B34" s="1029"/>
      <c r="C34" s="938" t="s">
        <v>1644</v>
      </c>
      <c r="D34" s="524"/>
      <c r="E34" s="524" t="s">
        <v>1134</v>
      </c>
      <c r="F34" s="525"/>
      <c r="G34" s="1121">
        <v>14068</v>
      </c>
      <c r="H34" s="1122">
        <v>3369</v>
      </c>
      <c r="I34" s="1123">
        <v>-3016</v>
      </c>
      <c r="J34" s="927">
        <v>11</v>
      </c>
      <c r="K34" s="717"/>
      <c r="L34" s="717"/>
      <c r="M34" s="922"/>
      <c r="N34" s="922"/>
      <c r="O34" s="717"/>
      <c r="P34" s="717"/>
      <c r="Q34" s="717"/>
    </row>
    <row r="35" spans="1:17" s="450" customFormat="1" ht="13.5" customHeight="1">
      <c r="A35" s="1276">
        <v>12</v>
      </c>
      <c r="B35" s="1029"/>
      <c r="C35" s="938" t="s">
        <v>1645</v>
      </c>
      <c r="D35" s="524"/>
      <c r="E35" s="524" t="s">
        <v>1136</v>
      </c>
      <c r="F35" s="525"/>
      <c r="G35" s="1121">
        <v>738</v>
      </c>
      <c r="H35" s="1122">
        <v>177</v>
      </c>
      <c r="I35" s="1123">
        <v>-366</v>
      </c>
      <c r="J35" s="927">
        <v>12</v>
      </c>
      <c r="K35" s="717"/>
      <c r="L35" s="717"/>
      <c r="M35" s="922"/>
      <c r="N35" s="922"/>
      <c r="O35" s="717"/>
      <c r="P35" s="717"/>
      <c r="Q35" s="717"/>
    </row>
    <row r="36" spans="1:17" s="450" customFormat="1" ht="13.5" customHeight="1">
      <c r="A36" s="1276">
        <v>13</v>
      </c>
      <c r="B36" s="1029"/>
      <c r="C36" s="938" t="s">
        <v>1646</v>
      </c>
      <c r="D36" s="524"/>
      <c r="E36" s="524" t="s">
        <v>1138</v>
      </c>
      <c r="F36" s="525"/>
      <c r="G36" s="1121"/>
      <c r="H36" s="1122"/>
      <c r="I36" s="1123"/>
      <c r="J36" s="927">
        <v>13</v>
      </c>
      <c r="K36" s="717"/>
      <c r="L36" s="717"/>
      <c r="M36" s="922"/>
      <c r="N36" s="922"/>
      <c r="O36" s="717"/>
      <c r="P36" s="717"/>
      <c r="Q36" s="717"/>
    </row>
    <row r="37" spans="1:17" s="450" customFormat="1" ht="13.5" customHeight="1">
      <c r="A37" s="1276">
        <v>14</v>
      </c>
      <c r="B37" s="1029"/>
      <c r="C37" s="938" t="s">
        <v>1647</v>
      </c>
      <c r="D37" s="524"/>
      <c r="E37" s="524" t="s">
        <v>1140</v>
      </c>
      <c r="F37" s="525"/>
      <c r="G37" s="1121">
        <v>3506</v>
      </c>
      <c r="H37" s="1122">
        <v>840</v>
      </c>
      <c r="I37" s="1123">
        <v>-144</v>
      </c>
      <c r="J37" s="927">
        <v>14</v>
      </c>
      <c r="K37" s="717"/>
      <c r="L37" s="717"/>
      <c r="M37" s="922"/>
      <c r="N37" s="922"/>
      <c r="O37" s="717"/>
      <c r="P37" s="717"/>
      <c r="Q37" s="717"/>
    </row>
    <row r="38" spans="1:17" s="450" customFormat="1" ht="13.5" customHeight="1">
      <c r="A38" s="1276">
        <v>15</v>
      </c>
      <c r="B38" s="1029"/>
      <c r="C38" s="938" t="s">
        <v>1648</v>
      </c>
      <c r="D38" s="524"/>
      <c r="E38" s="524" t="s">
        <v>1142</v>
      </c>
      <c r="F38" s="525"/>
      <c r="G38" s="1121">
        <v>10541</v>
      </c>
      <c r="H38" s="1122">
        <v>2524</v>
      </c>
      <c r="I38" s="1123">
        <v>-271</v>
      </c>
      <c r="J38" s="927">
        <v>15</v>
      </c>
      <c r="K38" s="717"/>
      <c r="L38" s="717"/>
      <c r="M38" s="922"/>
      <c r="N38" s="922"/>
      <c r="O38" s="717"/>
      <c r="P38" s="717"/>
      <c r="Q38" s="717"/>
    </row>
    <row r="39" spans="1:17" s="450" customFormat="1" ht="13.5" customHeight="1">
      <c r="A39" s="1276">
        <v>16</v>
      </c>
      <c r="B39" s="1029"/>
      <c r="C39" s="938" t="s">
        <v>1649</v>
      </c>
      <c r="D39" s="524"/>
      <c r="E39" s="524" t="s">
        <v>1144</v>
      </c>
      <c r="F39" s="525"/>
      <c r="G39" s="1121">
        <v>-5</v>
      </c>
      <c r="H39" s="1122">
        <v>-1</v>
      </c>
      <c r="I39" s="1123">
        <v>-27</v>
      </c>
      <c r="J39" s="927">
        <v>16</v>
      </c>
      <c r="K39" s="717"/>
      <c r="L39" s="717"/>
      <c r="M39" s="922"/>
      <c r="N39" s="922"/>
      <c r="O39" s="717"/>
      <c r="P39" s="717"/>
      <c r="Q39" s="717"/>
    </row>
    <row r="40" spans="1:17" s="450" customFormat="1" ht="13.5" customHeight="1">
      <c r="A40" s="1276">
        <v>17</v>
      </c>
      <c r="B40" s="1029"/>
      <c r="C40" s="938" t="s">
        <v>1650</v>
      </c>
      <c r="D40" s="524"/>
      <c r="E40" s="524" t="s">
        <v>1146</v>
      </c>
      <c r="F40" s="525"/>
      <c r="G40" s="1121">
        <v>137</v>
      </c>
      <c r="H40" s="1122">
        <v>33</v>
      </c>
      <c r="I40" s="1123">
        <v>-55</v>
      </c>
      <c r="J40" s="927">
        <v>17</v>
      </c>
      <c r="K40" s="717"/>
      <c r="L40" s="717"/>
      <c r="M40" s="922"/>
      <c r="N40" s="922"/>
      <c r="O40" s="717"/>
      <c r="P40" s="717"/>
      <c r="Q40" s="717"/>
    </row>
    <row r="41" spans="1:17" s="450" customFormat="1" ht="13.5" customHeight="1">
      <c r="A41" s="1276">
        <v>18</v>
      </c>
      <c r="B41" s="1029"/>
      <c r="C41" s="938" t="s">
        <v>1651</v>
      </c>
      <c r="D41" s="524"/>
      <c r="E41" s="524" t="s">
        <v>1148</v>
      </c>
      <c r="F41" s="525"/>
      <c r="G41" s="1121">
        <v>7687</v>
      </c>
      <c r="H41" s="1122">
        <v>1841</v>
      </c>
      <c r="I41" s="1123">
        <v>-42</v>
      </c>
      <c r="J41" s="927">
        <v>18</v>
      </c>
      <c r="K41" s="717"/>
      <c r="L41" s="717"/>
      <c r="M41" s="922"/>
      <c r="N41" s="922"/>
      <c r="O41" s="717"/>
      <c r="P41" s="717"/>
      <c r="Q41" s="717"/>
    </row>
    <row r="42" spans="1:17" s="450" customFormat="1" ht="13.5" customHeight="1">
      <c r="A42" s="1276">
        <v>19</v>
      </c>
      <c r="B42" s="1029"/>
      <c r="C42" s="938" t="s">
        <v>1652</v>
      </c>
      <c r="D42" s="524"/>
      <c r="E42" s="524" t="s">
        <v>1150</v>
      </c>
      <c r="F42" s="525"/>
      <c r="G42" s="1121">
        <v>25675</v>
      </c>
      <c r="H42" s="1122">
        <v>6149</v>
      </c>
      <c r="I42" s="1123">
        <v>-1107</v>
      </c>
      <c r="J42" s="927">
        <v>19</v>
      </c>
      <c r="K42" s="717"/>
      <c r="L42" s="717"/>
      <c r="M42" s="922"/>
      <c r="N42" s="922"/>
      <c r="O42" s="717"/>
      <c r="P42" s="717"/>
      <c r="Q42" s="717"/>
    </row>
    <row r="43" spans="1:17" s="450" customFormat="1" ht="13.5" customHeight="1">
      <c r="A43" s="1276">
        <v>20</v>
      </c>
      <c r="B43" s="1029"/>
      <c r="C43" s="938" t="s">
        <v>1653</v>
      </c>
      <c r="D43" s="524"/>
      <c r="E43" s="524" t="s">
        <v>1152</v>
      </c>
      <c r="F43" s="525"/>
      <c r="G43" s="1121">
        <v>22569</v>
      </c>
      <c r="H43" s="1122">
        <v>5405</v>
      </c>
      <c r="I43" s="1123">
        <v>-4354</v>
      </c>
      <c r="J43" s="927">
        <v>20</v>
      </c>
      <c r="K43" s="717"/>
      <c r="L43" s="717"/>
      <c r="M43" s="922"/>
      <c r="N43" s="922"/>
      <c r="O43" s="717"/>
      <c r="P43" s="717"/>
      <c r="Q43" s="717"/>
    </row>
    <row r="44" spans="1:17" s="450" customFormat="1" ht="13.5" customHeight="1">
      <c r="A44" s="1276">
        <v>21</v>
      </c>
      <c r="B44" s="1029"/>
      <c r="C44" s="938" t="s">
        <v>1654</v>
      </c>
      <c r="D44" s="524"/>
      <c r="E44" s="524" t="s">
        <v>1154</v>
      </c>
      <c r="F44" s="525"/>
      <c r="G44" s="1121">
        <v>90242</v>
      </c>
      <c r="H44" s="1122">
        <v>21611</v>
      </c>
      <c r="I44" s="1123">
        <v>8061</v>
      </c>
      <c r="J44" s="927">
        <v>21</v>
      </c>
      <c r="K44" s="717"/>
      <c r="L44" s="717"/>
      <c r="M44" s="922"/>
      <c r="N44" s="922"/>
      <c r="O44" s="717"/>
      <c r="P44" s="717"/>
      <c r="Q44" s="717"/>
    </row>
    <row r="45" spans="1:17" s="450" customFormat="1" ht="13.5" customHeight="1">
      <c r="A45" s="1276">
        <v>22</v>
      </c>
      <c r="B45" s="1029"/>
      <c r="C45" s="938" t="s">
        <v>1655</v>
      </c>
      <c r="D45" s="524"/>
      <c r="E45" s="524" t="s">
        <v>1156</v>
      </c>
      <c r="F45" s="525"/>
      <c r="G45" s="1121">
        <v>19</v>
      </c>
      <c r="H45" s="1122">
        <v>5</v>
      </c>
      <c r="I45" s="1123">
        <v>-67</v>
      </c>
      <c r="J45" s="927">
        <v>22</v>
      </c>
      <c r="K45" s="717"/>
      <c r="L45" s="717"/>
      <c r="M45" s="922"/>
      <c r="N45" s="922"/>
      <c r="O45" s="717"/>
      <c r="P45" s="717"/>
      <c r="Q45" s="717"/>
    </row>
    <row r="46" spans="1:17" s="450" customFormat="1" ht="13.5" customHeight="1">
      <c r="A46" s="1276">
        <v>23</v>
      </c>
      <c r="B46" s="1029"/>
      <c r="C46" s="938" t="s">
        <v>1656</v>
      </c>
      <c r="D46" s="524"/>
      <c r="E46" s="524" t="s">
        <v>1158</v>
      </c>
      <c r="F46" s="525"/>
      <c r="G46" s="1121">
        <v>769</v>
      </c>
      <c r="H46" s="1122">
        <v>184</v>
      </c>
      <c r="I46" s="1123">
        <v>-174</v>
      </c>
      <c r="J46" s="927">
        <v>23</v>
      </c>
      <c r="K46" s="717"/>
      <c r="L46" s="717"/>
      <c r="M46" s="922"/>
      <c r="N46" s="922"/>
      <c r="O46" s="717"/>
      <c r="P46" s="717"/>
      <c r="Q46" s="717"/>
    </row>
    <row r="47" spans="1:17" s="450" customFormat="1" ht="13.5" customHeight="1">
      <c r="A47" s="1276">
        <v>24</v>
      </c>
      <c r="B47" s="1029"/>
      <c r="C47" s="938" t="s">
        <v>1657</v>
      </c>
      <c r="D47" s="524"/>
      <c r="E47" s="524" t="s">
        <v>1160</v>
      </c>
      <c r="F47" s="525"/>
      <c r="G47" s="1121">
        <v>167</v>
      </c>
      <c r="H47" s="1122">
        <v>40</v>
      </c>
      <c r="I47" s="1123">
        <v>-141</v>
      </c>
      <c r="J47" s="927">
        <v>24</v>
      </c>
      <c r="K47" s="717"/>
      <c r="L47" s="717"/>
      <c r="M47" s="922"/>
      <c r="N47" s="922"/>
      <c r="O47" s="717"/>
      <c r="P47" s="717"/>
      <c r="Q47" s="717"/>
    </row>
    <row r="48" spans="1:17" s="450" customFormat="1" ht="13.5" customHeight="1">
      <c r="A48" s="1276">
        <v>25</v>
      </c>
      <c r="B48" s="1029"/>
      <c r="C48" s="938" t="s">
        <v>209</v>
      </c>
      <c r="D48" s="524"/>
      <c r="E48" s="524" t="s">
        <v>1162</v>
      </c>
      <c r="F48" s="525"/>
      <c r="G48" s="1121">
        <v>20990</v>
      </c>
      <c r="H48" s="1122">
        <v>5027</v>
      </c>
      <c r="I48" s="1123">
        <v>-2804</v>
      </c>
      <c r="J48" s="927">
        <v>25</v>
      </c>
      <c r="K48" s="717"/>
      <c r="L48" s="717"/>
      <c r="M48" s="922"/>
      <c r="N48" s="922"/>
      <c r="O48" s="717"/>
      <c r="P48" s="717"/>
      <c r="Q48" s="717"/>
    </row>
    <row r="49" spans="1:17" s="450" customFormat="1" ht="13.5" customHeight="1">
      <c r="A49" s="1276">
        <v>26</v>
      </c>
      <c r="B49" s="1029"/>
      <c r="C49" s="938" t="s">
        <v>216</v>
      </c>
      <c r="D49" s="524"/>
      <c r="E49" s="524" t="s">
        <v>1164</v>
      </c>
      <c r="F49" s="525"/>
      <c r="G49" s="1121">
        <v>50234</v>
      </c>
      <c r="H49" s="1122">
        <v>12030</v>
      </c>
      <c r="I49" s="1123">
        <v>20488</v>
      </c>
      <c r="J49" s="927">
        <v>26</v>
      </c>
      <c r="K49" s="717"/>
      <c r="L49" s="717"/>
      <c r="M49" s="922"/>
      <c r="N49" s="922"/>
      <c r="O49" s="717"/>
      <c r="P49" s="717"/>
      <c r="Q49" s="717"/>
    </row>
    <row r="50" spans="1:17" s="450" customFormat="1" ht="13.5" customHeight="1">
      <c r="A50" s="1276">
        <v>27</v>
      </c>
      <c r="B50" s="1029"/>
      <c r="C50" s="938" t="s">
        <v>235</v>
      </c>
      <c r="D50" s="524"/>
      <c r="E50" s="524" t="s">
        <v>1658</v>
      </c>
      <c r="F50" s="525"/>
      <c r="G50" s="1121">
        <v>217</v>
      </c>
      <c r="H50" s="1122">
        <v>52</v>
      </c>
      <c r="I50" s="1123">
        <v>-115</v>
      </c>
      <c r="J50" s="927">
        <v>27</v>
      </c>
      <c r="K50" s="717"/>
      <c r="L50" s="717"/>
      <c r="M50" s="922"/>
      <c r="N50" s="922"/>
      <c r="O50" s="717"/>
      <c r="P50" s="717"/>
      <c r="Q50" s="717"/>
    </row>
    <row r="51" spans="1:17" s="450" customFormat="1" ht="13.5" customHeight="1">
      <c r="A51" s="1276">
        <v>28</v>
      </c>
      <c r="B51" s="1029"/>
      <c r="C51" s="938"/>
      <c r="D51" s="524"/>
      <c r="E51" s="524" t="s">
        <v>1659</v>
      </c>
      <c r="F51" s="525"/>
      <c r="G51" s="1121"/>
      <c r="H51" s="1122"/>
      <c r="I51" s="1124"/>
      <c r="J51" s="927">
        <v>28</v>
      </c>
      <c r="K51" s="717"/>
      <c r="L51" s="717"/>
      <c r="M51" s="717"/>
      <c r="N51" s="717"/>
      <c r="O51" s="717"/>
      <c r="P51" s="717"/>
      <c r="Q51" s="717"/>
    </row>
    <row r="52" spans="1:17" s="450" customFormat="1" ht="13.5" customHeight="1" thickBot="1">
      <c r="A52" s="1276">
        <v>29</v>
      </c>
      <c r="B52" s="1125" t="s">
        <v>97</v>
      </c>
      <c r="C52" s="938"/>
      <c r="D52" s="524"/>
      <c r="E52" s="525"/>
      <c r="F52" s="525" t="s">
        <v>318</v>
      </c>
      <c r="G52" s="1126">
        <v>809211</v>
      </c>
      <c r="H52" s="1127">
        <v>193787</v>
      </c>
      <c r="I52" s="1128">
        <v>-6922</v>
      </c>
      <c r="J52" s="927">
        <v>29</v>
      </c>
      <c r="K52" s="717"/>
      <c r="L52" s="717"/>
      <c r="M52" s="717"/>
      <c r="N52" s="717"/>
      <c r="O52" s="717"/>
      <c r="P52" s="717"/>
      <c r="Q52" s="717"/>
    </row>
    <row r="53" spans="1:17" s="450" customFormat="1" ht="15" customHeight="1">
      <c r="A53" s="1129"/>
      <c r="B53" s="929"/>
      <c r="C53" s="929"/>
      <c r="D53" s="929"/>
      <c r="E53" s="929"/>
      <c r="F53" s="929"/>
      <c r="G53" s="929"/>
      <c r="H53" s="929"/>
      <c r="I53" s="717"/>
      <c r="J53" s="930"/>
      <c r="K53" s="717"/>
      <c r="L53" s="717"/>
      <c r="M53" s="717"/>
      <c r="N53" s="717"/>
      <c r="O53" s="717"/>
      <c r="P53" s="717"/>
      <c r="Q53" s="717"/>
    </row>
    <row r="54" spans="1:17" s="450" customFormat="1" ht="15" customHeight="1">
      <c r="A54" s="931"/>
      <c r="B54" s="717"/>
      <c r="C54" s="717"/>
      <c r="D54" s="717"/>
      <c r="E54" s="717"/>
      <c r="F54" s="717"/>
      <c r="G54" s="717"/>
      <c r="H54" s="717"/>
      <c r="I54" s="717"/>
      <c r="J54" s="840"/>
      <c r="K54" s="717"/>
      <c r="L54" s="717"/>
      <c r="M54" s="717"/>
      <c r="N54" s="717"/>
      <c r="O54" s="717"/>
      <c r="P54" s="717"/>
      <c r="Q54" s="717"/>
    </row>
    <row r="55" spans="1:17" s="450" customFormat="1" ht="15" customHeight="1">
      <c r="A55" s="931"/>
      <c r="B55" s="717"/>
      <c r="C55" s="717"/>
      <c r="D55" s="717"/>
      <c r="E55" s="717"/>
      <c r="F55" s="717"/>
      <c r="G55" s="717"/>
      <c r="H55" s="717"/>
      <c r="I55" s="717"/>
      <c r="J55" s="840"/>
      <c r="K55" s="717"/>
      <c r="L55" s="717"/>
      <c r="M55" s="717"/>
      <c r="N55" s="717"/>
      <c r="O55" s="717"/>
      <c r="P55" s="717"/>
      <c r="Q55" s="717"/>
    </row>
    <row r="56" spans="1:17" s="450" customFormat="1" ht="9.75" customHeight="1">
      <c r="A56" s="931"/>
      <c r="B56" s="717"/>
      <c r="C56" s="717"/>
      <c r="D56" s="717"/>
      <c r="E56" s="717"/>
      <c r="F56" s="717"/>
      <c r="G56" s="717"/>
      <c r="H56" s="717"/>
      <c r="I56" s="717"/>
      <c r="J56" s="840"/>
      <c r="K56" s="717"/>
      <c r="L56" s="717"/>
      <c r="M56" s="717"/>
      <c r="N56" s="717"/>
      <c r="O56" s="717"/>
      <c r="P56" s="717"/>
      <c r="Q56" s="717"/>
    </row>
    <row r="57" spans="1:17" s="450" customFormat="1" ht="11.25" customHeight="1">
      <c r="A57" s="931"/>
      <c r="B57" s="717"/>
      <c r="C57" s="717"/>
      <c r="D57" s="717"/>
      <c r="E57" s="717"/>
      <c r="F57" s="717"/>
      <c r="G57" s="717"/>
      <c r="H57" s="717"/>
      <c r="I57" s="717"/>
      <c r="J57" s="840"/>
      <c r="K57" s="717"/>
      <c r="L57" s="717"/>
      <c r="M57" s="717"/>
      <c r="N57" s="717"/>
      <c r="O57" s="717"/>
      <c r="P57" s="717"/>
      <c r="Q57" s="717"/>
    </row>
    <row r="58" spans="1:17" s="450" customFormat="1" ht="9.75" customHeight="1">
      <c r="A58" s="931"/>
      <c r="B58" s="717"/>
      <c r="C58" s="717"/>
      <c r="D58" s="717"/>
      <c r="E58" s="717"/>
      <c r="F58" s="717"/>
      <c r="G58" s="717"/>
      <c r="H58" s="717"/>
      <c r="I58" s="717"/>
      <c r="J58" s="840"/>
      <c r="K58" s="717"/>
      <c r="L58" s="717"/>
      <c r="M58" s="717"/>
      <c r="N58" s="717"/>
      <c r="O58" s="717"/>
      <c r="P58" s="717"/>
      <c r="Q58" s="717"/>
    </row>
    <row r="59" spans="1:17" s="450" customFormat="1" ht="8.25" customHeight="1">
      <c r="A59" s="932"/>
      <c r="B59" s="825"/>
      <c r="C59" s="825"/>
      <c r="D59" s="825"/>
      <c r="E59" s="825"/>
      <c r="F59" s="825"/>
      <c r="G59" s="825"/>
      <c r="H59" s="825"/>
      <c r="I59" s="825"/>
      <c r="J59" s="933"/>
      <c r="K59" s="717"/>
      <c r="L59" s="717"/>
      <c r="M59" s="717"/>
      <c r="N59" s="717"/>
      <c r="O59" s="717"/>
      <c r="P59" s="717"/>
      <c r="Q59" s="717"/>
    </row>
    <row r="60" spans="1:17" s="450" customFormat="1">
      <c r="A60" s="717"/>
      <c r="B60" s="717"/>
      <c r="C60" s="717"/>
      <c r="D60" s="717"/>
      <c r="E60" s="717"/>
      <c r="F60" s="717"/>
      <c r="G60" s="717"/>
      <c r="H60" s="717"/>
      <c r="I60" s="717"/>
      <c r="J60" s="451" t="s">
        <v>386</v>
      </c>
      <c r="K60" s="717"/>
      <c r="L60" s="717"/>
      <c r="M60" s="717"/>
      <c r="N60" s="717"/>
      <c r="O60" s="717"/>
      <c r="P60" s="717"/>
      <c r="Q60" s="717"/>
    </row>
    <row r="61" spans="1:17" s="450" customFormat="1" ht="12.75" customHeight="1">
      <c r="A61" s="717"/>
      <c r="B61" s="717"/>
      <c r="C61" s="717"/>
      <c r="D61" s="717"/>
      <c r="E61" s="717"/>
      <c r="F61" s="717"/>
      <c r="G61" s="717"/>
      <c r="H61" s="717"/>
      <c r="I61" s="717"/>
      <c r="J61" s="717"/>
      <c r="K61" s="717"/>
      <c r="L61" s="717"/>
      <c r="M61" s="717"/>
      <c r="N61" s="717"/>
      <c r="O61" s="717"/>
      <c r="P61" s="717"/>
      <c r="Q61" s="717"/>
    </row>
    <row r="62" spans="1:17" s="450" customFormat="1" ht="12.75" customHeight="1">
      <c r="A62" s="717"/>
      <c r="B62" s="717"/>
      <c r="C62" s="717"/>
      <c r="D62" s="717"/>
      <c r="E62" s="717"/>
      <c r="F62" s="717"/>
      <c r="G62" s="717"/>
      <c r="H62" s="717"/>
      <c r="I62" s="717"/>
      <c r="J62" s="717"/>
      <c r="K62" s="717"/>
      <c r="L62" s="717"/>
      <c r="M62" s="717"/>
      <c r="N62" s="717"/>
      <c r="O62" s="717"/>
      <c r="P62" s="717"/>
      <c r="Q62" s="717"/>
    </row>
    <row r="63" spans="1:17" s="450" customFormat="1" ht="12.75" customHeight="1">
      <c r="A63" s="717"/>
      <c r="B63" s="717"/>
      <c r="C63" s="717"/>
      <c r="D63" s="717"/>
      <c r="E63" s="717"/>
      <c r="F63" s="717"/>
      <c r="G63" s="717"/>
      <c r="H63" s="717"/>
      <c r="I63" s="717"/>
      <c r="J63" s="717"/>
      <c r="K63" s="717"/>
      <c r="L63" s="717"/>
      <c r="M63" s="717"/>
      <c r="N63" s="717"/>
      <c r="O63" s="717"/>
      <c r="P63" s="717"/>
      <c r="Q63" s="717"/>
    </row>
    <row r="64" spans="1:17" s="450" customFormat="1" ht="12.75" customHeight="1">
      <c r="A64" s="717"/>
      <c r="B64" s="717"/>
      <c r="C64" s="717"/>
      <c r="D64" s="717"/>
      <c r="E64" s="717"/>
      <c r="F64" s="717"/>
      <c r="G64" s="717"/>
      <c r="H64" s="717"/>
      <c r="I64" s="717"/>
      <c r="J64" s="717"/>
      <c r="K64" s="717"/>
      <c r="L64" s="717"/>
      <c r="M64" s="717"/>
      <c r="N64" s="717"/>
      <c r="O64" s="717"/>
      <c r="P64" s="717"/>
      <c r="Q64" s="717"/>
    </row>
    <row r="65" spans="1:17" s="450" customFormat="1" ht="12.75" customHeight="1">
      <c r="A65" s="717"/>
      <c r="B65" s="717"/>
      <c r="C65" s="717"/>
      <c r="D65" s="717"/>
      <c r="E65" s="717"/>
      <c r="F65" s="717"/>
      <c r="G65" s="717"/>
      <c r="H65" s="717"/>
      <c r="I65" s="717"/>
      <c r="J65" s="717"/>
      <c r="K65" s="717"/>
      <c r="L65" s="717"/>
      <c r="M65" s="717"/>
      <c r="N65" s="717"/>
      <c r="O65" s="717"/>
      <c r="P65" s="717"/>
      <c r="Q65" s="717"/>
    </row>
    <row r="66" spans="1:17" s="450" customFormat="1" ht="12.75" customHeight="1">
      <c r="A66" s="717"/>
      <c r="B66" s="717"/>
      <c r="C66" s="717"/>
      <c r="D66" s="717"/>
      <c r="E66" s="717"/>
      <c r="F66" s="717"/>
      <c r="G66" s="717"/>
      <c r="H66" s="717"/>
      <c r="I66" s="717"/>
      <c r="J66" s="717"/>
      <c r="K66" s="717"/>
      <c r="L66" s="717"/>
      <c r="M66" s="717"/>
      <c r="N66" s="717"/>
      <c r="O66" s="717"/>
      <c r="P66" s="717"/>
      <c r="Q66" s="717"/>
    </row>
  </sheetData>
  <customSheetViews>
    <customSheetView guid="{A617E113-81C5-40F4-A596-A12F4B219BD2}" showPageBreaks="1" showGridLines="0" fitToPage="1" printArea="1">
      <selection activeCell="M53" sqref="M53"/>
      <colBreaks count="1" manualBreakCount="1">
        <brk id="10" max="1048575" man="1"/>
      </colBreaks>
      <pageMargins left="0.5" right="0.5" top="0.5" bottom="0.25" header="0.5" footer="0.5"/>
      <printOptions horizontalCentered="1" verticalCentered="1"/>
      <pageSetup scale="91" orientation="portrait" r:id="rId1"/>
      <headerFooter alignWithMargins="0"/>
    </customSheetView>
    <customSheetView guid="{D099E5BD-69C3-4A36-A01A-AB9127CD02AF}" scale="110" showPageBreaks="1" showGridLines="0" fitToPage="1" printArea="1" view="pageBreakPreview">
      <selection activeCell="N52" sqref="N52"/>
      <colBreaks count="1" manualBreakCount="1">
        <brk id="10" max="1048575" man="1"/>
      </colBreaks>
      <pageMargins left="0.5" right="0.5" top="0.5" bottom="0.25" header="0.5" footer="0.5"/>
      <printOptions horizontalCentered="1" verticalCentered="1"/>
      <pageSetup scale="91" orientation="portrait" r:id="rId2"/>
      <headerFooter alignWithMargins="0"/>
    </customSheetView>
    <customSheetView guid="{0E34144A-D82F-4DF0-B720-F9C800B122C6}" scale="110" showPageBreaks="1" showGridLines="0" fitToPage="1" printArea="1" view="pageBreakPreview" topLeftCell="C1">
      <selection activeCell="G52" sqref="G52"/>
      <colBreaks count="1" manualBreakCount="1">
        <brk id="10" max="1048575" man="1"/>
      </colBreaks>
      <pageMargins left="0.5" right="0.5" top="0.5" bottom="0.25" header="0.5" footer="0.5"/>
      <printOptions horizontalCentered="1" verticalCentered="1"/>
      <pageSetup scale="92" orientation="portrait" r:id="rId3"/>
      <headerFooter alignWithMargins="0"/>
    </customSheetView>
    <customSheetView guid="{97EB090E-DA8A-4035-9EB7-8F192FB9238E}" scale="110" showPageBreaks="1" showGridLines="0" fitToPage="1" printArea="1" view="pageBreakPreview" topLeftCell="C1">
      <selection activeCell="G52" sqref="G52"/>
      <colBreaks count="1" manualBreakCount="1">
        <brk id="10" max="1048575" man="1"/>
      </colBreaks>
      <pageMargins left="0.5" right="0.5" top="0.5" bottom="0.25" header="0.5" footer="0.5"/>
      <printOptions horizontalCentered="1" verticalCentered="1"/>
      <pageSetup scale="91" orientation="portrait" r:id="rId4"/>
      <headerFooter alignWithMargins="0"/>
    </customSheetView>
    <customSheetView guid="{73D6C540-FA77-496F-80D5-378BCDB5D7D3}" showGridLines="0" fitToPage="1">
      <selection sqref="A1:J60"/>
      <colBreaks count="1" manualBreakCount="1">
        <brk id="10" max="1048575" man="1"/>
      </colBreaks>
      <pageMargins left="0.5" right="0.5" top="0.5" bottom="0.25" header="0.5" footer="0.5"/>
      <printOptions horizontalCentered="1" verticalCentered="1"/>
      <pageSetup scale="91" orientation="portrait" r:id="rId5"/>
      <headerFooter alignWithMargins="0"/>
    </customSheetView>
    <customSheetView guid="{697F93CE-5800-4A2B-B48E-6915F0D86AE1}" showPageBreaks="1" showGridLines="0" fitToPage="1" printArea="1">
      <selection sqref="A1:J60"/>
      <colBreaks count="1" manualBreakCount="1">
        <brk id="10" max="1048575" man="1"/>
      </colBreaks>
      <pageMargins left="0.5" right="0.5" top="0.5" bottom="0.25" header="0.5" footer="0.5"/>
      <printOptions horizontalCentered="1" verticalCentered="1"/>
      <pageSetup scale="91" orientation="portrait" r:id="rId6"/>
      <headerFooter alignWithMargins="0"/>
    </customSheetView>
    <customSheetView guid="{997430AA-34EF-430A-83C0-572B50415120}" showPageBreaks="1" showGridLines="0" fitToPage="1" printArea="1">
      <selection sqref="A1:J60"/>
      <colBreaks count="1" manualBreakCount="1">
        <brk id="10" max="1048575" man="1"/>
      </colBreaks>
      <pageMargins left="0.5" right="0.5" top="0.5" bottom="0.25" header="0.5" footer="0.5"/>
      <printOptions horizontalCentered="1" verticalCentered="1"/>
      <pageSetup scale="91" orientation="portrait" r:id="rId7"/>
      <headerFooter alignWithMargins="0"/>
    </customSheetView>
    <customSheetView guid="{FB280501-19AF-4ABE-91A9-026A574F2BAA}" showPageBreaks="1" showGridLines="0" fitToPage="1" printArea="1">
      <selection activeCell="G36" sqref="G36"/>
      <colBreaks count="1" manualBreakCount="1">
        <brk id="10" max="1048575" man="1"/>
      </colBreaks>
      <pageMargins left="0.5" right="0.5" top="0.5" bottom="0.25" header="0.5" footer="0.5"/>
      <printOptions horizontalCentered="1" verticalCentered="1"/>
      <pageSetup scale="91" orientation="portrait" r:id="rId8"/>
      <headerFooter alignWithMargins="0"/>
    </customSheetView>
    <customSheetView guid="{418B4607-7369-4E2A-893E-78E4A5AA0442}" showGridLines="0" fitToPage="1">
      <colBreaks count="1" manualBreakCount="1">
        <brk id="10" max="1048575" man="1"/>
      </colBreaks>
      <pageMargins left="0.5" right="0.5" top="0.5" bottom="0.25" header="0.5" footer="0.5"/>
      <printOptions horizontalCentered="1" verticalCentered="1"/>
      <pageSetup scale="92" orientation="portrait" r:id="rId9"/>
      <headerFooter alignWithMargins="0"/>
    </customSheetView>
    <customSheetView guid="{F56BCD39-3910-4701-BCCF-245589B07D98}" showPageBreaks="1" showGridLines="0" fitToPage="1" printArea="1">
      <selection activeCell="P19" sqref="P19"/>
      <colBreaks count="1" manualBreakCount="1">
        <brk id="10" max="1048575" man="1"/>
      </colBreaks>
      <pageMargins left="0.5" right="0.5" top="0.5" bottom="0.25" header="0.5" footer="0.5"/>
      <printOptions horizontalCentered="1" verticalCentered="1"/>
      <pageSetup scale="91" orientation="portrait" horizontalDpi="360" r:id="rId10"/>
      <headerFooter alignWithMargins="0"/>
    </customSheetView>
    <customSheetView guid="{FB19BFAA-60BA-4CC2-92E5-E4C141AE804E}" showGridLines="0" fitToPage="1" topLeftCell="A22">
      <selection activeCell="P19" sqref="P19"/>
      <colBreaks count="1" manualBreakCount="1">
        <brk id="10" max="1048575" man="1"/>
      </colBreaks>
      <pageMargins left="0.5" right="0.5" top="0.5" bottom="0.25" header="0.5" footer="0.5"/>
      <printOptions horizontalCentered="1" verticalCentered="1"/>
      <pageSetup scale="91" orientation="portrait" horizontalDpi="360" r:id="rId11"/>
      <headerFooter alignWithMargins="0"/>
    </customSheetView>
    <customSheetView guid="{74404EEC-CA6A-48B0-B168-B7933282EEB2}" showPageBreaks="1" showGridLines="0" fitToPage="1" printArea="1">
      <selection activeCell="P19" sqref="P19"/>
      <colBreaks count="1" manualBreakCount="1">
        <brk id="10" max="1048575" man="1"/>
      </colBreaks>
      <pageMargins left="0.5" right="0.5" top="0.5" bottom="0.25" header="0.5" footer="0.5"/>
      <printOptions horizontalCentered="1" verticalCentered="1"/>
      <pageSetup scale="91" orientation="portrait" horizontalDpi="360" r:id="rId12"/>
      <headerFooter alignWithMargins="0"/>
    </customSheetView>
    <customSheetView guid="{A2494C54-8D9D-4A05-9F27-C858173D9692}" showGridLines="0" fitToPage="1">
      <selection activeCell="P19" sqref="P19"/>
      <colBreaks count="1" manualBreakCount="1">
        <brk id="10" max="1048575" man="1"/>
      </colBreaks>
      <pageMargins left="0.5" right="0.5" top="0.5" bottom="0.25" header="0.5" footer="0.5"/>
      <printOptions horizontalCentered="1" verticalCentered="1"/>
      <pageSetup scale="91" orientation="portrait" horizontalDpi="360" r:id="rId13"/>
      <headerFooter alignWithMargins="0"/>
    </customSheetView>
    <customSheetView guid="{F228F194-B0FE-4A91-A927-06A4E89703F0}" showGridLines="0" fitToPage="1">
      <selection activeCell="P19" sqref="P19"/>
      <colBreaks count="1" manualBreakCount="1">
        <brk id="10" max="1048575" man="1"/>
      </colBreaks>
      <pageMargins left="0.5" right="0.5" top="0.5" bottom="0.25" header="0.5" footer="0.5"/>
      <printOptions horizontalCentered="1" verticalCentered="1"/>
      <pageSetup scale="91" orientation="portrait" horizontalDpi="360" r:id="rId14"/>
      <headerFooter alignWithMargins="0"/>
    </customSheetView>
    <customSheetView guid="{49D366EC-C851-4932-854D-8EA887B298C5}" showGridLines="0" fitToPage="1">
      <selection activeCell="P19" sqref="P19"/>
      <colBreaks count="1" manualBreakCount="1">
        <brk id="10" max="1048575" man="1"/>
      </colBreaks>
      <pageMargins left="0.5" right="0.5" top="0.5" bottom="0.25" header="0.5" footer="0.5"/>
      <printOptions horizontalCentered="1" verticalCentered="1"/>
      <pageSetup scale="91" orientation="portrait" horizontalDpi="360" r:id="rId15"/>
      <headerFooter alignWithMargins="0"/>
    </customSheetView>
    <customSheetView guid="{7390B031-6060-4327-BF01-8B9465EDB6D9}" showGridLines="0" fitToPage="1">
      <selection activeCell="P19" sqref="P19"/>
      <colBreaks count="1" manualBreakCount="1">
        <brk id="10" max="1048575" man="1"/>
      </colBreaks>
      <pageMargins left="0.5" right="0.5" top="0.5" bottom="0.25" header="0.5" footer="0.5"/>
      <printOptions horizontalCentered="1" verticalCentered="1"/>
      <pageSetup scale="91" orientation="portrait" horizontalDpi="360" r:id="rId16"/>
      <headerFooter alignWithMargins="0"/>
    </customSheetView>
    <customSheetView guid="{26429A53-B624-4AA6-8C8D-667186B058B8}" showGridLines="0" fitToPage="1">
      <selection activeCell="P19" sqref="P19"/>
      <colBreaks count="1" manualBreakCount="1">
        <brk id="10" max="1048575" man="1"/>
      </colBreaks>
      <pageMargins left="0.5" right="0.5" top="0.5" bottom="0.25" header="0.5" footer="0.5"/>
      <printOptions horizontalCentered="1" verticalCentered="1"/>
      <pageSetup scale="91" orientation="portrait" horizontalDpi="360" r:id="rId17"/>
      <headerFooter alignWithMargins="0"/>
    </customSheetView>
    <customSheetView guid="{9188604F-721B-4607-B5A7-F14601E34BB8}" showPageBreaks="1" showGridLines="0" fitToPage="1" printArea="1" topLeftCell="A10">
      <selection activeCell="G35" sqref="G35"/>
      <colBreaks count="1" manualBreakCount="1">
        <brk id="10" max="1048575" man="1"/>
      </colBreaks>
      <pageMargins left="0.5" right="0.5" top="0.5" bottom="0.25" header="0.5" footer="0.5"/>
      <printOptions horizontalCentered="1" verticalCentered="1"/>
      <pageSetup scale="91" orientation="portrait" horizontalDpi="360" r:id="rId18"/>
      <headerFooter alignWithMargins="0"/>
    </customSheetView>
    <customSheetView guid="{0DB5BAD5-393A-4F38-9E8B-709DEA7858B1}" showPageBreaks="1" showGridLines="0" fitToPage="1" printArea="1">
      <selection activeCell="P19" sqref="P19"/>
      <colBreaks count="1" manualBreakCount="1">
        <brk id="10" max="1048575" man="1"/>
      </colBreaks>
      <pageMargins left="0.5" right="0.5" top="0.5" bottom="0.25" header="0.5" footer="0.5"/>
      <printOptions horizontalCentered="1" verticalCentered="1"/>
      <pageSetup scale="91" orientation="portrait" horizontalDpi="360" r:id="rId19"/>
      <headerFooter alignWithMargins="0"/>
    </customSheetView>
    <customSheetView guid="{4E7A3D04-9F51-465C-A42B-3DF9B3E7D5B5}" showPageBreaks="1" showGridLines="0" fitToPage="1" printArea="1">
      <selection activeCell="P19" sqref="P19"/>
      <colBreaks count="1" manualBreakCount="1">
        <brk id="10" max="1048575" man="1"/>
      </colBreaks>
      <pageMargins left="0.5" right="0.5" top="0.5" bottom="0.25" header="0.5" footer="0.5"/>
      <printOptions horizontalCentered="1" verticalCentered="1"/>
      <pageSetup scale="91" orientation="portrait" horizontalDpi="360" r:id="rId20"/>
      <headerFooter alignWithMargins="0"/>
    </customSheetView>
    <customSheetView guid="{BD2992A8-0B6E-4822-8FD2-4601D1328A70}" showPageBreaks="1" showGridLines="0" fitToPage="1" printArea="1">
      <colBreaks count="1" manualBreakCount="1">
        <brk id="10" max="1048575" man="1"/>
      </colBreaks>
      <pageMargins left="0.5" right="0.5" top="0.5" bottom="0.25" header="0.5" footer="0.5"/>
      <printOptions horizontalCentered="1" verticalCentered="1"/>
      <pageSetup scale="91" orientation="portrait" r:id="rId21"/>
      <headerFooter alignWithMargins="0"/>
    </customSheetView>
    <customSheetView guid="{77A0B38E-93E4-4AC7-ACE6-46928E3770F0}" showPageBreaks="1" showGridLines="0" fitToPage="1" printArea="1">
      <colBreaks count="1" manualBreakCount="1">
        <brk id="10" max="1048575" man="1"/>
      </colBreaks>
      <pageMargins left="0.5" right="0.5" top="0.5" bottom="0.25" header="0.5" footer="0.5"/>
      <printOptions horizontalCentered="1" verticalCentered="1"/>
      <pageSetup scale="91" orientation="portrait" r:id="rId22"/>
      <headerFooter alignWithMargins="0"/>
    </customSheetView>
    <customSheetView guid="{11C83B39-CE16-4BB9-AED1-82A65A48CAAD}" showGridLines="0" fitToPage="1">
      <colBreaks count="1" manualBreakCount="1">
        <brk id="10" max="1048575" man="1"/>
      </colBreaks>
      <pageMargins left="0.5" right="0.5" top="0.5" bottom="0.25" header="0.5" footer="0.5"/>
      <printOptions horizontalCentered="1" verticalCentered="1"/>
      <pageSetup scale="92" orientation="portrait" r:id="rId23"/>
      <headerFooter alignWithMargins="0"/>
    </customSheetView>
    <customSheetView guid="{DB71B86F-317D-4AD6-8462-223811F201EC}" showPageBreaks="1" showGridLines="0" fitToPage="1" printArea="1">
      <selection activeCell="G36" sqref="G36"/>
      <colBreaks count="1" manualBreakCount="1">
        <brk id="10" max="1048575" man="1"/>
      </colBreaks>
      <pageMargins left="0.5" right="0.5" top="0.5" bottom="0.25" header="0.5" footer="0.5"/>
      <printOptions horizontalCentered="1" verticalCentered="1"/>
      <pageSetup scale="91" orientation="portrait" r:id="rId24"/>
      <headerFooter alignWithMargins="0"/>
    </customSheetView>
    <customSheetView guid="{DC2F833C-E952-4F6A-AFD3-F16D8619A19E}" showPageBreaks="1" showGridLines="0" fitToPage="1" printArea="1">
      <selection activeCell="M53" sqref="M53"/>
      <colBreaks count="1" manualBreakCount="1">
        <brk id="10" max="1048575" man="1"/>
      </colBreaks>
      <pageMargins left="0.5" right="0.5" top="0.5" bottom="0.25" header="0.5" footer="0.5"/>
      <printOptions horizontalCentered="1" verticalCentered="1"/>
      <pageSetup scale="91" orientation="portrait" r:id="rId25"/>
      <headerFooter alignWithMargins="0"/>
    </customSheetView>
    <customSheetView guid="{B1B2D874-36F7-4A51-91A3-0B03D16C5B39}" showGridLines="0" fitToPage="1" printArea="1">
      <selection activeCell="G52" sqref="G52"/>
      <colBreaks count="1" manualBreakCount="1">
        <brk id="10" max="1048575" man="1"/>
      </colBreaks>
      <pageMargins left="0.5" right="0.5" top="0.5" bottom="0.25" header="0.5" footer="0.5"/>
      <printOptions horizontalCentered="1" verticalCentered="1"/>
      <pageSetup scale="91" orientation="portrait" r:id="rId26"/>
      <headerFooter alignWithMargins="0"/>
    </customSheetView>
    <customSheetView guid="{24512037-1A2E-4B61-A9D8-6B6EE1FBAC07}" showPageBreaks="1" showGridLines="0" fitToPage="1" printArea="1">
      <selection activeCell="M53" sqref="M53"/>
      <colBreaks count="1" manualBreakCount="1">
        <brk id="10" max="1048575" man="1"/>
      </colBreaks>
      <pageMargins left="0.5" right="0.5" top="0.5" bottom="0.25" header="0.5" footer="0.5"/>
      <printOptions horizontalCentered="1" verticalCentered="1"/>
      <pageSetup scale="91" orientation="portrait" r:id="rId27"/>
      <headerFooter alignWithMargins="0"/>
    </customSheetView>
    <customSheetView guid="{FF7CE3F6-64D4-4414-9A0A-27EA1DA5FCEA}" showPageBreaks="1" showGridLines="0" fitToPage="1" printArea="1" topLeftCell="A10">
      <selection activeCell="M53" sqref="M53"/>
      <colBreaks count="1" manualBreakCount="1">
        <brk id="10" max="1048575" man="1"/>
      </colBreaks>
      <pageMargins left="0.5" right="0.5" top="0.5" bottom="0.25" header="0.5" footer="0.5"/>
      <printOptions horizontalCentered="1" verticalCentered="1"/>
      <pageSetup scale="91" orientation="portrait" r:id="rId28"/>
      <headerFooter alignWithMargins="0"/>
    </customSheetView>
    <customSheetView guid="{68CA22E9-CC9D-4C8A-A060-049B87D0AB3E}" scale="110" showPageBreaks="1" showGridLines="0" fitToPage="1" printArea="1" view="pageBreakPreview" topLeftCell="C1">
      <selection activeCell="G52" sqref="G52"/>
      <colBreaks count="1" manualBreakCount="1">
        <brk id="10" max="1048575" man="1"/>
      </colBreaks>
      <pageMargins left="0.5" right="0.5" top="0.5" bottom="0.25" header="0.5" footer="0.5"/>
      <printOptions horizontalCentered="1" verticalCentered="1"/>
      <pageSetup scale="91" orientation="portrait" r:id="rId29"/>
      <headerFooter alignWithMargins="0"/>
    </customSheetView>
    <customSheetView guid="{76EF22F2-41FD-4690-8612-D013472E0134}" showPageBreaks="1" showGridLines="0" fitToPage="1" printArea="1" topLeftCell="A10">
      <selection activeCell="M53" sqref="M53"/>
      <colBreaks count="1" manualBreakCount="1">
        <brk id="10" max="1048575" man="1"/>
      </colBreaks>
      <pageMargins left="0.5" right="0.5" top="0.5" bottom="0.25" header="0.5" footer="0.5"/>
      <printOptions horizontalCentered="1" verticalCentered="1"/>
      <pageSetup scale="91" orientation="portrait" r:id="rId30"/>
      <headerFooter alignWithMargins="0"/>
    </customSheetView>
  </customSheetViews>
  <mergeCells count="2">
    <mergeCell ref="A2:J2"/>
    <mergeCell ref="A3:J3"/>
  </mergeCells>
  <printOptions horizontalCentered="1" verticalCentered="1" gridLinesSet="0"/>
  <pageMargins left="0.5" right="0.5" top="0.5" bottom="0.25" header="0.5" footer="0.5"/>
  <pageSetup scale="91" orientation="portrait" r:id="rId31"/>
  <headerFooter alignWithMargins="0"/>
  <colBreaks count="1" manualBreakCount="1">
    <brk id="10" max="1048575" man="1"/>
  </colBreaks>
  <legacyDrawing r:id="rId3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65"/>
  <sheetViews>
    <sheetView showZeros="0" view="pageBreakPreview" zoomScaleNormal="100" zoomScaleSheetLayoutView="100" workbookViewId="0">
      <selection activeCell="C12" sqref="C12"/>
    </sheetView>
  </sheetViews>
  <sheetFormatPr defaultColWidth="11.42578125" defaultRowHeight="12.75"/>
  <cols>
    <col min="1" max="1" width="3.28515625" style="1130" customWidth="1"/>
    <col min="2" max="2" width="4.85546875" style="1130" customWidth="1"/>
    <col min="3" max="3" width="5.7109375" style="1130" customWidth="1"/>
    <col min="4" max="4" width="44" style="1130" customWidth="1"/>
    <col min="5" max="5" width="0.140625" style="1130" customWidth="1"/>
    <col min="6" max="6" width="12.28515625" style="1130" customWidth="1"/>
    <col min="7" max="7" width="13" style="1130" customWidth="1"/>
    <col min="8" max="8" width="12" style="1130" customWidth="1"/>
    <col min="9" max="9" width="1.5703125" style="1130" hidden="1" customWidth="1"/>
    <col min="10" max="10" width="13.28515625" style="1130" customWidth="1"/>
    <col min="11" max="11" width="13" style="1130" customWidth="1"/>
    <col min="12" max="12" width="12.5703125" style="1131" customWidth="1"/>
    <col min="13" max="13" width="0.140625" style="1131" customWidth="1"/>
    <col min="14" max="14" width="4.85546875" style="1130" customWidth="1"/>
    <col min="15" max="15" width="3.28515625" style="1130" customWidth="1"/>
    <col min="16" max="16" width="11.42578125" style="1130"/>
    <col min="17" max="17" width="22.28515625" style="1130" bestFit="1" customWidth="1"/>
    <col min="18" max="18" width="10.140625" style="1130" bestFit="1" customWidth="1"/>
    <col min="19" max="16384" width="11.42578125" style="1130"/>
  </cols>
  <sheetData>
    <row r="1" spans="1:18" ht="5.25" customHeight="1"/>
    <row r="2" spans="1:18" ht="4.5" customHeight="1">
      <c r="B2" s="1132"/>
      <c r="C2" s="1132"/>
      <c r="D2" s="1132"/>
      <c r="E2" s="1132"/>
      <c r="F2" s="1132"/>
      <c r="G2" s="1132"/>
      <c r="H2" s="1132"/>
      <c r="I2" s="1132"/>
      <c r="J2" s="1132"/>
      <c r="K2" s="1132"/>
      <c r="L2" s="1133"/>
      <c r="M2" s="1133"/>
      <c r="N2" s="1132"/>
    </row>
    <row r="3" spans="1:18" ht="12.95" customHeight="1">
      <c r="A3" s="3327" t="s">
        <v>386</v>
      </c>
      <c r="B3" s="1134"/>
      <c r="C3" s="1135"/>
      <c r="D3" s="1135"/>
      <c r="E3" s="1135"/>
      <c r="F3" s="1136"/>
      <c r="G3" s="1136" t="s">
        <v>1660</v>
      </c>
      <c r="H3" s="1135"/>
      <c r="I3" s="1135"/>
      <c r="J3" s="1135"/>
      <c r="K3" s="1135"/>
      <c r="L3" s="1137"/>
      <c r="M3" s="1137"/>
      <c r="N3" s="1138"/>
      <c r="O3" s="3328" t="s">
        <v>3394</v>
      </c>
    </row>
    <row r="4" spans="1:18" ht="12.95" customHeight="1">
      <c r="A4" s="3327"/>
      <c r="B4" s="1139"/>
      <c r="C4" s="1132"/>
      <c r="D4" s="1132"/>
      <c r="E4" s="1132"/>
      <c r="F4" s="1140"/>
      <c r="G4" s="1162" t="s">
        <v>1661</v>
      </c>
      <c r="H4" s="1132"/>
      <c r="I4" s="1132"/>
      <c r="J4" s="1132"/>
      <c r="K4" s="1132"/>
      <c r="L4" s="1133"/>
      <c r="M4" s="1133"/>
      <c r="N4" s="1141"/>
      <c r="O4" s="3329"/>
    </row>
    <row r="5" spans="1:18" ht="6" customHeight="1">
      <c r="A5" s="3327"/>
      <c r="B5" s="1139"/>
      <c r="C5" s="1132"/>
      <c r="D5" s="1132"/>
      <c r="E5" s="1132"/>
      <c r="F5" s="1132"/>
      <c r="G5" s="1132"/>
      <c r="H5" s="1142"/>
      <c r="I5" s="1142"/>
      <c r="J5" s="1132"/>
      <c r="K5" s="1132"/>
      <c r="L5" s="1133"/>
      <c r="M5" s="1133"/>
      <c r="N5" s="1141"/>
      <c r="O5" s="3329"/>
    </row>
    <row r="6" spans="1:18">
      <c r="A6" s="3327"/>
      <c r="B6" s="1143">
        <v>1</v>
      </c>
      <c r="C6" s="1144" t="s">
        <v>1617</v>
      </c>
      <c r="D6" s="1145"/>
      <c r="E6" s="1132"/>
      <c r="F6" s="1132"/>
      <c r="G6" s="1132"/>
      <c r="H6" s="1132"/>
      <c r="I6" s="1132"/>
      <c r="J6" s="1132"/>
      <c r="K6" s="1132"/>
      <c r="L6" s="1133"/>
      <c r="M6" s="1133"/>
      <c r="N6" s="1141"/>
      <c r="O6" s="3329"/>
    </row>
    <row r="7" spans="1:18">
      <c r="A7" s="3327"/>
      <c r="B7" s="1143">
        <v>2</v>
      </c>
      <c r="C7" s="1144" t="s">
        <v>1662</v>
      </c>
      <c r="D7" s="1145"/>
      <c r="E7" s="1132"/>
      <c r="F7" s="1132"/>
      <c r="G7" s="1132"/>
      <c r="H7" s="1132"/>
      <c r="I7" s="1132"/>
      <c r="J7" s="1132"/>
      <c r="K7" s="1132"/>
      <c r="L7" s="1133"/>
      <c r="M7" s="1133"/>
      <c r="N7" s="1141"/>
      <c r="O7" s="3329"/>
    </row>
    <row r="8" spans="1:18">
      <c r="A8" s="3327"/>
      <c r="B8" s="1143"/>
      <c r="C8" s="1146" t="s">
        <v>1663</v>
      </c>
      <c r="D8" s="1145"/>
      <c r="E8" s="1132"/>
      <c r="F8" s="1132"/>
      <c r="G8" s="1132"/>
      <c r="H8" s="1132"/>
      <c r="I8" s="1132"/>
      <c r="J8" s="1132"/>
      <c r="K8" s="1132"/>
      <c r="L8" s="1133"/>
      <c r="M8" s="1133"/>
      <c r="N8" s="1141"/>
      <c r="O8" s="3329"/>
    </row>
    <row r="9" spans="1:18">
      <c r="A9" s="3327"/>
      <c r="B9" s="1143">
        <v>3</v>
      </c>
      <c r="C9" s="1144" t="s">
        <v>1664</v>
      </c>
      <c r="D9" s="1145"/>
      <c r="E9" s="1132"/>
      <c r="F9" s="1132"/>
      <c r="G9" s="1132"/>
      <c r="H9" s="1132"/>
      <c r="I9" s="1132"/>
      <c r="J9" s="1132"/>
      <c r="K9" s="1132"/>
      <c r="L9" s="1133"/>
      <c r="M9" s="1133"/>
      <c r="N9" s="1141"/>
      <c r="O9" s="3329"/>
    </row>
    <row r="10" spans="1:18">
      <c r="A10" s="3327"/>
      <c r="B10" s="1143"/>
      <c r="C10" s="1146" t="s">
        <v>1665</v>
      </c>
      <c r="D10" s="1145"/>
      <c r="E10" s="1132"/>
      <c r="F10" s="1132"/>
      <c r="G10" s="1132"/>
      <c r="H10" s="1132"/>
      <c r="I10" s="1132"/>
      <c r="J10" s="1132"/>
      <c r="K10" s="1132"/>
      <c r="L10" s="1133"/>
      <c r="M10" s="1133"/>
      <c r="N10" s="1141"/>
      <c r="O10" s="3329"/>
    </row>
    <row r="11" spans="1:18">
      <c r="A11" s="3327"/>
      <c r="B11" s="1143"/>
      <c r="C11" s="1146" t="s">
        <v>1666</v>
      </c>
      <c r="D11" s="1145"/>
      <c r="E11" s="1132"/>
      <c r="F11" s="1132"/>
      <c r="G11" s="1132"/>
      <c r="H11" s="1132"/>
      <c r="I11" s="1132"/>
      <c r="J11" s="1132"/>
      <c r="K11" s="1132"/>
      <c r="L11" s="1133"/>
      <c r="M11" s="1133"/>
      <c r="N11" s="1141"/>
      <c r="O11" s="3329"/>
    </row>
    <row r="12" spans="1:18">
      <c r="A12" s="3327"/>
      <c r="B12" s="1143"/>
      <c r="C12" s="1146" t="s">
        <v>1667</v>
      </c>
      <c r="D12" s="1145"/>
      <c r="E12" s="1132"/>
      <c r="F12" s="1132"/>
      <c r="G12" s="1132"/>
      <c r="H12" s="1132"/>
      <c r="I12" s="1132"/>
      <c r="J12" s="1132"/>
      <c r="K12" s="1132"/>
      <c r="L12" s="1133"/>
      <c r="M12" s="1133"/>
      <c r="N12" s="1141"/>
      <c r="O12" s="3329"/>
    </row>
    <row r="13" spans="1:18">
      <c r="A13" s="3327"/>
      <c r="B13" s="1143">
        <v>4</v>
      </c>
      <c r="C13" s="1144" t="s">
        <v>1668</v>
      </c>
      <c r="D13" s="1145"/>
      <c r="E13" s="1132"/>
      <c r="F13" s="1132"/>
      <c r="G13" s="1132"/>
      <c r="H13" s="1132"/>
      <c r="I13" s="1132"/>
      <c r="J13" s="1132"/>
      <c r="K13" s="1132"/>
      <c r="L13" s="1133"/>
      <c r="M13" s="1133"/>
      <c r="N13" s="1141"/>
      <c r="O13" s="3329"/>
    </row>
    <row r="14" spans="1:18">
      <c r="A14" s="3327"/>
      <c r="B14" s="1143">
        <v>5</v>
      </c>
      <c r="C14" s="1144" t="s">
        <v>1669</v>
      </c>
      <c r="D14" s="1145"/>
      <c r="E14" s="1132"/>
      <c r="F14" s="1132"/>
      <c r="G14" s="1132"/>
      <c r="H14" s="1132"/>
      <c r="I14" s="1132"/>
      <c r="J14" s="1132"/>
      <c r="K14" s="1132"/>
      <c r="L14" s="1133"/>
      <c r="M14" s="1133"/>
      <c r="N14" s="1141"/>
      <c r="O14" s="3329"/>
    </row>
    <row r="15" spans="1:18">
      <c r="A15" s="3327"/>
      <c r="B15" s="1143"/>
      <c r="C15" s="1146" t="s">
        <v>1670</v>
      </c>
      <c r="D15" s="1145"/>
      <c r="E15" s="1132"/>
      <c r="F15" s="1132"/>
      <c r="G15" s="1132"/>
      <c r="H15" s="1132"/>
      <c r="I15" s="1132"/>
      <c r="J15" s="1132"/>
      <c r="K15" s="1132"/>
      <c r="L15" s="1133"/>
      <c r="M15" s="1133"/>
      <c r="N15" s="1141"/>
      <c r="O15" s="3329"/>
    </row>
    <row r="16" spans="1:18">
      <c r="A16" s="3327"/>
      <c r="B16" s="1143"/>
      <c r="C16" s="1144" t="s">
        <v>1671</v>
      </c>
      <c r="D16" s="1145"/>
      <c r="E16" s="1132"/>
      <c r="F16" s="1132"/>
      <c r="G16" s="1132"/>
      <c r="H16" s="1132"/>
      <c r="I16" s="1132"/>
      <c r="J16" s="1132"/>
      <c r="K16" s="1132"/>
      <c r="L16" s="1133"/>
      <c r="M16" s="1133"/>
      <c r="N16" s="1141"/>
      <c r="O16" s="3329"/>
      <c r="Q16" s="1147"/>
      <c r="R16" s="1147"/>
    </row>
    <row r="17" spans="2:15" ht="6" customHeight="1">
      <c r="B17" s="1148"/>
      <c r="C17" s="1149"/>
      <c r="D17" s="1132"/>
      <c r="E17" s="1132"/>
      <c r="F17" s="1132"/>
      <c r="G17" s="1132"/>
      <c r="H17" s="1132"/>
      <c r="I17" s="1132"/>
      <c r="J17" s="1132"/>
      <c r="K17" s="1132"/>
      <c r="L17" s="1133"/>
      <c r="M17" s="1133"/>
      <c r="N17" s="1141"/>
      <c r="O17" s="1150"/>
    </row>
    <row r="18" spans="2:15" ht="0.95" customHeight="1">
      <c r="B18" s="1134"/>
      <c r="C18" s="1135"/>
      <c r="D18" s="1135"/>
      <c r="E18" s="1151"/>
      <c r="F18" s="1135"/>
      <c r="G18" s="1135"/>
      <c r="H18" s="1135"/>
      <c r="I18" s="1135"/>
      <c r="J18" s="1135"/>
      <c r="K18" s="1135"/>
      <c r="L18" s="1137"/>
      <c r="M18" s="1133"/>
      <c r="N18" s="1135"/>
      <c r="O18" s="1152"/>
    </row>
    <row r="19" spans="2:15">
      <c r="B19" s="1153"/>
      <c r="C19" s="1154"/>
      <c r="D19" s="1155"/>
      <c r="E19" s="1156"/>
      <c r="F19" s="1157"/>
      <c r="G19" s="1158" t="s">
        <v>1672</v>
      </c>
      <c r="H19" s="1159"/>
      <c r="I19" s="1158"/>
      <c r="J19" s="1158"/>
      <c r="K19" s="1158" t="s">
        <v>1673</v>
      </c>
      <c r="L19" s="1160"/>
      <c r="M19" s="1161"/>
      <c r="N19" s="1153"/>
      <c r="O19" s="1152"/>
    </row>
    <row r="20" spans="2:15">
      <c r="B20" s="1153"/>
      <c r="C20" s="1154"/>
      <c r="D20" s="1162"/>
      <c r="E20" s="1153"/>
      <c r="F20" s="1163"/>
      <c r="G20" s="1162" t="s">
        <v>1674</v>
      </c>
      <c r="H20" s="1164"/>
      <c r="I20" s="1162"/>
      <c r="J20" s="1162"/>
      <c r="K20" s="1162" t="s">
        <v>1674</v>
      </c>
      <c r="L20" s="1165"/>
      <c r="M20" s="1166"/>
      <c r="N20" s="1153"/>
      <c r="O20" s="1152"/>
    </row>
    <row r="21" spans="2:15">
      <c r="B21" s="1167" t="s">
        <v>7</v>
      </c>
      <c r="C21" s="1154" t="s">
        <v>70</v>
      </c>
      <c r="D21" s="1162"/>
      <c r="E21" s="1153"/>
      <c r="F21" s="1168" t="s">
        <v>1675</v>
      </c>
      <c r="G21" s="1168"/>
      <c r="H21" s="1159"/>
      <c r="I21" s="1158"/>
      <c r="J21" s="1158" t="s">
        <v>1675</v>
      </c>
      <c r="K21" s="1168"/>
      <c r="L21" s="1169"/>
      <c r="M21" s="1170"/>
      <c r="N21" s="1167" t="s">
        <v>7</v>
      </c>
      <c r="O21" s="1171"/>
    </row>
    <row r="22" spans="2:15">
      <c r="B22" s="1167" t="s">
        <v>17</v>
      </c>
      <c r="C22" s="1154" t="s">
        <v>78</v>
      </c>
      <c r="D22" s="1162" t="s">
        <v>1676</v>
      </c>
      <c r="E22" s="1153"/>
      <c r="F22" s="1167" t="s">
        <v>1677</v>
      </c>
      <c r="G22" s="1167" t="s">
        <v>1678</v>
      </c>
      <c r="H22" s="1164" t="s">
        <v>1679</v>
      </c>
      <c r="I22" s="1162"/>
      <c r="J22" s="1162" t="s">
        <v>1677</v>
      </c>
      <c r="K22" s="1167" t="s">
        <v>1678</v>
      </c>
      <c r="L22" s="1170" t="s">
        <v>1679</v>
      </c>
      <c r="M22" s="1170"/>
      <c r="N22" s="1167" t="s">
        <v>17</v>
      </c>
      <c r="O22" s="1171"/>
    </row>
    <row r="23" spans="2:15">
      <c r="B23" s="1172"/>
      <c r="C23" s="1173"/>
      <c r="D23" s="1174" t="s">
        <v>24</v>
      </c>
      <c r="E23" s="1172"/>
      <c r="F23" s="1175" t="s">
        <v>25</v>
      </c>
      <c r="G23" s="1175" t="s">
        <v>26</v>
      </c>
      <c r="H23" s="1176" t="s">
        <v>27</v>
      </c>
      <c r="I23" s="1174"/>
      <c r="J23" s="1174" t="s">
        <v>28</v>
      </c>
      <c r="K23" s="1175" t="s">
        <v>29</v>
      </c>
      <c r="L23" s="1177" t="s">
        <v>30</v>
      </c>
      <c r="M23" s="1177"/>
      <c r="N23" s="1153"/>
      <c r="O23" s="1171"/>
    </row>
    <row r="24" spans="2:15" ht="0.95" customHeight="1">
      <c r="B24" s="1153"/>
      <c r="C24" s="1154"/>
      <c r="D24" s="1155"/>
      <c r="E24" s="1172"/>
      <c r="F24" s="1178"/>
      <c r="G24" s="1179"/>
      <c r="H24" s="1179"/>
      <c r="I24" s="1179"/>
      <c r="J24" s="1179"/>
      <c r="K24" s="1179"/>
      <c r="L24" s="1180"/>
      <c r="M24" s="1181"/>
      <c r="N24" s="1182"/>
      <c r="O24" s="1171"/>
    </row>
    <row r="25" spans="2:15">
      <c r="B25" s="1153"/>
      <c r="C25" s="1154"/>
      <c r="D25" s="1183" t="s">
        <v>1680</v>
      </c>
      <c r="E25" s="1153"/>
      <c r="F25" s="1153"/>
      <c r="G25" s="1153"/>
      <c r="H25" s="1154"/>
      <c r="I25" s="1155"/>
      <c r="J25" s="1155"/>
      <c r="K25" s="1153"/>
      <c r="L25" s="1184"/>
      <c r="M25" s="1185"/>
      <c r="N25" s="1154"/>
      <c r="O25" s="1171"/>
    </row>
    <row r="26" spans="2:15">
      <c r="B26" s="1175">
        <v>1</v>
      </c>
      <c r="C26" s="1173"/>
      <c r="D26" s="1179" t="s">
        <v>1681</v>
      </c>
      <c r="E26" s="1172"/>
      <c r="F26" s="1186"/>
      <c r="G26" s="1186"/>
      <c r="H26" s="1187"/>
      <c r="I26" s="1188"/>
      <c r="J26" s="1188"/>
      <c r="K26" s="1186"/>
      <c r="L26" s="1186"/>
      <c r="M26" s="1185"/>
      <c r="N26" s="1175">
        <f t="shared" ref="N26:N52" si="0">B26</f>
        <v>1</v>
      </c>
      <c r="O26" s="1189"/>
    </row>
    <row r="27" spans="2:15">
      <c r="B27" s="1175">
        <f t="shared" ref="B27:B44" si="1">B26+1</f>
        <v>2</v>
      </c>
      <c r="C27" s="1173"/>
      <c r="D27" s="1179" t="s">
        <v>1682</v>
      </c>
      <c r="E27" s="1172"/>
      <c r="F27" s="1190"/>
      <c r="G27" s="1190">
        <v>85</v>
      </c>
      <c r="H27" s="2425">
        <v>401</v>
      </c>
      <c r="I27" s="2426"/>
      <c r="J27" s="2426">
        <v>29091</v>
      </c>
      <c r="K27" s="1190">
        <v>2025</v>
      </c>
      <c r="L27" s="1190">
        <v>6400</v>
      </c>
      <c r="M27" s="1185"/>
      <c r="N27" s="1175">
        <f t="shared" si="0"/>
        <v>2</v>
      </c>
      <c r="O27" s="1189"/>
    </row>
    <row r="28" spans="2:15">
      <c r="B28" s="1175">
        <f t="shared" si="1"/>
        <v>3</v>
      </c>
      <c r="C28" s="1173"/>
      <c r="D28" s="1179" t="s">
        <v>1683</v>
      </c>
      <c r="E28" s="1172"/>
      <c r="F28" s="1190"/>
      <c r="G28" s="1190">
        <v>6316</v>
      </c>
      <c r="H28" s="2425">
        <v>19800</v>
      </c>
      <c r="I28" s="2426"/>
      <c r="J28" s="2426">
        <v>134</v>
      </c>
      <c r="K28" s="1190">
        <v>10754</v>
      </c>
      <c r="L28" s="1190">
        <v>49946</v>
      </c>
      <c r="M28" s="1185"/>
      <c r="N28" s="1175">
        <f t="shared" si="0"/>
        <v>3</v>
      </c>
      <c r="O28" s="1189"/>
    </row>
    <row r="29" spans="2:15">
      <c r="B29" s="1175">
        <f t="shared" si="1"/>
        <v>4</v>
      </c>
      <c r="C29" s="1173"/>
      <c r="D29" s="1179" t="s">
        <v>1684</v>
      </c>
      <c r="E29" s="1172"/>
      <c r="F29" s="1190"/>
      <c r="G29" s="1190">
        <v>1790</v>
      </c>
      <c r="H29" s="2425">
        <v>7877</v>
      </c>
      <c r="I29" s="2426"/>
      <c r="J29" s="2426">
        <v>1609</v>
      </c>
      <c r="K29" s="1190">
        <v>931</v>
      </c>
      <c r="L29" s="1190">
        <v>3029</v>
      </c>
      <c r="M29" s="1185"/>
      <c r="N29" s="1175">
        <f t="shared" si="0"/>
        <v>4</v>
      </c>
      <c r="O29" s="1189"/>
    </row>
    <row r="30" spans="2:15">
      <c r="B30" s="1175">
        <f t="shared" si="1"/>
        <v>5</v>
      </c>
      <c r="C30" s="1173"/>
      <c r="D30" s="1179" t="s">
        <v>1685</v>
      </c>
      <c r="E30" s="1172"/>
      <c r="F30" s="1190"/>
      <c r="G30" s="1190">
        <v>3178</v>
      </c>
      <c r="H30" s="2425">
        <v>9597</v>
      </c>
      <c r="I30" s="2426"/>
      <c r="J30" s="2426">
        <v>22</v>
      </c>
      <c r="K30" s="1190">
        <v>2374</v>
      </c>
      <c r="L30" s="1190">
        <v>8125</v>
      </c>
      <c r="M30" s="1185"/>
      <c r="N30" s="1175">
        <f t="shared" si="0"/>
        <v>5</v>
      </c>
      <c r="O30" s="1189"/>
    </row>
    <row r="31" spans="2:15">
      <c r="B31" s="1175">
        <f t="shared" si="1"/>
        <v>6</v>
      </c>
      <c r="C31" s="1173"/>
      <c r="D31" s="1179" t="s">
        <v>1686</v>
      </c>
      <c r="E31" s="1172"/>
      <c r="F31" s="1190"/>
      <c r="G31" s="1190">
        <v>822</v>
      </c>
      <c r="H31" s="2425">
        <v>5620</v>
      </c>
      <c r="I31" s="2426"/>
      <c r="J31" s="2426">
        <v>6245</v>
      </c>
      <c r="K31" s="1190">
        <v>3231</v>
      </c>
      <c r="L31" s="1190">
        <v>12232</v>
      </c>
      <c r="M31" s="1185"/>
      <c r="N31" s="1175">
        <f t="shared" si="0"/>
        <v>6</v>
      </c>
      <c r="O31" s="1189"/>
    </row>
    <row r="32" spans="2:15">
      <c r="B32" s="1175">
        <f t="shared" si="1"/>
        <v>7</v>
      </c>
      <c r="C32" s="1173"/>
      <c r="D32" s="1179" t="s">
        <v>1687</v>
      </c>
      <c r="E32" s="1172"/>
      <c r="F32" s="1190"/>
      <c r="G32" s="1190">
        <v>190</v>
      </c>
      <c r="H32" s="2425">
        <v>2820</v>
      </c>
      <c r="I32" s="2426"/>
      <c r="J32" s="2426">
        <v>2</v>
      </c>
      <c r="K32" s="1190">
        <v>212</v>
      </c>
      <c r="L32" s="1190">
        <v>878</v>
      </c>
      <c r="M32" s="1185"/>
      <c r="N32" s="1175">
        <f t="shared" si="0"/>
        <v>7</v>
      </c>
      <c r="O32" s="1189"/>
    </row>
    <row r="33" spans="2:15">
      <c r="B33" s="1175">
        <f t="shared" si="1"/>
        <v>8</v>
      </c>
      <c r="C33" s="1173"/>
      <c r="D33" s="1179" t="s">
        <v>1688</v>
      </c>
      <c r="E33" s="1172"/>
      <c r="F33" s="1190"/>
      <c r="G33" s="1190">
        <v>124</v>
      </c>
      <c r="H33" s="2425">
        <v>648</v>
      </c>
      <c r="I33" s="2426"/>
      <c r="J33" s="2426">
        <v>1</v>
      </c>
      <c r="K33" s="1190">
        <v>64</v>
      </c>
      <c r="L33" s="1190">
        <v>387</v>
      </c>
      <c r="M33" s="1185"/>
      <c r="N33" s="1175">
        <f t="shared" si="0"/>
        <v>8</v>
      </c>
      <c r="O33" s="1189"/>
    </row>
    <row r="34" spans="2:15">
      <c r="B34" s="1175">
        <f t="shared" si="1"/>
        <v>9</v>
      </c>
      <c r="C34" s="1173"/>
      <c r="D34" s="1179" t="s">
        <v>1689</v>
      </c>
      <c r="E34" s="1172"/>
      <c r="F34" s="1190"/>
      <c r="G34" s="1190"/>
      <c r="H34" s="2425"/>
      <c r="I34" s="2426"/>
      <c r="J34" s="2426">
        <v>9</v>
      </c>
      <c r="K34" s="1190">
        <v>743</v>
      </c>
      <c r="L34" s="1190">
        <v>3303</v>
      </c>
      <c r="M34" s="1185"/>
      <c r="N34" s="1175">
        <f t="shared" si="0"/>
        <v>9</v>
      </c>
    </row>
    <row r="35" spans="2:15">
      <c r="B35" s="1175">
        <f t="shared" si="1"/>
        <v>10</v>
      </c>
      <c r="C35" s="1173"/>
      <c r="D35" s="1179" t="s">
        <v>1690</v>
      </c>
      <c r="E35" s="1172"/>
      <c r="F35" s="1190"/>
      <c r="G35" s="1190">
        <v>0</v>
      </c>
      <c r="H35" s="2425">
        <v>0</v>
      </c>
      <c r="I35" s="2426"/>
      <c r="J35" s="2426">
        <v>3</v>
      </c>
      <c r="K35" s="1190">
        <v>397</v>
      </c>
      <c r="L35" s="1190">
        <v>983</v>
      </c>
      <c r="M35" s="1185"/>
      <c r="N35" s="1175">
        <f t="shared" si="0"/>
        <v>10</v>
      </c>
    </row>
    <row r="36" spans="2:15">
      <c r="B36" s="1175">
        <f t="shared" si="1"/>
        <v>11</v>
      </c>
      <c r="C36" s="1173"/>
      <c r="D36" s="1179" t="s">
        <v>1691</v>
      </c>
      <c r="E36" s="1172"/>
      <c r="F36" s="1190"/>
      <c r="G36" s="1190">
        <v>0</v>
      </c>
      <c r="H36" s="2425">
        <v>27543</v>
      </c>
      <c r="I36" s="2426"/>
      <c r="J36" s="2426">
        <v>126151</v>
      </c>
      <c r="K36" s="1190">
        <v>8634</v>
      </c>
      <c r="L36" s="1190">
        <v>35398</v>
      </c>
      <c r="M36" s="1185"/>
      <c r="N36" s="1175">
        <f t="shared" si="0"/>
        <v>11</v>
      </c>
    </row>
    <row r="37" spans="2:15">
      <c r="B37" s="1175">
        <f t="shared" si="1"/>
        <v>12</v>
      </c>
      <c r="C37" s="1173"/>
      <c r="D37" s="1179" t="s">
        <v>1692</v>
      </c>
      <c r="E37" s="1172"/>
      <c r="F37" s="1190"/>
      <c r="G37" s="1190">
        <v>108</v>
      </c>
      <c r="H37" s="2425">
        <v>56996</v>
      </c>
      <c r="I37" s="2426"/>
      <c r="J37" s="2426">
        <v>72234</v>
      </c>
      <c r="K37" s="1190">
        <v>3375</v>
      </c>
      <c r="L37" s="1190">
        <v>40571</v>
      </c>
      <c r="M37" s="1185"/>
      <c r="N37" s="1175">
        <f t="shared" si="0"/>
        <v>12</v>
      </c>
    </row>
    <row r="38" spans="2:15">
      <c r="B38" s="1175">
        <f t="shared" si="1"/>
        <v>13</v>
      </c>
      <c r="C38" s="1173"/>
      <c r="D38" s="1179" t="s">
        <v>1693</v>
      </c>
      <c r="E38" s="1172"/>
      <c r="F38" s="1190"/>
      <c r="G38" s="1190">
        <v>6</v>
      </c>
      <c r="H38" s="2425">
        <v>17</v>
      </c>
      <c r="I38" s="2426"/>
      <c r="J38" s="2426">
        <v>179</v>
      </c>
      <c r="K38" s="1190">
        <v>47</v>
      </c>
      <c r="L38" s="1190">
        <v>46</v>
      </c>
      <c r="M38" s="1185"/>
      <c r="N38" s="1175">
        <f t="shared" si="0"/>
        <v>13</v>
      </c>
    </row>
    <row r="39" spans="2:15">
      <c r="B39" s="1175">
        <f t="shared" si="1"/>
        <v>14</v>
      </c>
      <c r="C39" s="1173"/>
      <c r="D39" s="1179" t="s">
        <v>1694</v>
      </c>
      <c r="E39" s="1172"/>
      <c r="F39" s="1190"/>
      <c r="G39" s="1190">
        <v>385</v>
      </c>
      <c r="H39" s="2425">
        <v>1968</v>
      </c>
      <c r="I39" s="2426"/>
      <c r="J39" s="2426">
        <v>21027</v>
      </c>
      <c r="K39" s="1190">
        <v>2138</v>
      </c>
      <c r="L39" s="1190">
        <v>9127</v>
      </c>
      <c r="M39" s="1185"/>
      <c r="N39" s="1175">
        <f t="shared" si="0"/>
        <v>14</v>
      </c>
    </row>
    <row r="40" spans="2:15">
      <c r="B40" s="1175">
        <f t="shared" si="1"/>
        <v>15</v>
      </c>
      <c r="C40" s="1173"/>
      <c r="D40" s="1179" t="s">
        <v>1695</v>
      </c>
      <c r="E40" s="1172"/>
      <c r="F40" s="1190"/>
      <c r="G40" s="1190"/>
      <c r="H40" s="2425"/>
      <c r="I40" s="2426"/>
      <c r="J40" s="2426">
        <v>2462</v>
      </c>
      <c r="K40" s="1190"/>
      <c r="L40" s="1190"/>
      <c r="M40" s="1185"/>
      <c r="N40" s="1175">
        <f t="shared" si="0"/>
        <v>15</v>
      </c>
    </row>
    <row r="41" spans="2:15">
      <c r="B41" s="1175">
        <f t="shared" si="1"/>
        <v>16</v>
      </c>
      <c r="C41" s="1173"/>
      <c r="D41" s="1179" t="s">
        <v>1696</v>
      </c>
      <c r="E41" s="1191"/>
      <c r="F41" s="1190"/>
      <c r="G41" s="1190"/>
      <c r="H41" s="2425"/>
      <c r="I41" s="2426"/>
      <c r="J41" s="2426">
        <v>6494</v>
      </c>
      <c r="K41" s="1190"/>
      <c r="L41" s="1190"/>
      <c r="M41" s="1185"/>
      <c r="N41" s="1175">
        <f t="shared" si="0"/>
        <v>16</v>
      </c>
    </row>
    <row r="42" spans="2:15">
      <c r="B42" s="1175">
        <f t="shared" si="1"/>
        <v>17</v>
      </c>
      <c r="C42" s="1173"/>
      <c r="D42" s="1179" t="s">
        <v>1697</v>
      </c>
      <c r="E42" s="1172"/>
      <c r="F42" s="1190"/>
      <c r="G42" s="1190">
        <v>0</v>
      </c>
      <c r="H42" s="2425">
        <v>12360</v>
      </c>
      <c r="I42" s="2426"/>
      <c r="J42" s="2426">
        <v>0</v>
      </c>
      <c r="K42" s="1190">
        <v>24</v>
      </c>
      <c r="L42" s="1190">
        <v>98</v>
      </c>
      <c r="M42" s="1185"/>
      <c r="N42" s="1175">
        <f t="shared" si="0"/>
        <v>17</v>
      </c>
    </row>
    <row r="43" spans="2:15">
      <c r="B43" s="1175">
        <f t="shared" si="1"/>
        <v>18</v>
      </c>
      <c r="C43" s="1173"/>
      <c r="D43" s="1179" t="s">
        <v>1698</v>
      </c>
      <c r="E43" s="1172"/>
      <c r="F43" s="1190"/>
      <c r="G43" s="1190"/>
      <c r="H43" s="2425">
        <v>63082</v>
      </c>
      <c r="I43" s="2426"/>
      <c r="J43" s="2426"/>
      <c r="K43" s="1190"/>
      <c r="L43" s="1190">
        <v>66294</v>
      </c>
      <c r="M43" s="1185"/>
      <c r="N43" s="1175">
        <f t="shared" si="0"/>
        <v>18</v>
      </c>
    </row>
    <row r="44" spans="2:15" ht="17.100000000000001" customHeight="1">
      <c r="B44" s="1175">
        <f t="shared" si="1"/>
        <v>19</v>
      </c>
      <c r="C44" s="1173"/>
      <c r="D44" s="1179" t="s">
        <v>1699</v>
      </c>
      <c r="E44" s="1153"/>
      <c r="F44" s="1190"/>
      <c r="G44" s="1190">
        <v>13004</v>
      </c>
      <c r="H44" s="1190">
        <v>208729</v>
      </c>
      <c r="I44" s="2431"/>
      <c r="J44" s="2425">
        <v>265663</v>
      </c>
      <c r="K44" s="1190">
        <v>34949</v>
      </c>
      <c r="L44" s="1190">
        <v>236817</v>
      </c>
      <c r="M44" s="1185"/>
      <c r="N44" s="1175">
        <f t="shared" si="0"/>
        <v>19</v>
      </c>
    </row>
    <row r="45" spans="2:15" ht="4.5" customHeight="1">
      <c r="B45" s="1167"/>
      <c r="C45" s="1154"/>
      <c r="D45" s="1155"/>
      <c r="E45" s="1153"/>
      <c r="F45" s="1192"/>
      <c r="G45" s="1192"/>
      <c r="H45" s="2428"/>
      <c r="I45" s="2429"/>
      <c r="J45" s="2429"/>
      <c r="K45" s="1192"/>
      <c r="L45" s="1192"/>
      <c r="M45" s="1184"/>
      <c r="N45" s="1167">
        <f t="shared" si="0"/>
        <v>0</v>
      </c>
    </row>
    <row r="46" spans="2:15">
      <c r="B46" s="1167"/>
      <c r="C46" s="1154"/>
      <c r="D46" s="1183" t="s">
        <v>1700</v>
      </c>
      <c r="E46" s="1153"/>
      <c r="F46" s="1192"/>
      <c r="G46" s="1192"/>
      <c r="H46" s="2428"/>
      <c r="I46" s="2429"/>
      <c r="J46" s="2429"/>
      <c r="K46" s="1192"/>
      <c r="L46" s="1192"/>
      <c r="M46" s="1184"/>
      <c r="N46" s="1167">
        <f t="shared" si="0"/>
        <v>0</v>
      </c>
    </row>
    <row r="47" spans="2:15" ht="12.75" customHeight="1">
      <c r="B47" s="1175">
        <v>20</v>
      </c>
      <c r="C47" s="1173"/>
      <c r="D47" s="1179" t="s">
        <v>1701</v>
      </c>
      <c r="E47" s="1172"/>
      <c r="F47" s="1190"/>
      <c r="G47" s="1190"/>
      <c r="H47" s="2425"/>
      <c r="I47" s="2426"/>
      <c r="J47" s="2426"/>
      <c r="K47" s="1190"/>
      <c r="L47" s="1190"/>
      <c r="M47" s="1185"/>
      <c r="N47" s="1175">
        <f t="shared" si="0"/>
        <v>20</v>
      </c>
    </row>
    <row r="48" spans="2:15" ht="12.75" customHeight="1">
      <c r="B48" s="1175">
        <f>B47+1</f>
        <v>21</v>
      </c>
      <c r="C48" s="1173"/>
      <c r="D48" s="1179" t="s">
        <v>1702</v>
      </c>
      <c r="E48" s="1172"/>
      <c r="F48" s="1190"/>
      <c r="G48" s="1190"/>
      <c r="H48" s="2425"/>
      <c r="I48" s="2426"/>
      <c r="J48" s="2426"/>
      <c r="K48" s="1190"/>
      <c r="L48" s="1190"/>
      <c r="M48" s="1185"/>
      <c r="N48" s="1175">
        <f t="shared" si="0"/>
        <v>21</v>
      </c>
    </row>
    <row r="49" spans="2:19" ht="12.75" customHeight="1">
      <c r="B49" s="1175">
        <f>B48+1</f>
        <v>22</v>
      </c>
      <c r="C49" s="1173"/>
      <c r="D49" s="1179" t="s">
        <v>1703</v>
      </c>
      <c r="E49" s="1172"/>
      <c r="F49" s="1190"/>
      <c r="G49" s="1190"/>
      <c r="H49" s="2425"/>
      <c r="I49" s="2426"/>
      <c r="J49" s="2426"/>
      <c r="K49" s="1190"/>
      <c r="L49" s="1190"/>
      <c r="M49" s="1185"/>
      <c r="N49" s="1175">
        <f t="shared" si="0"/>
        <v>22</v>
      </c>
    </row>
    <row r="50" spans="2:19" ht="12.75" customHeight="1">
      <c r="B50" s="1175">
        <f>B49+1</f>
        <v>23</v>
      </c>
      <c r="C50" s="1173"/>
      <c r="D50" s="1179" t="s">
        <v>1704</v>
      </c>
      <c r="E50" s="1172"/>
      <c r="F50" s="1190"/>
      <c r="G50" s="1190"/>
      <c r="H50" s="2425">
        <v>29554</v>
      </c>
      <c r="I50" s="2426"/>
      <c r="J50" s="2426">
        <v>2563</v>
      </c>
      <c r="K50" s="1190"/>
      <c r="L50" s="1190">
        <v>25630</v>
      </c>
      <c r="M50" s="1185"/>
      <c r="N50" s="1175">
        <f t="shared" si="0"/>
        <v>23</v>
      </c>
      <c r="S50" s="1193"/>
    </row>
    <row r="51" spans="2:19" ht="17.100000000000001" customHeight="1">
      <c r="B51" s="1175">
        <f>B50+1</f>
        <v>24</v>
      </c>
      <c r="C51" s="1176" t="s">
        <v>97</v>
      </c>
      <c r="D51" s="1179" t="s">
        <v>1705</v>
      </c>
      <c r="E51" s="1172"/>
      <c r="F51" s="1190"/>
      <c r="G51" s="1190"/>
      <c r="H51" s="1190">
        <v>29554</v>
      </c>
      <c r="I51" s="2430"/>
      <c r="J51" s="2427">
        <v>2563</v>
      </c>
      <c r="K51" s="1190"/>
      <c r="L51" s="1190">
        <v>25630</v>
      </c>
      <c r="M51" s="1185"/>
      <c r="N51" s="1175">
        <f t="shared" si="0"/>
        <v>24</v>
      </c>
      <c r="Q51" s="2516"/>
      <c r="S51" s="1193"/>
    </row>
    <row r="52" spans="2:19" ht="17.100000000000001" customHeight="1" thickBot="1">
      <c r="B52" s="1175">
        <f>B51+1</f>
        <v>25</v>
      </c>
      <c r="C52" s="1173"/>
      <c r="D52" s="1179" t="s">
        <v>1706</v>
      </c>
      <c r="E52" s="1172"/>
      <c r="F52" s="1194"/>
      <c r="G52" s="1194">
        <v>13004</v>
      </c>
      <c r="H52" s="1194">
        <v>238283</v>
      </c>
      <c r="I52" s="2433"/>
      <c r="J52" s="2432">
        <v>268226</v>
      </c>
      <c r="K52" s="1194">
        <v>34949</v>
      </c>
      <c r="L52" s="1194">
        <v>262447</v>
      </c>
      <c r="M52" s="1185"/>
      <c r="N52" s="1175">
        <f t="shared" si="0"/>
        <v>25</v>
      </c>
      <c r="O52" s="2471">
        <v>49</v>
      </c>
    </row>
    <row r="53" spans="2:19" ht="18" customHeight="1">
      <c r="B53" s="1195"/>
      <c r="N53" s="1195"/>
    </row>
    <row r="54" spans="2:19" ht="25.5" customHeight="1">
      <c r="L54" s="1130"/>
    </row>
    <row r="55" spans="2:19">
      <c r="L55" s="1130"/>
    </row>
    <row r="57" spans="2:19">
      <c r="G57" s="1196"/>
      <c r="H57" s="1196"/>
      <c r="J57" s="1196"/>
      <c r="K57" s="1196"/>
    </row>
    <row r="58" spans="2:19">
      <c r="G58" s="1196"/>
      <c r="H58" s="1196"/>
      <c r="I58" s="1196"/>
      <c r="J58" s="1196"/>
      <c r="K58" s="1196"/>
      <c r="L58" s="1196"/>
    </row>
    <row r="59" spans="2:19">
      <c r="G59" s="1196"/>
      <c r="H59" s="1196"/>
      <c r="I59" s="1196"/>
      <c r="J59" s="1196"/>
      <c r="K59" s="1196"/>
      <c r="L59" s="1196"/>
    </row>
    <row r="60" spans="2:19">
      <c r="G60" s="1196"/>
      <c r="H60" s="1196"/>
      <c r="I60" s="1196"/>
      <c r="J60" s="1196"/>
      <c r="K60" s="1196"/>
      <c r="L60" s="1196"/>
    </row>
    <row r="61" spans="2:19">
      <c r="G61" s="1196"/>
      <c r="H61" s="1196"/>
      <c r="I61" s="1196"/>
      <c r="J61" s="1196"/>
      <c r="K61" s="1196"/>
      <c r="L61" s="1196"/>
    </row>
    <row r="63" spans="2:19">
      <c r="G63" s="1196"/>
      <c r="H63" s="1196"/>
      <c r="I63" s="1196"/>
      <c r="J63" s="1196"/>
      <c r="K63" s="1196"/>
      <c r="L63" s="1196"/>
    </row>
    <row r="65" spans="7:12">
      <c r="G65" s="1196"/>
      <c r="H65" s="1196"/>
      <c r="I65" s="1196"/>
      <c r="J65" s="1196"/>
      <c r="K65" s="1196"/>
      <c r="L65" s="1196"/>
    </row>
  </sheetData>
  <customSheetViews>
    <customSheetView guid="{A617E113-81C5-40F4-A596-A12F4B219BD2}" showPageBreaks="1" zeroValues="0" printArea="1" hiddenColumns="1" topLeftCell="A10">
      <selection activeCell="D3" sqref="D3"/>
      <pageMargins left="0.5" right="0.5" top="0.5" bottom="0.25" header="0.5" footer="0.5"/>
      <printOptions horizontalCentered="1" verticalCentered="1"/>
      <pageSetup scale="84" orientation="landscape" r:id="rId1"/>
      <headerFooter alignWithMargins="0"/>
    </customSheetView>
    <customSheetView guid="{D099E5BD-69C3-4A36-A01A-AB9127CD02AF}" showPageBreaks="1" zeroValues="0" printArea="1" hiddenColumns="1" view="pageBreakPreview">
      <selection activeCell="G35" sqref="G35"/>
      <pageMargins left="0.5" right="0.5" top="0.5" bottom="0.25" header="0.5" footer="0.5"/>
      <printOptions horizontalCentered="1" verticalCentered="1"/>
      <pageSetup scale="84" orientation="landscape" r:id="rId2"/>
      <headerFooter alignWithMargins="0"/>
    </customSheetView>
    <customSheetView guid="{0E34144A-D82F-4DF0-B720-F9C800B122C6}" scale="90" showPageBreaks="1" zeroValues="0" printArea="1" hiddenColumns="1" view="pageBreakPreview">
      <selection activeCell="H40" sqref="H40"/>
      <pageMargins left="0.5" right="0.5" top="0.5" bottom="0.25" header="0.5" footer="0.5"/>
      <printOptions horizontalCentered="1" verticalCentered="1"/>
      <pageSetup scale="84" orientation="landscape" r:id="rId3"/>
      <headerFooter alignWithMargins="0"/>
    </customSheetView>
    <customSheetView guid="{97EB090E-DA8A-4035-9EB7-8F192FB9238E}" scale="60" showPageBreaks="1" zeroValues="0" printArea="1" hiddenColumns="1" view="pageBreakPreview" topLeftCell="A6">
      <selection activeCell="D7" sqref="D7"/>
      <pageMargins left="0.5" right="0.5" top="0.5" bottom="0.25" header="0.5" footer="0.5"/>
      <printOptions horizontalCentered="1" verticalCentered="1"/>
      <pageSetup scale="84" orientation="landscape" r:id="rId4"/>
      <headerFooter alignWithMargins="0"/>
    </customSheetView>
    <customSheetView guid="{73D6C540-FA77-496F-80D5-378BCDB5D7D3}" zeroValues="0" hiddenColumns="1">
      <selection activeCell="A3" sqref="A3:O52"/>
      <pageMargins left="0.5" right="0.5" top="0.5" bottom="0.25" header="0.5" footer="0.5"/>
      <printOptions horizontalCentered="1" verticalCentered="1"/>
      <pageSetup scale="84" orientation="landscape" r:id="rId5"/>
      <headerFooter alignWithMargins="0"/>
    </customSheetView>
    <customSheetView guid="{697F93CE-5800-4A2B-B48E-6915F0D86AE1}" showPageBreaks="1" zeroValues="0" printArea="1" hiddenColumns="1">
      <selection activeCell="D3" sqref="D3"/>
      <pageMargins left="0.5" right="0.5" top="0.5" bottom="0.25" header="0.5" footer="0.5"/>
      <printOptions horizontalCentered="1" verticalCentered="1"/>
      <pageSetup scale="84" orientation="landscape" r:id="rId6"/>
      <headerFooter alignWithMargins="0"/>
    </customSheetView>
    <customSheetView guid="{997430AA-34EF-430A-83C0-572B50415120}" showPageBreaks="1" zeroValues="0" printArea="1" hiddenColumns="1">
      <selection activeCell="D3" sqref="D3"/>
      <pageMargins left="0.5" right="0.5" top="0.5" bottom="0.25" header="0.5" footer="0.5"/>
      <printOptions horizontalCentered="1" verticalCentered="1"/>
      <pageSetup scale="84" orientation="landscape" r:id="rId7"/>
      <headerFooter alignWithMargins="0"/>
    </customSheetView>
    <customSheetView guid="{FB280501-19AF-4ABE-91A9-026A574F2BAA}" showPageBreaks="1" zeroValues="0" printArea="1" hiddenColumns="1">
      <selection activeCell="D3" sqref="D3"/>
      <pageMargins left="0.5" right="0.5" top="0.5" bottom="0.25" header="0.5" footer="0.5"/>
      <printOptions horizontalCentered="1" verticalCentered="1"/>
      <pageSetup scale="84" orientation="landscape" r:id="rId8"/>
      <headerFooter alignWithMargins="0"/>
    </customSheetView>
    <customSheetView guid="{418B4607-7369-4E2A-893E-78E4A5AA0442}" zeroValues="0" hiddenColumns="1">
      <selection activeCell="D3" sqref="D3"/>
      <pageMargins left="0.5" right="0.5" top="0.5" bottom="0.25" header="0.5" footer="0.5"/>
      <printOptions horizontalCentered="1" verticalCentered="1"/>
      <pageSetup scale="84" orientation="landscape" r:id="rId9"/>
      <headerFooter alignWithMargins="0"/>
    </customSheetView>
    <customSheetView guid="{F56BCD39-3910-4701-BCCF-245589B07D98}" showPageBreaks="1" zeroValues="0" printArea="1" hiddenColumns="1">
      <selection activeCell="L52" sqref="G52:L52"/>
      <pageMargins left="0.5" right="0.5" top="0.5" bottom="0.25" header="0.5" footer="0.5"/>
      <printOptions horizontalCentered="1" verticalCentered="1"/>
      <pageSetup scale="84" orientation="landscape" horizontalDpi="4294967292" verticalDpi="4294967292" r:id="rId10"/>
      <headerFooter alignWithMargins="0"/>
    </customSheetView>
    <customSheetView guid="{FB19BFAA-60BA-4CC2-92E5-E4C141AE804E}" zeroValues="0" hiddenColumns="1">
      <selection activeCell="D45" sqref="D45"/>
      <pageMargins left="0.5" right="0.5" top="0.5" bottom="0.25" header="0.5" footer="0.5"/>
      <printOptions horizontalCentered="1" verticalCentered="1"/>
      <pageSetup scale="84" orientation="landscape" horizontalDpi="4294967292" verticalDpi="4294967292" r:id="rId11"/>
      <headerFooter alignWithMargins="0"/>
    </customSheetView>
    <customSheetView guid="{74404EEC-CA6A-48B0-B168-B7933282EEB2}" showPageBreaks="1" zeroValues="0" printArea="1" hiddenColumns="1">
      <selection activeCell="L52" sqref="G52:L52"/>
      <pageMargins left="0.5" right="0.5" top="0.5" bottom="0.25" header="0.5" footer="0.5"/>
      <printOptions horizontalCentered="1" verticalCentered="1"/>
      <pageSetup scale="84" orientation="landscape" horizontalDpi="4294967292" verticalDpi="4294967292" r:id="rId12"/>
      <headerFooter alignWithMargins="0"/>
    </customSheetView>
    <customSheetView guid="{A2494C54-8D9D-4A05-9F27-C858173D9692}" zeroValues="0" hiddenColumns="1">
      <selection activeCell="L52" sqref="G52:L52"/>
      <pageMargins left="0.5" right="0.5" top="0.5" bottom="0.25" header="0.5" footer="0.5"/>
      <printOptions horizontalCentered="1" verticalCentered="1"/>
      <pageSetup scale="84" orientation="landscape" horizontalDpi="4294967292" verticalDpi="4294967292" r:id="rId13"/>
      <headerFooter alignWithMargins="0"/>
    </customSheetView>
    <customSheetView guid="{F228F194-B0FE-4A91-A927-06A4E89703F0}" zeroValues="0" hiddenColumns="1">
      <selection activeCell="L52" sqref="G52:L52"/>
      <pageMargins left="0.5" right="0.5" top="0.5" bottom="0.25" header="0.5" footer="0.5"/>
      <printOptions horizontalCentered="1" verticalCentered="1"/>
      <pageSetup scale="84" orientation="landscape" horizontalDpi="4294967292" verticalDpi="4294967292" r:id="rId14"/>
      <headerFooter alignWithMargins="0"/>
    </customSheetView>
    <customSheetView guid="{49D366EC-C851-4932-854D-8EA887B298C5}" zeroValues="0" hiddenColumns="1">
      <selection activeCell="L52" sqref="G52:L52"/>
      <pageMargins left="0.5" right="0.5" top="0.5" bottom="0.25" header="0.5" footer="0.5"/>
      <printOptions horizontalCentered="1" verticalCentered="1"/>
      <pageSetup scale="84" orientation="landscape" horizontalDpi="4294967292" verticalDpi="4294967292" r:id="rId15"/>
      <headerFooter alignWithMargins="0"/>
    </customSheetView>
    <customSheetView guid="{7390B031-6060-4327-BF01-8B9465EDB6D9}" zeroValues="0" hiddenColumns="1">
      <selection activeCell="L52" sqref="G52:L52"/>
      <pageMargins left="0.5" right="0.5" top="0.5" bottom="0.25" header="0.5" footer="0.5"/>
      <printOptions horizontalCentered="1" verticalCentered="1"/>
      <pageSetup scale="84" orientation="landscape" horizontalDpi="4294967292" verticalDpi="4294967292" r:id="rId16"/>
      <headerFooter alignWithMargins="0"/>
    </customSheetView>
    <customSheetView guid="{26429A53-B624-4AA6-8C8D-667186B058B8}" zeroValues="0" hiddenColumns="1">
      <selection activeCell="L52" sqref="G52:L52"/>
      <pageMargins left="0.5" right="0.5" top="0.5" bottom="0.25" header="0.5" footer="0.5"/>
      <printOptions horizontalCentered="1" verticalCentered="1"/>
      <pageSetup scale="84" orientation="landscape" horizontalDpi="4294967292" verticalDpi="4294967292" r:id="rId17"/>
      <headerFooter alignWithMargins="0"/>
    </customSheetView>
    <customSheetView guid="{9188604F-721B-4607-B5A7-F14601E34BB8}" showPageBreaks="1" zeroValues="0" printArea="1" hiddenColumns="1">
      <selection activeCell="L52" sqref="G52:L52"/>
      <pageMargins left="0.5" right="0.5" top="0.5" bottom="0.25" header="0.5" footer="0.5"/>
      <printOptions horizontalCentered="1" verticalCentered="1"/>
      <pageSetup scale="84" orientation="landscape" horizontalDpi="4294967292" verticalDpi="4294967292" r:id="rId18"/>
      <headerFooter alignWithMargins="0"/>
    </customSheetView>
    <customSheetView guid="{0DB5BAD5-393A-4F38-9E8B-709DEA7858B1}" showPageBreaks="1" zeroValues="0" printArea="1" hiddenColumns="1">
      <selection activeCell="L52" sqref="G52:L52"/>
      <pageMargins left="0.5" right="0.5" top="0.5" bottom="0.25" header="0.5" footer="0.5"/>
      <printOptions horizontalCentered="1" verticalCentered="1"/>
      <pageSetup scale="84" orientation="landscape" horizontalDpi="4294967292" verticalDpi="4294967292" r:id="rId19"/>
      <headerFooter alignWithMargins="0"/>
    </customSheetView>
    <customSheetView guid="{4E7A3D04-9F51-465C-A42B-3DF9B3E7D5B5}" showPageBreaks="1" zeroValues="0" printArea="1" hiddenColumns="1">
      <selection activeCell="D45" sqref="D45"/>
      <pageMargins left="0.5" right="0.5" top="0.5" bottom="0.25" header="0.5" footer="0.5"/>
      <printOptions horizontalCentered="1" verticalCentered="1"/>
      <pageSetup scale="84" orientation="landscape" horizontalDpi="4294967292" verticalDpi="4294967292" r:id="rId20"/>
      <headerFooter alignWithMargins="0"/>
    </customSheetView>
    <customSheetView guid="{BD2992A8-0B6E-4822-8FD2-4601D1328A70}" showPageBreaks="1" zeroValues="0" printArea="1" hiddenColumns="1">
      <selection activeCell="D3" sqref="D3"/>
      <pageMargins left="0.5" right="0.5" top="0.5" bottom="0.25" header="0.5" footer="0.5"/>
      <printOptions horizontalCentered="1" verticalCentered="1"/>
      <pageSetup scale="84" orientation="landscape" r:id="rId21"/>
      <headerFooter alignWithMargins="0"/>
    </customSheetView>
    <customSheetView guid="{77A0B38E-93E4-4AC7-ACE6-46928E3770F0}" showPageBreaks="1" zeroValues="0" printArea="1" hiddenColumns="1">
      <selection activeCell="D3" sqref="D3"/>
      <pageMargins left="0.5" right="0.5" top="0.5" bottom="0.25" header="0.5" footer="0.5"/>
      <printOptions horizontalCentered="1" verticalCentered="1"/>
      <pageSetup scale="84" orientation="landscape" r:id="rId22"/>
      <headerFooter alignWithMargins="0"/>
    </customSheetView>
    <customSheetView guid="{11C83B39-CE16-4BB9-AED1-82A65A48CAAD}" zeroValues="0" hiddenColumns="1" topLeftCell="A13">
      <selection activeCell="H51" sqref="H51"/>
      <pageMargins left="0.5" right="0.5" top="0.5" bottom="0.25" header="0.5" footer="0.5"/>
      <printOptions horizontalCentered="1" verticalCentered="1"/>
      <pageSetup scale="84" orientation="landscape" r:id="rId23"/>
      <headerFooter alignWithMargins="0"/>
    </customSheetView>
    <customSheetView guid="{DB71B86F-317D-4AD6-8462-223811F201EC}" showPageBreaks="1" zeroValues="0" printArea="1" hiddenColumns="1">
      <selection activeCell="D3" sqref="D3"/>
      <pageMargins left="0.5" right="0.5" top="0.5" bottom="0.25" header="0.5" footer="0.5"/>
      <printOptions horizontalCentered="1" verticalCentered="1"/>
      <pageSetup scale="84" orientation="landscape" r:id="rId24"/>
      <headerFooter alignWithMargins="0"/>
    </customSheetView>
    <customSheetView guid="{DC2F833C-E952-4F6A-AFD3-F16D8619A19E}" showPageBreaks="1" zeroValues="0" printArea="1" hiddenColumns="1">
      <selection activeCell="H51" sqref="H51"/>
      <pageMargins left="0.5" right="0.5" top="0.5" bottom="0.25" header="0.5" footer="0.5"/>
      <printOptions horizontalCentered="1" verticalCentered="1"/>
      <pageSetup scale="84" orientation="landscape" r:id="rId25"/>
      <headerFooter alignWithMargins="0"/>
    </customSheetView>
    <customSheetView guid="{B1B2D874-36F7-4A51-91A3-0B03D16C5B39}" zeroValues="0" printArea="1" hiddenColumns="1">
      <selection activeCell="D3" sqref="D3"/>
      <pageMargins left="0.5" right="0.5" top="0.5" bottom="0.25" header="0.5" footer="0.5"/>
      <printOptions horizontalCentered="1" verticalCentered="1"/>
      <pageSetup scale="84" orientation="landscape" r:id="rId26"/>
      <headerFooter alignWithMargins="0"/>
    </customSheetView>
    <customSheetView guid="{24512037-1A2E-4B61-A9D8-6B6EE1FBAC07}" showPageBreaks="1" zeroValues="0" printArea="1" hiddenColumns="1">
      <selection activeCell="D3" sqref="D3"/>
      <pageMargins left="0.5" right="0.5" top="0.5" bottom="0.25" header="0.5" footer="0.5"/>
      <printOptions horizontalCentered="1" verticalCentered="1"/>
      <pageSetup scale="84" orientation="landscape" r:id="rId27"/>
      <headerFooter alignWithMargins="0"/>
    </customSheetView>
    <customSheetView guid="{FF7CE3F6-64D4-4414-9A0A-27EA1DA5FCEA}" showPageBreaks="1" zeroValues="0" printArea="1" hiddenColumns="1" topLeftCell="A10">
      <selection activeCell="D3" sqref="D3"/>
      <pageMargins left="0.5" right="0.5" top="0.5" bottom="0.25" header="0.5" footer="0.5"/>
      <printOptions horizontalCentered="1" verticalCentered="1"/>
      <pageSetup scale="84" orientation="landscape" r:id="rId28"/>
      <headerFooter alignWithMargins="0"/>
    </customSheetView>
    <customSheetView guid="{68CA22E9-CC9D-4C8A-A060-049B87D0AB3E}" scale="60" showPageBreaks="1" zeroValues="0" printArea="1" hiddenColumns="1" view="pageBreakPreview" topLeftCell="A6">
      <selection activeCell="D7" sqref="D7"/>
      <pageMargins left="0.5" right="0.5" top="0.5" bottom="0.25" header="0.5" footer="0.5"/>
      <printOptions horizontalCentered="1" verticalCentered="1"/>
      <pageSetup scale="84" orientation="landscape" r:id="rId29"/>
      <headerFooter alignWithMargins="0"/>
    </customSheetView>
    <customSheetView guid="{76EF22F2-41FD-4690-8612-D013472E0134}" showPageBreaks="1" zeroValues="0" printArea="1" hiddenColumns="1" topLeftCell="A10">
      <selection activeCell="D3" sqref="D3"/>
      <pageMargins left="0.5" right="0.5" top="0.5" bottom="0.25" header="0.5" footer="0.5"/>
      <printOptions horizontalCentered="1" verticalCentered="1"/>
      <pageSetup scale="84" orientation="landscape" r:id="rId30"/>
      <headerFooter alignWithMargins="0"/>
    </customSheetView>
  </customSheetViews>
  <mergeCells count="2">
    <mergeCell ref="A3:A16"/>
    <mergeCell ref="O3:O16"/>
  </mergeCells>
  <printOptions horizontalCentered="1" verticalCentered="1"/>
  <pageMargins left="0.5" right="0.5" top="0.5" bottom="0.25" header="0.5" footer="0.5"/>
  <pageSetup scale="84" orientation="landscape" r:id="rId31"/>
  <headerFooter alignWithMargins="0"/>
  <drawing r:id="rId3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52"/>
  <sheetViews>
    <sheetView view="pageBreakPreview" zoomScale="60" zoomScaleNormal="100" workbookViewId="0">
      <selection activeCell="I1" sqref="I1"/>
    </sheetView>
  </sheetViews>
  <sheetFormatPr defaultColWidth="9.140625" defaultRowHeight="12.75"/>
  <cols>
    <col min="1" max="16384" width="9.140625" style="452"/>
  </cols>
  <sheetData>
    <row r="1" spans="1:9" s="450" customFormat="1" ht="12">
      <c r="A1" s="449">
        <v>50</v>
      </c>
      <c r="I1" s="451" t="s">
        <v>3394</v>
      </c>
    </row>
    <row r="2" spans="1:9">
      <c r="A2" s="3242" t="s">
        <v>36</v>
      </c>
      <c r="B2" s="3243"/>
      <c r="C2" s="3243"/>
      <c r="D2" s="3243"/>
      <c r="E2" s="3243"/>
      <c r="F2" s="3243"/>
      <c r="G2" s="3243"/>
      <c r="H2" s="3243"/>
      <c r="I2" s="3244"/>
    </row>
    <row r="3" spans="1:9">
      <c r="A3" s="453"/>
      <c r="I3" s="454"/>
    </row>
    <row r="4" spans="1:9">
      <c r="A4" s="3275"/>
      <c r="B4" s="3276"/>
      <c r="C4" s="3276"/>
      <c r="D4" s="3276"/>
      <c r="E4" s="3276"/>
      <c r="F4" s="3276"/>
      <c r="G4" s="3276"/>
      <c r="H4" s="3276"/>
      <c r="I4" s="3277"/>
    </row>
    <row r="5" spans="1:9">
      <c r="A5" s="453"/>
      <c r="I5" s="454"/>
    </row>
    <row r="6" spans="1:9">
      <c r="A6" s="453"/>
      <c r="I6" s="454"/>
    </row>
    <row r="7" spans="1:9">
      <c r="A7" s="453"/>
      <c r="I7" s="454"/>
    </row>
    <row r="8" spans="1:9">
      <c r="A8" s="453"/>
      <c r="I8" s="454"/>
    </row>
    <row r="9" spans="1:9">
      <c r="A9" s="453"/>
      <c r="I9" s="454"/>
    </row>
    <row r="10" spans="1:9">
      <c r="A10" s="453"/>
      <c r="I10" s="454"/>
    </row>
    <row r="11" spans="1:9">
      <c r="A11" s="453"/>
      <c r="I11" s="454"/>
    </row>
    <row r="12" spans="1:9">
      <c r="A12" s="453"/>
      <c r="I12" s="454"/>
    </row>
    <row r="13" spans="1:9">
      <c r="A13" s="453"/>
      <c r="I13" s="454"/>
    </row>
    <row r="14" spans="1:9">
      <c r="A14" s="453"/>
      <c r="I14" s="454"/>
    </row>
    <row r="15" spans="1:9">
      <c r="A15" s="453"/>
      <c r="I15" s="454"/>
    </row>
    <row r="16" spans="1:9">
      <c r="A16" s="453"/>
      <c r="I16" s="454"/>
    </row>
    <row r="17" spans="1:9">
      <c r="A17" s="453"/>
      <c r="I17" s="454"/>
    </row>
    <row r="18" spans="1:9">
      <c r="A18" s="453"/>
      <c r="I18" s="454"/>
    </row>
    <row r="19" spans="1:9">
      <c r="A19" s="453"/>
      <c r="I19" s="454"/>
    </row>
    <row r="20" spans="1:9">
      <c r="A20" s="453"/>
      <c r="I20" s="454"/>
    </row>
    <row r="21" spans="1:9">
      <c r="A21" s="453"/>
      <c r="I21" s="454"/>
    </row>
    <row r="22" spans="1:9">
      <c r="A22" s="453"/>
      <c r="I22" s="454"/>
    </row>
    <row r="23" spans="1:9">
      <c r="A23" s="453"/>
      <c r="I23" s="454"/>
    </row>
    <row r="24" spans="1:9">
      <c r="A24" s="453"/>
      <c r="I24" s="454"/>
    </row>
    <row r="25" spans="1:9">
      <c r="A25" s="453"/>
      <c r="I25" s="454"/>
    </row>
    <row r="26" spans="1:9">
      <c r="A26" s="453"/>
      <c r="I26" s="454"/>
    </row>
    <row r="27" spans="1:9">
      <c r="A27" s="453"/>
      <c r="I27" s="454"/>
    </row>
    <row r="28" spans="1:9">
      <c r="A28" s="453"/>
      <c r="I28" s="454"/>
    </row>
    <row r="29" spans="1:9">
      <c r="A29" s="453"/>
      <c r="I29" s="454"/>
    </row>
    <row r="30" spans="1:9">
      <c r="A30" s="453"/>
      <c r="I30" s="454"/>
    </row>
    <row r="31" spans="1:9">
      <c r="A31" s="453"/>
      <c r="I31" s="454"/>
    </row>
    <row r="32" spans="1:9">
      <c r="A32" s="453"/>
      <c r="I32" s="454"/>
    </row>
    <row r="33" spans="1:9">
      <c r="A33" s="453"/>
      <c r="I33" s="454"/>
    </row>
    <row r="34" spans="1:9">
      <c r="A34" s="453"/>
      <c r="I34" s="454"/>
    </row>
    <row r="35" spans="1:9">
      <c r="A35" s="453"/>
      <c r="I35" s="454"/>
    </row>
    <row r="36" spans="1:9">
      <c r="A36" s="453"/>
      <c r="I36" s="454"/>
    </row>
    <row r="37" spans="1:9">
      <c r="A37" s="453"/>
      <c r="I37" s="454"/>
    </row>
    <row r="38" spans="1:9">
      <c r="A38" s="453"/>
      <c r="I38" s="454"/>
    </row>
    <row r="39" spans="1:9">
      <c r="A39" s="453"/>
      <c r="I39" s="454"/>
    </row>
    <row r="40" spans="1:9">
      <c r="A40" s="453"/>
      <c r="I40" s="454"/>
    </row>
    <row r="41" spans="1:9">
      <c r="A41" s="453"/>
      <c r="I41" s="454"/>
    </row>
    <row r="42" spans="1:9">
      <c r="A42" s="453"/>
      <c r="I42" s="454"/>
    </row>
    <row r="43" spans="1:9">
      <c r="A43" s="453"/>
      <c r="I43" s="454"/>
    </row>
    <row r="44" spans="1:9">
      <c r="A44" s="453"/>
      <c r="I44" s="454"/>
    </row>
    <row r="45" spans="1:9">
      <c r="A45" s="453"/>
      <c r="I45" s="454"/>
    </row>
    <row r="46" spans="1:9">
      <c r="A46" s="453"/>
      <c r="I46" s="454"/>
    </row>
    <row r="47" spans="1:9">
      <c r="A47" s="453"/>
      <c r="I47" s="454"/>
    </row>
    <row r="48" spans="1:9">
      <c r="A48" s="453"/>
      <c r="I48" s="454"/>
    </row>
    <row r="49" spans="1:9">
      <c r="A49" s="453"/>
      <c r="I49" s="454"/>
    </row>
    <row r="50" spans="1:9">
      <c r="A50" s="453"/>
      <c r="I50" s="454"/>
    </row>
    <row r="51" spans="1:9">
      <c r="A51" s="455"/>
      <c r="B51" s="456"/>
      <c r="C51" s="456"/>
      <c r="D51" s="456"/>
      <c r="E51" s="456"/>
      <c r="F51" s="456"/>
      <c r="G51" s="456"/>
      <c r="H51" s="456"/>
      <c r="I51" s="457"/>
    </row>
    <row r="52" spans="1:9" s="450" customFormat="1" ht="12">
      <c r="I52" s="451" t="s">
        <v>386</v>
      </c>
    </row>
  </sheetData>
  <customSheetViews>
    <customSheetView guid="{A617E113-81C5-40F4-A596-A12F4B219BD2}">
      <selection activeCell="I1" sqref="I1"/>
      <pageMargins left="0.5" right="0.5" top="0.5" bottom="0.25" header="0.5" footer="0.5"/>
      <printOptions horizontalCentered="1" verticalCentered="1"/>
      <pageSetup orientation="portrait" r:id="rId1"/>
      <headerFooter alignWithMargins="0"/>
    </customSheetView>
    <customSheetView guid="{D099E5BD-69C3-4A36-A01A-AB9127CD02AF}" scale="60" showPageBreaks="1" view="pageBreakPreview">
      <selection activeCell="I1" sqref="I1"/>
      <pageMargins left="0.5" right="0.5" top="0.5" bottom="0.25" header="0.5" footer="0.5"/>
      <printOptions horizontalCentered="1" verticalCentered="1"/>
      <pageSetup orientation="portrait" r:id="rId2"/>
      <headerFooter alignWithMargins="0"/>
    </customSheetView>
    <customSheetView guid="{0E34144A-D82F-4DF0-B720-F9C800B122C6}" scale="60" showPageBreaks="1" view="pageBreakPreview">
      <selection activeCell="I1" sqref="I1"/>
      <pageMargins left="0.5" right="0.5" top="0.5" bottom="0.25" header="0.5" footer="0.5"/>
      <printOptions horizontalCentered="1" verticalCentered="1"/>
      <pageSetup orientation="portrait" r:id="rId3"/>
      <headerFooter alignWithMargins="0"/>
    </customSheetView>
    <customSheetView guid="{97EB090E-DA8A-4035-9EB7-8F192FB9238E}" scale="60" showPageBreaks="1" view="pageBreakPreview">
      <selection activeCell="I1" sqref="I1"/>
      <pageMargins left="0.5" right="0.5" top="0.5" bottom="0.25" header="0.5" footer="0.5"/>
      <printOptions horizontalCentered="1" verticalCentered="1"/>
      <pageSetup orientation="portrait" r:id="rId4"/>
      <headerFooter alignWithMargins="0"/>
    </customSheetView>
    <customSheetView guid="{73D6C540-FA77-496F-80D5-378BCDB5D7D3}">
      <pageMargins left="0.5" right="0.5" top="0.5" bottom="0.25" header="0.5" footer="0.5"/>
      <printOptions horizontalCentered="1" verticalCentered="1"/>
      <pageSetup orientation="portrait" r:id="rId5"/>
      <headerFooter alignWithMargins="0"/>
    </customSheetView>
    <customSheetView guid="{697F93CE-5800-4A2B-B48E-6915F0D86AE1}">
      <pageMargins left="0.5" right="0.5" top="0.5" bottom="0.25" header="0.5" footer="0.5"/>
      <printOptions horizontalCentered="1" verticalCentered="1"/>
      <pageSetup orientation="portrait" r:id="rId6"/>
      <headerFooter alignWithMargins="0"/>
    </customSheetView>
    <customSheetView guid="{997430AA-34EF-430A-83C0-572B50415120}">
      <pageMargins left="0.5" right="0.5" top="0.5" bottom="0.25" header="0.5" footer="0.5"/>
      <printOptions horizontalCentered="1" verticalCentered="1"/>
      <pageSetup orientation="portrait" r:id="rId7"/>
      <headerFooter alignWithMargins="0"/>
    </customSheetView>
    <customSheetView guid="{FB280501-19AF-4ABE-91A9-026A574F2BAA}">
      <pageMargins left="0.5" right="0.5" top="0.5" bottom="0.25" header="0.5" footer="0.5"/>
      <printOptions horizontalCentered="1" verticalCentered="1"/>
      <pageSetup orientation="portrait" r:id="rId8"/>
      <headerFooter alignWithMargins="0"/>
    </customSheetView>
    <customSheetView guid="{418B4607-7369-4E2A-893E-78E4A5AA0442}">
      <pageMargins left="0.5" right="0.5" top="0.5" bottom="0.25" header="0.5" footer="0.5"/>
      <printOptions horizontalCentered="1" verticalCentered="1"/>
      <pageSetup orientation="portrait" r:id="rId9"/>
      <headerFooter alignWithMargins="0"/>
    </customSheetView>
    <customSheetView guid="{F56BCD39-3910-4701-BCCF-245589B07D98}">
      <selection activeCell="P29" sqref="P29"/>
      <pageMargins left="0.5" right="0.5" top="0.5" bottom="0.25" header="0.5" footer="0.5"/>
      <printOptions horizontalCentered="1" verticalCentered="1"/>
      <pageSetup orientation="portrait" r:id="rId10"/>
      <headerFooter alignWithMargins="0"/>
    </customSheetView>
    <customSheetView guid="{FB19BFAA-60BA-4CC2-92E5-E4C141AE804E}">
      <selection activeCell="P29" sqref="P29"/>
      <pageMargins left="0.5" right="0.5" top="0.5" bottom="0.25" header="0.5" footer="0.5"/>
      <printOptions horizontalCentered="1" verticalCentered="1"/>
      <pageSetup orientation="portrait" r:id="rId11"/>
      <headerFooter alignWithMargins="0"/>
    </customSheetView>
    <customSheetView guid="{74404EEC-CA6A-48B0-B168-B7933282EEB2}">
      <selection activeCell="P29" sqref="P29"/>
      <pageMargins left="0.5" right="0.5" top="0.5" bottom="0.25" header="0.5" footer="0.5"/>
      <printOptions horizontalCentered="1" verticalCentered="1"/>
      <pageSetup orientation="portrait" r:id="rId12"/>
      <headerFooter alignWithMargins="0"/>
    </customSheetView>
    <customSheetView guid="{A2494C54-8D9D-4A05-9F27-C858173D9692}">
      <selection activeCell="P29" sqref="P29"/>
      <pageMargins left="0.5" right="0.5" top="0.5" bottom="0.25" header="0.5" footer="0.5"/>
      <printOptions horizontalCentered="1" verticalCentered="1"/>
      <pageSetup orientation="portrait" r:id="rId13"/>
      <headerFooter alignWithMargins="0"/>
    </customSheetView>
    <customSheetView guid="{F228F194-B0FE-4A91-A927-06A4E89703F0}">
      <selection activeCell="P29" sqref="P29"/>
      <pageMargins left="0.5" right="0.5" top="0.5" bottom="0.25" header="0.5" footer="0.5"/>
      <printOptions horizontalCentered="1" verticalCentered="1"/>
      <pageSetup orientation="portrait" r:id="rId14"/>
      <headerFooter alignWithMargins="0"/>
    </customSheetView>
    <customSheetView guid="{49D366EC-C851-4932-854D-8EA887B298C5}">
      <selection activeCell="P29" sqref="P29"/>
      <pageMargins left="0.5" right="0.5" top="0.5" bottom="0.25" header="0.5" footer="0.5"/>
      <printOptions horizontalCentered="1" verticalCentered="1"/>
      <pageSetup orientation="portrait" r:id="rId15"/>
      <headerFooter alignWithMargins="0"/>
    </customSheetView>
    <customSheetView guid="{7390B031-6060-4327-BF01-8B9465EDB6D9}">
      <selection activeCell="P29" sqref="P29"/>
      <pageMargins left="0.5" right="0.5" top="0.5" bottom="0.25" header="0.5" footer="0.5"/>
      <printOptions horizontalCentered="1" verticalCentered="1"/>
      <pageSetup orientation="portrait" r:id="rId16"/>
      <headerFooter alignWithMargins="0"/>
    </customSheetView>
    <customSheetView guid="{26429A53-B624-4AA6-8C8D-667186B058B8}">
      <selection activeCell="P29" sqref="P29"/>
      <pageMargins left="0.5" right="0.5" top="0.5" bottom="0.25" header="0.5" footer="0.5"/>
      <printOptions horizontalCentered="1" verticalCentered="1"/>
      <pageSetup orientation="portrait" r:id="rId17"/>
      <headerFooter alignWithMargins="0"/>
    </customSheetView>
    <customSheetView guid="{9188604F-721B-4607-B5A7-F14601E34BB8}">
      <selection activeCell="P29" sqref="P29"/>
      <pageMargins left="0.5" right="0.5" top="0.5" bottom="0.25" header="0.5" footer="0.5"/>
      <printOptions horizontalCentered="1" verticalCentered="1"/>
      <pageSetup orientation="portrait" r:id="rId18"/>
      <headerFooter alignWithMargins="0"/>
    </customSheetView>
    <customSheetView guid="{0DB5BAD5-393A-4F38-9E8B-709DEA7858B1}">
      <selection activeCell="P29" sqref="P29"/>
      <pageMargins left="0.5" right="0.5" top="0.5" bottom="0.25" header="0.5" footer="0.5"/>
      <printOptions horizontalCentered="1" verticalCentered="1"/>
      <pageSetup orientation="portrait" r:id="rId19"/>
      <headerFooter alignWithMargins="0"/>
    </customSheetView>
    <customSheetView guid="{4E7A3D04-9F51-465C-A42B-3DF9B3E7D5B5}">
      <selection activeCell="P29" sqref="P29"/>
      <pageMargins left="0.5" right="0.5" top="0.5" bottom="0.25" header="0.5" footer="0.5"/>
      <printOptions horizontalCentered="1" verticalCentered="1"/>
      <pageSetup orientation="portrait" r:id="rId20"/>
      <headerFooter alignWithMargins="0"/>
    </customSheetView>
    <customSheetView guid="{BD2992A8-0B6E-4822-8FD2-4601D1328A70}">
      <pageMargins left="0.5" right="0.5" top="0.5" bottom="0.25" header="0.5" footer="0.5"/>
      <printOptions horizontalCentered="1" verticalCentered="1"/>
      <pageSetup orientation="portrait" r:id="rId21"/>
      <headerFooter alignWithMargins="0"/>
    </customSheetView>
    <customSheetView guid="{77A0B38E-93E4-4AC7-ACE6-46928E3770F0}">
      <pageMargins left="0.5" right="0.5" top="0.5" bottom="0.25" header="0.5" footer="0.5"/>
      <printOptions horizontalCentered="1" verticalCentered="1"/>
      <pageSetup orientation="portrait" r:id="rId22"/>
      <headerFooter alignWithMargins="0"/>
    </customSheetView>
    <customSheetView guid="{11C83B39-CE16-4BB9-AED1-82A65A48CAAD}">
      <pageMargins left="0.5" right="0.5" top="0.5" bottom="0.25" header="0.5" footer="0.5"/>
      <printOptions horizontalCentered="1" verticalCentered="1"/>
      <pageSetup orientation="portrait" r:id="rId23"/>
      <headerFooter alignWithMargins="0"/>
    </customSheetView>
    <customSheetView guid="{DB71B86F-317D-4AD6-8462-223811F201EC}">
      <pageMargins left="0.5" right="0.5" top="0.5" bottom="0.25" header="0.5" footer="0.5"/>
      <printOptions horizontalCentered="1" verticalCentered="1"/>
      <pageSetup orientation="portrait" r:id="rId24"/>
      <headerFooter alignWithMargins="0"/>
    </customSheetView>
    <customSheetView guid="{DC2F833C-E952-4F6A-AFD3-F16D8619A19E}">
      <pageMargins left="0.5" right="0.5" top="0.5" bottom="0.25" header="0.5" footer="0.5"/>
      <printOptions horizontalCentered="1" verticalCentered="1"/>
      <pageSetup orientation="portrait" r:id="rId25"/>
      <headerFooter alignWithMargins="0"/>
    </customSheetView>
    <customSheetView guid="{B1B2D874-36F7-4A51-91A3-0B03D16C5B39}">
      <selection activeCell="I1" sqref="I1"/>
      <pageMargins left="0.5" right="0.5" top="0.5" bottom="0.25" header="0.5" footer="0.5"/>
      <printOptions horizontalCentered="1" verticalCentered="1"/>
      <pageSetup orientation="portrait" r:id="rId26"/>
      <headerFooter alignWithMargins="0"/>
    </customSheetView>
    <customSheetView guid="{24512037-1A2E-4B61-A9D8-6B6EE1FBAC07}">
      <selection activeCell="I1" sqref="I1"/>
      <pageMargins left="0.5" right="0.5" top="0.5" bottom="0.25" header="0.5" footer="0.5"/>
      <printOptions horizontalCentered="1" verticalCentered="1"/>
      <pageSetup orientation="portrait" r:id="rId27"/>
      <headerFooter alignWithMargins="0"/>
    </customSheetView>
    <customSheetView guid="{FF7CE3F6-64D4-4414-9A0A-27EA1DA5FCEA}">
      <selection activeCell="I1" sqref="I1"/>
      <pageMargins left="0.5" right="0.5" top="0.5" bottom="0.25" header="0.5" footer="0.5"/>
      <printOptions horizontalCentered="1" verticalCentered="1"/>
      <pageSetup orientation="portrait" r:id="rId28"/>
      <headerFooter alignWithMargins="0"/>
    </customSheetView>
    <customSheetView guid="{68CA22E9-CC9D-4C8A-A060-049B87D0AB3E}" scale="60" showPageBreaks="1" view="pageBreakPreview">
      <selection activeCell="I1" sqref="I1"/>
      <pageMargins left="0.5" right="0.5" top="0.5" bottom="0.25" header="0.5" footer="0.5"/>
      <printOptions horizontalCentered="1" verticalCentered="1"/>
      <pageSetup orientation="portrait" r:id="rId29"/>
      <headerFooter alignWithMargins="0"/>
    </customSheetView>
    <customSheetView guid="{76EF22F2-41FD-4690-8612-D013472E0134}">
      <selection activeCell="I1" sqref="I1"/>
      <pageMargins left="0.5" right="0.5" top="0.5" bottom="0.25" header="0.5" footer="0.5"/>
      <printOptions horizontalCentered="1" verticalCentered="1"/>
      <pageSetup orientation="portrait" r:id="rId30"/>
      <headerFooter alignWithMargins="0"/>
    </customSheetView>
  </customSheetViews>
  <mergeCells count="2">
    <mergeCell ref="A2:I2"/>
    <mergeCell ref="A4:I4"/>
  </mergeCells>
  <printOptions horizontalCentered="1" verticalCentered="1"/>
  <pageMargins left="0.5" right="0.5" top="0.5" bottom="0.25" header="0.5" footer="0.5"/>
  <pageSetup orientation="portrait" r:id="rId31"/>
  <headerFooter alignWithMargins="0"/>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59"/>
  <sheetViews>
    <sheetView view="pageBreakPreview" zoomScale="60" zoomScaleNormal="100" workbookViewId="0">
      <selection activeCell="B2" sqref="B2"/>
    </sheetView>
  </sheetViews>
  <sheetFormatPr defaultColWidth="8" defaultRowHeight="11.25"/>
  <cols>
    <col min="1" max="1" width="2.28515625" style="1042" customWidth="1"/>
    <col min="2" max="2" width="80.7109375" style="1042" customWidth="1"/>
    <col min="3" max="3" width="2.28515625" style="1042" customWidth="1"/>
    <col min="4" max="5" width="8" style="1042" hidden="1" customWidth="1"/>
    <col min="6" max="16384" width="8" style="1042"/>
  </cols>
  <sheetData>
    <row r="1" spans="1:6" s="1197" customFormat="1" ht="12">
      <c r="A1" s="235" t="s">
        <v>3394</v>
      </c>
      <c r="C1" s="1198"/>
      <c r="E1" s="1199">
        <v>55</v>
      </c>
      <c r="F1" s="1197">
        <v>51</v>
      </c>
    </row>
    <row r="2" spans="1:6" ht="12" customHeight="1">
      <c r="A2" s="1200" t="s">
        <v>1707</v>
      </c>
      <c r="B2" s="1201"/>
      <c r="C2" s="1201"/>
      <c r="D2" s="1201"/>
      <c r="E2" s="1201"/>
      <c r="F2" s="1202"/>
    </row>
    <row r="3" spans="1:6" ht="12" customHeight="1">
      <c r="A3" s="1047"/>
      <c r="B3" s="1048"/>
      <c r="C3" s="1048"/>
      <c r="D3" s="1048"/>
      <c r="E3" s="1048"/>
      <c r="F3" s="1054"/>
    </row>
    <row r="4" spans="1:6" ht="12" customHeight="1">
      <c r="A4" s="1203" t="s">
        <v>152</v>
      </c>
      <c r="B4" s="1048" t="s">
        <v>1617</v>
      </c>
      <c r="C4" s="1048"/>
      <c r="D4" s="1048"/>
      <c r="E4" s="1048"/>
      <c r="F4" s="1054"/>
    </row>
    <row r="5" spans="1:6" ht="12" customHeight="1">
      <c r="A5" s="1203" t="s">
        <v>156</v>
      </c>
      <c r="B5" s="1048" t="s">
        <v>1708</v>
      </c>
      <c r="C5" s="1048"/>
      <c r="D5" s="1048"/>
      <c r="E5" s="1048"/>
      <c r="F5" s="1054"/>
    </row>
    <row r="6" spans="1:6" ht="12" customHeight="1">
      <c r="A6" s="1204"/>
      <c r="B6" s="1048" t="s">
        <v>1709</v>
      </c>
      <c r="C6" s="1048"/>
      <c r="D6" s="1048"/>
      <c r="E6" s="1048"/>
      <c r="F6" s="1054"/>
    </row>
    <row r="7" spans="1:6" ht="12" customHeight="1">
      <c r="A7" s="1203" t="s">
        <v>161</v>
      </c>
      <c r="B7" s="1048" t="s">
        <v>1710</v>
      </c>
      <c r="C7" s="1048"/>
      <c r="D7" s="1048"/>
      <c r="E7" s="1048"/>
      <c r="F7" s="1054"/>
    </row>
    <row r="8" spans="1:6" ht="12" customHeight="1">
      <c r="A8" s="1047"/>
      <c r="B8" s="1048" t="s">
        <v>1711</v>
      </c>
      <c r="C8" s="1048"/>
      <c r="D8" s="1048"/>
      <c r="E8" s="1048"/>
      <c r="F8" s="1054"/>
    </row>
    <row r="9" spans="1:6" ht="12" customHeight="1">
      <c r="A9" s="1047"/>
      <c r="B9" s="1048" t="s">
        <v>1712</v>
      </c>
      <c r="C9" s="1048"/>
      <c r="D9" s="1048"/>
      <c r="E9" s="1048"/>
      <c r="F9" s="1054"/>
    </row>
    <row r="10" spans="1:6" ht="12" customHeight="1">
      <c r="A10" s="1047"/>
      <c r="B10" s="1048" t="s">
        <v>1713</v>
      </c>
      <c r="C10" s="1048"/>
      <c r="D10" s="1048"/>
      <c r="E10" s="1048"/>
      <c r="F10" s="1054"/>
    </row>
    <row r="11" spans="1:6" ht="12" customHeight="1">
      <c r="A11" s="1047"/>
      <c r="B11" s="1048" t="s">
        <v>1714</v>
      </c>
      <c r="C11" s="1048"/>
      <c r="D11" s="1048"/>
      <c r="E11" s="1048"/>
      <c r="F11" s="1054"/>
    </row>
    <row r="12" spans="1:6" ht="12" customHeight="1">
      <c r="A12" s="1047"/>
      <c r="B12" s="1048" t="s">
        <v>1715</v>
      </c>
      <c r="C12" s="1048"/>
      <c r="D12" s="1048"/>
      <c r="E12" s="1048"/>
      <c r="F12" s="1054"/>
    </row>
    <row r="13" spans="1:6" ht="12" customHeight="1">
      <c r="A13" s="1047"/>
      <c r="B13" s="1048" t="s">
        <v>1716</v>
      </c>
      <c r="C13" s="1048"/>
      <c r="D13" s="1048"/>
      <c r="E13" s="1048"/>
      <c r="F13" s="1054"/>
    </row>
    <row r="14" spans="1:6" ht="12" customHeight="1">
      <c r="A14" s="1047"/>
      <c r="B14" s="1048" t="s">
        <v>1717</v>
      </c>
      <c r="C14" s="1048"/>
      <c r="D14" s="1048"/>
      <c r="E14" s="1048"/>
      <c r="F14" s="1054"/>
    </row>
    <row r="15" spans="1:6" ht="12" customHeight="1">
      <c r="A15" s="1047"/>
      <c r="B15" s="1048" t="s">
        <v>1718</v>
      </c>
      <c r="C15" s="1048"/>
      <c r="D15" s="1048"/>
      <c r="E15" s="1048"/>
      <c r="F15" s="1054"/>
    </row>
    <row r="16" spans="1:6" ht="12" customHeight="1">
      <c r="A16" s="1047"/>
      <c r="B16" s="1048" t="s">
        <v>1719</v>
      </c>
      <c r="C16" s="1048"/>
      <c r="D16" s="1048"/>
      <c r="E16" s="1048"/>
      <c r="F16" s="1054"/>
    </row>
    <row r="17" spans="1:6" ht="12" customHeight="1">
      <c r="A17" s="1047"/>
      <c r="B17" s="1048" t="s">
        <v>1720</v>
      </c>
      <c r="C17" s="1048"/>
      <c r="D17" s="1048"/>
      <c r="E17" s="1048"/>
      <c r="F17" s="1054"/>
    </row>
    <row r="18" spans="1:6" ht="12" customHeight="1">
      <c r="A18" s="1047"/>
      <c r="B18" s="1048" t="s">
        <v>1721</v>
      </c>
      <c r="C18" s="1048"/>
      <c r="D18" s="1048"/>
      <c r="E18" s="1048"/>
      <c r="F18" s="1054"/>
    </row>
    <row r="19" spans="1:6" ht="12" customHeight="1">
      <c r="A19" s="1047"/>
      <c r="B19" s="1048" t="s">
        <v>1722</v>
      </c>
      <c r="C19" s="1048"/>
      <c r="D19" s="1048"/>
      <c r="E19" s="1048"/>
      <c r="F19" s="1054"/>
    </row>
    <row r="20" spans="1:6" ht="12" customHeight="1">
      <c r="A20" s="1203" t="s">
        <v>154</v>
      </c>
      <c r="B20" s="1048" t="s">
        <v>1723</v>
      </c>
      <c r="C20" s="1048"/>
      <c r="D20" s="1048"/>
      <c r="E20" s="1048"/>
      <c r="F20" s="1054"/>
    </row>
    <row r="21" spans="1:6" ht="12" customHeight="1">
      <c r="A21" s="1204"/>
      <c r="B21" s="1048" t="s">
        <v>1724</v>
      </c>
      <c r="C21" s="1048"/>
      <c r="D21" s="1048"/>
      <c r="E21" s="1048"/>
      <c r="F21" s="1054"/>
    </row>
    <row r="22" spans="1:6" ht="12" customHeight="1">
      <c r="A22" s="1047"/>
      <c r="B22" s="1048" t="s">
        <v>1725</v>
      </c>
      <c r="C22" s="1048"/>
      <c r="D22" s="1048"/>
      <c r="E22" s="1048"/>
      <c r="F22" s="1054"/>
    </row>
    <row r="23" spans="1:6" ht="12" customHeight="1">
      <c r="A23" s="1047"/>
      <c r="B23" s="1048" t="s">
        <v>1726</v>
      </c>
      <c r="C23" s="1048"/>
      <c r="D23" s="1048"/>
      <c r="E23" s="1048"/>
      <c r="F23" s="1054"/>
    </row>
    <row r="24" spans="1:6" ht="12" customHeight="1">
      <c r="A24" s="1047"/>
      <c r="B24" s="1048" t="s">
        <v>1727</v>
      </c>
      <c r="C24" s="1048"/>
      <c r="D24" s="1048"/>
      <c r="E24" s="1048"/>
      <c r="F24" s="1054"/>
    </row>
    <row r="25" spans="1:6" ht="12" customHeight="1">
      <c r="A25" s="1047"/>
      <c r="B25" s="1048" t="s">
        <v>1716</v>
      </c>
      <c r="C25" s="1048"/>
      <c r="D25" s="1048"/>
      <c r="E25" s="1048"/>
      <c r="F25" s="1054"/>
    </row>
    <row r="26" spans="1:6" ht="12" customHeight="1">
      <c r="A26" s="1047"/>
      <c r="B26" s="1048" t="s">
        <v>1717</v>
      </c>
      <c r="C26" s="1048"/>
      <c r="D26" s="1048"/>
      <c r="E26" s="1048"/>
      <c r="F26" s="1054"/>
    </row>
    <row r="27" spans="1:6" ht="12" customHeight="1">
      <c r="A27" s="1047"/>
      <c r="B27" s="1048" t="s">
        <v>1728</v>
      </c>
      <c r="C27" s="1048"/>
      <c r="D27" s="1048"/>
      <c r="E27" s="1048"/>
      <c r="F27" s="1054"/>
    </row>
    <row r="28" spans="1:6" ht="12" customHeight="1">
      <c r="A28" s="1203" t="s">
        <v>163</v>
      </c>
      <c r="B28" s="1048" t="s">
        <v>1729</v>
      </c>
      <c r="C28" s="1048"/>
      <c r="D28" s="1048"/>
      <c r="E28" s="1048"/>
      <c r="F28" s="1054"/>
    </row>
    <row r="29" spans="1:6" ht="12" customHeight="1">
      <c r="A29" s="1047"/>
      <c r="B29" s="1048" t="s">
        <v>3389</v>
      </c>
      <c r="C29" s="1048"/>
      <c r="D29" s="1048"/>
      <c r="E29" s="1048"/>
      <c r="F29" s="1054"/>
    </row>
    <row r="30" spans="1:6" ht="12" customHeight="1">
      <c r="A30" s="1203" t="s">
        <v>312</v>
      </c>
      <c r="B30" s="1048" t="s">
        <v>1730</v>
      </c>
      <c r="C30" s="1048"/>
      <c r="D30" s="1048"/>
      <c r="E30" s="1048"/>
      <c r="F30" s="1054"/>
    </row>
    <row r="31" spans="1:6" ht="12" customHeight="1">
      <c r="A31" s="1047"/>
      <c r="B31" s="1048" t="s">
        <v>1731</v>
      </c>
      <c r="C31" s="1048"/>
      <c r="D31" s="1048"/>
      <c r="E31" s="1048"/>
      <c r="F31" s="1054"/>
    </row>
    <row r="32" spans="1:6" ht="12" customHeight="1">
      <c r="A32" s="1047"/>
      <c r="B32" s="1048" t="s">
        <v>1732</v>
      </c>
      <c r="C32" s="1048"/>
      <c r="D32" s="1048"/>
      <c r="E32" s="1048"/>
      <c r="F32" s="1054"/>
    </row>
    <row r="33" spans="1:6" ht="12" customHeight="1">
      <c r="A33" s="1047"/>
      <c r="B33" s="1048" t="s">
        <v>1733</v>
      </c>
      <c r="C33" s="1048"/>
      <c r="D33" s="1048"/>
      <c r="E33" s="1048"/>
      <c r="F33" s="1054"/>
    </row>
    <row r="34" spans="1:6" ht="12" customHeight="1">
      <c r="A34" s="1047"/>
      <c r="B34" s="1048" t="s">
        <v>1734</v>
      </c>
      <c r="C34" s="1048"/>
      <c r="D34" s="1048"/>
      <c r="E34" s="1048"/>
      <c r="F34" s="1054"/>
    </row>
    <row r="35" spans="1:6" ht="12" customHeight="1">
      <c r="A35" s="1047"/>
      <c r="B35" s="1048" t="s">
        <v>1735</v>
      </c>
      <c r="C35" s="1048"/>
      <c r="D35" s="1048"/>
      <c r="E35" s="1048"/>
      <c r="F35" s="1054"/>
    </row>
    <row r="36" spans="1:6" ht="12" customHeight="1">
      <c r="A36" s="1047"/>
      <c r="B36" s="1048" t="s">
        <v>1736</v>
      </c>
      <c r="C36" s="1048"/>
      <c r="D36" s="1048"/>
      <c r="E36" s="1048"/>
      <c r="F36" s="1054"/>
    </row>
    <row r="37" spans="1:6" ht="12" customHeight="1">
      <c r="A37" s="1047"/>
      <c r="B37" s="1048" t="s">
        <v>1737</v>
      </c>
      <c r="C37" s="1048"/>
      <c r="D37" s="1048"/>
      <c r="E37" s="1048"/>
      <c r="F37" s="1054"/>
    </row>
    <row r="38" spans="1:6" ht="12" customHeight="1">
      <c r="A38" s="1203" t="s">
        <v>1738</v>
      </c>
      <c r="B38" s="1048" t="s">
        <v>1739</v>
      </c>
      <c r="C38" s="1048"/>
      <c r="D38" s="1048"/>
      <c r="E38" s="1048"/>
      <c r="F38" s="1054"/>
    </row>
    <row r="39" spans="1:6" ht="12" customHeight="1">
      <c r="A39" s="1047"/>
      <c r="B39" s="1048" t="s">
        <v>1740</v>
      </c>
      <c r="C39" s="1048"/>
      <c r="D39" s="1048"/>
      <c r="E39" s="1048"/>
      <c r="F39" s="1054"/>
    </row>
    <row r="40" spans="1:6" ht="12" customHeight="1">
      <c r="A40" s="1047"/>
      <c r="B40" s="1048" t="s">
        <v>1741</v>
      </c>
      <c r="C40" s="1048"/>
      <c r="D40" s="1048"/>
      <c r="E40" s="1048"/>
      <c r="F40" s="1054"/>
    </row>
    <row r="41" spans="1:6" ht="12" customHeight="1">
      <c r="A41" s="1047"/>
      <c r="B41" s="1048" t="s">
        <v>1742</v>
      </c>
      <c r="C41" s="1048"/>
      <c r="D41" s="1048"/>
      <c r="E41" s="1048"/>
      <c r="F41" s="1054"/>
    </row>
    <row r="42" spans="1:6" ht="12" customHeight="1">
      <c r="A42" s="1047"/>
      <c r="B42" s="1048" t="s">
        <v>1743</v>
      </c>
      <c r="C42" s="1048"/>
      <c r="D42" s="1048"/>
      <c r="E42" s="1048"/>
      <c r="F42" s="1054"/>
    </row>
    <row r="43" spans="1:6" ht="12" customHeight="1">
      <c r="A43" s="1047"/>
      <c r="B43" s="1048" t="s">
        <v>1744</v>
      </c>
      <c r="C43" s="1048"/>
      <c r="D43" s="1048"/>
      <c r="E43" s="1048"/>
      <c r="F43" s="1054"/>
    </row>
    <row r="44" spans="1:6" ht="12" customHeight="1">
      <c r="A44" s="1047"/>
      <c r="B44" s="1048" t="s">
        <v>1745</v>
      </c>
      <c r="C44" s="1048"/>
      <c r="D44" s="1048"/>
      <c r="E44" s="1048"/>
      <c r="F44" s="1054"/>
    </row>
    <row r="45" spans="1:6" ht="12" customHeight="1">
      <c r="A45" s="1047"/>
      <c r="B45" s="1048" t="s">
        <v>1746</v>
      </c>
      <c r="C45" s="1048"/>
      <c r="D45" s="1048"/>
      <c r="E45" s="1048"/>
      <c r="F45" s="1054"/>
    </row>
    <row r="46" spans="1:6" ht="12" customHeight="1">
      <c r="A46" s="1203" t="s">
        <v>1747</v>
      </c>
      <c r="B46" s="1048" t="s">
        <v>1748</v>
      </c>
      <c r="C46" s="1048"/>
      <c r="D46" s="1048"/>
      <c r="E46" s="1048"/>
      <c r="F46" s="1054"/>
    </row>
    <row r="47" spans="1:6" ht="12" customHeight="1">
      <c r="A47" s="1047"/>
      <c r="B47" s="1048" t="s">
        <v>1749</v>
      </c>
      <c r="C47" s="1048"/>
      <c r="D47" s="1048"/>
      <c r="E47" s="1048"/>
      <c r="F47" s="1054"/>
    </row>
    <row r="48" spans="1:6" ht="12" customHeight="1">
      <c r="A48" s="1047"/>
      <c r="B48" s="1048" t="s">
        <v>1750</v>
      </c>
      <c r="C48" s="1048"/>
      <c r="D48" s="1048"/>
      <c r="E48" s="1048"/>
      <c r="F48" s="1054"/>
    </row>
    <row r="49" spans="1:6" ht="12" customHeight="1">
      <c r="A49" s="1047"/>
      <c r="B49" s="1048"/>
      <c r="C49" s="1048"/>
      <c r="D49" s="1048"/>
      <c r="E49" s="1048"/>
      <c r="F49" s="1054"/>
    </row>
    <row r="50" spans="1:6" ht="12" customHeight="1">
      <c r="A50" s="1047"/>
      <c r="B50" s="1048"/>
      <c r="C50" s="1048"/>
      <c r="D50" s="1048"/>
      <c r="E50" s="1048"/>
      <c r="F50" s="1054"/>
    </row>
    <row r="51" spans="1:6" ht="12" customHeight="1">
      <c r="A51" s="1047"/>
      <c r="B51" s="1048"/>
      <c r="C51" s="1048"/>
      <c r="D51" s="1048"/>
      <c r="E51" s="1048"/>
      <c r="F51" s="1054"/>
    </row>
    <row r="52" spans="1:6" ht="12" customHeight="1">
      <c r="A52" s="1047"/>
      <c r="B52" s="1048"/>
      <c r="C52" s="1048"/>
      <c r="D52" s="1048"/>
      <c r="E52" s="1048"/>
      <c r="F52" s="1054"/>
    </row>
    <row r="53" spans="1:6" ht="12" customHeight="1">
      <c r="A53" s="1047"/>
      <c r="B53" s="1048"/>
      <c r="C53" s="1048"/>
      <c r="D53" s="1048"/>
      <c r="E53" s="1048"/>
      <c r="F53" s="1054"/>
    </row>
    <row r="54" spans="1:6" ht="12" customHeight="1">
      <c r="A54" s="1047"/>
      <c r="B54" s="1048"/>
      <c r="C54" s="1048"/>
      <c r="D54" s="1048"/>
      <c r="E54" s="1048"/>
      <c r="F54" s="1054"/>
    </row>
    <row r="55" spans="1:6" ht="12" customHeight="1">
      <c r="A55" s="1047"/>
      <c r="B55" s="1048"/>
      <c r="C55" s="1048"/>
      <c r="D55" s="1048"/>
      <c r="E55" s="1048"/>
      <c r="F55" s="1054"/>
    </row>
    <row r="56" spans="1:6" ht="12" customHeight="1">
      <c r="A56" s="1047"/>
      <c r="B56" s="1048"/>
      <c r="C56" s="1048"/>
      <c r="D56" s="1048"/>
      <c r="E56" s="1048"/>
      <c r="F56" s="1054"/>
    </row>
    <row r="57" spans="1:6" ht="12" customHeight="1">
      <c r="A57" s="1047"/>
      <c r="B57" s="1048"/>
      <c r="C57" s="1048"/>
      <c r="D57" s="1048"/>
      <c r="E57" s="1048"/>
      <c r="F57" s="1054"/>
    </row>
    <row r="58" spans="1:6" ht="12" customHeight="1">
      <c r="A58" s="1059"/>
      <c r="B58" s="1205"/>
      <c r="C58" s="1205"/>
      <c r="D58" s="1205"/>
      <c r="E58" s="1205"/>
      <c r="F58" s="1061"/>
    </row>
    <row r="59" spans="1:6" s="1197" customFormat="1" ht="12" customHeight="1">
      <c r="A59" s="1206" t="s">
        <v>386</v>
      </c>
    </row>
  </sheetData>
  <customSheetViews>
    <customSheetView guid="{A617E113-81C5-40F4-A596-A12F4B219BD2}" hiddenColumns="1" topLeftCell="A19">
      <selection activeCell="J13" sqref="J13"/>
      <pageMargins left="0.5" right="0.5" top="0.5" bottom="0.25" header="0" footer="0"/>
      <printOptions horizontalCentered="1" verticalCentered="1"/>
      <pageSetup orientation="portrait" r:id="rId1"/>
      <headerFooter alignWithMargins="0"/>
    </customSheetView>
    <customSheetView guid="{D099E5BD-69C3-4A36-A01A-AB9127CD02AF}" scale="60" showPageBreaks="1" hiddenColumns="1" view="pageBreakPreview">
      <selection activeCell="B2" sqref="B2"/>
      <pageMargins left="0.5" right="0.5" top="0.5" bottom="0.25" header="0" footer="0"/>
      <printOptions horizontalCentered="1" verticalCentered="1"/>
      <pageSetup orientation="portrait" r:id="rId2"/>
      <headerFooter alignWithMargins="0"/>
    </customSheetView>
    <customSheetView guid="{0E34144A-D82F-4DF0-B720-F9C800B122C6}" scale="60" showPageBreaks="1" hiddenColumns="1" view="pageBreakPreview">
      <selection activeCell="B2" sqref="B2"/>
      <pageMargins left="0.5" right="0.5" top="0.5" bottom="0.25" header="0" footer="0"/>
      <printOptions horizontalCentered="1" verticalCentered="1"/>
      <pageSetup orientation="portrait" r:id="rId3"/>
      <headerFooter alignWithMargins="0"/>
    </customSheetView>
    <customSheetView guid="{97EB090E-DA8A-4035-9EB7-8F192FB9238E}" scale="60" showPageBreaks="1" hiddenColumns="1" view="pageBreakPreview">
      <pageMargins left="0.5" right="0.5" top="0.5" bottom="0.25" header="0" footer="0"/>
      <printOptions horizontalCentered="1" verticalCentered="1"/>
      <pageSetup orientation="portrait" r:id="rId4"/>
      <headerFooter alignWithMargins="0"/>
    </customSheetView>
    <customSheetView guid="{73D6C540-FA77-496F-80D5-378BCDB5D7D3}" hiddenColumns="1">
      <selection activeCell="B2" sqref="B2"/>
      <pageMargins left="0.5" right="0.5" top="0.5" bottom="0.25" header="0" footer="0"/>
      <printOptions horizontalCentered="1" verticalCentered="1"/>
      <pageSetup orientation="portrait" r:id="rId5"/>
      <headerFooter alignWithMargins="0"/>
    </customSheetView>
    <customSheetView guid="{697F93CE-5800-4A2B-B48E-6915F0D86AE1}" hiddenColumns="1">
      <selection activeCell="B72" sqref="B72"/>
      <pageMargins left="0.5" right="0.5" top="0.5" bottom="0.25" header="0" footer="0"/>
      <printOptions horizontalCentered="1" verticalCentered="1"/>
      <pageSetup orientation="portrait" r:id="rId6"/>
      <headerFooter alignWithMargins="0"/>
    </customSheetView>
    <customSheetView guid="{997430AA-34EF-430A-83C0-572B50415120}" hiddenColumns="1">
      <selection activeCell="B2" sqref="B2"/>
      <pageMargins left="0.5" right="0.5" top="0.5" bottom="0.25" header="0" footer="0"/>
      <printOptions horizontalCentered="1" verticalCentered="1"/>
      <pageSetup orientation="portrait" r:id="rId7"/>
      <headerFooter alignWithMargins="0"/>
    </customSheetView>
    <customSheetView guid="{FB280501-19AF-4ABE-91A9-026A574F2BAA}" hiddenColumns="1">
      <selection activeCell="B2" sqref="B2"/>
      <pageMargins left="0.5" right="0.5" top="0.5" bottom="0.25" header="0" footer="0"/>
      <printOptions horizontalCentered="1" verticalCentered="1"/>
      <pageSetup orientation="portrait" r:id="rId8"/>
      <headerFooter alignWithMargins="0"/>
    </customSheetView>
    <customSheetView guid="{418B4607-7369-4E2A-893E-78E4A5AA0442}" hiddenColumns="1">
      <selection activeCell="B2" sqref="B2"/>
      <pageMargins left="0.5" right="0.5" top="0.5" bottom="0.25" header="0" footer="0"/>
      <printOptions horizontalCentered="1" verticalCentered="1"/>
      <pageSetup orientation="portrait" r:id="rId9"/>
      <headerFooter alignWithMargins="0"/>
    </customSheetView>
    <customSheetView guid="{F56BCD39-3910-4701-BCCF-245589B07D98}" hiddenColumns="1">
      <selection activeCell="F34" sqref="F34"/>
      <pageMargins left="0.5" right="0.5" top="0.5" bottom="0.25" header="0" footer="0"/>
      <printOptions horizontalCentered="1" verticalCentered="1"/>
      <pageSetup orientation="portrait" horizontalDpi="4294967292" r:id="rId10"/>
      <headerFooter alignWithMargins="0"/>
    </customSheetView>
    <customSheetView guid="{FB19BFAA-60BA-4CC2-92E5-E4C141AE804E}" hiddenColumns="1">
      <selection activeCell="F34" sqref="F34"/>
      <pageMargins left="0.5" right="0.5" top="0.5" bottom="0.25" header="0" footer="0"/>
      <printOptions horizontalCentered="1" verticalCentered="1"/>
      <pageSetup orientation="portrait" horizontalDpi="4294967292" r:id="rId11"/>
      <headerFooter alignWithMargins="0"/>
    </customSheetView>
    <customSheetView guid="{74404EEC-CA6A-48B0-B168-B7933282EEB2}" hiddenColumns="1">
      <selection activeCell="F34" sqref="F34"/>
      <pageMargins left="0.5" right="0.5" top="0.5" bottom="0.25" header="0" footer="0"/>
      <printOptions horizontalCentered="1" verticalCentered="1"/>
      <pageSetup orientation="portrait" horizontalDpi="4294967292" r:id="rId12"/>
      <headerFooter alignWithMargins="0"/>
    </customSheetView>
    <customSheetView guid="{A2494C54-8D9D-4A05-9F27-C858173D9692}" hiddenColumns="1">
      <selection activeCell="F34" sqref="F34"/>
      <pageMargins left="0.5" right="0.5" top="0.5" bottom="0.25" header="0" footer="0"/>
      <printOptions horizontalCentered="1" verticalCentered="1"/>
      <pageSetup orientation="portrait" horizontalDpi="4294967292" r:id="rId13"/>
      <headerFooter alignWithMargins="0"/>
    </customSheetView>
    <customSheetView guid="{F228F194-B0FE-4A91-A927-06A4E89703F0}" hiddenColumns="1">
      <selection activeCell="F34" sqref="F34"/>
      <pageMargins left="0.5" right="0.5" top="0.5" bottom="0.25" header="0" footer="0"/>
      <printOptions horizontalCentered="1" verticalCentered="1"/>
      <pageSetup orientation="portrait" horizontalDpi="4294967292" r:id="rId14"/>
      <headerFooter alignWithMargins="0"/>
    </customSheetView>
    <customSheetView guid="{49D366EC-C851-4932-854D-8EA887B298C5}" hiddenColumns="1">
      <selection activeCell="F34" sqref="F34"/>
      <pageMargins left="0.5" right="0.5" top="0.5" bottom="0.25" header="0" footer="0"/>
      <printOptions horizontalCentered="1" verticalCentered="1"/>
      <pageSetup orientation="portrait" horizontalDpi="4294967292" r:id="rId15"/>
      <headerFooter alignWithMargins="0"/>
    </customSheetView>
    <customSheetView guid="{7390B031-6060-4327-BF01-8B9465EDB6D9}" hiddenColumns="1">
      <selection activeCell="F34" sqref="F34"/>
      <pageMargins left="0.5" right="0.5" top="0.5" bottom="0.25" header="0" footer="0"/>
      <printOptions horizontalCentered="1" verticalCentered="1"/>
      <pageSetup orientation="portrait" horizontalDpi="4294967292" r:id="rId16"/>
      <headerFooter alignWithMargins="0"/>
    </customSheetView>
    <customSheetView guid="{26429A53-B624-4AA6-8C8D-667186B058B8}" hiddenColumns="1">
      <selection activeCell="F34" sqref="F34"/>
      <pageMargins left="0.5" right="0.5" top="0.5" bottom="0.25" header="0" footer="0"/>
      <printOptions horizontalCentered="1" verticalCentered="1"/>
      <pageSetup orientation="portrait" horizontalDpi="4294967292" r:id="rId17"/>
      <headerFooter alignWithMargins="0"/>
    </customSheetView>
    <customSheetView guid="{9188604F-721B-4607-B5A7-F14601E34BB8}" hiddenColumns="1">
      <selection activeCell="F34" sqref="F34"/>
      <pageMargins left="0.5" right="0.5" top="0.5" bottom="0.25" header="0" footer="0"/>
      <printOptions horizontalCentered="1" verticalCentered="1"/>
      <pageSetup orientation="portrait" horizontalDpi="4294967292" r:id="rId18"/>
      <headerFooter alignWithMargins="0"/>
    </customSheetView>
    <customSheetView guid="{0DB5BAD5-393A-4F38-9E8B-709DEA7858B1}" hiddenColumns="1">
      <selection activeCell="F34" sqref="F34"/>
      <pageMargins left="0.5" right="0.5" top="0.5" bottom="0.25" header="0" footer="0"/>
      <printOptions horizontalCentered="1" verticalCentered="1"/>
      <pageSetup orientation="portrait" horizontalDpi="4294967292" r:id="rId19"/>
      <headerFooter alignWithMargins="0"/>
    </customSheetView>
    <customSheetView guid="{4E7A3D04-9F51-465C-A42B-3DF9B3E7D5B5}" hiddenColumns="1">
      <selection activeCell="F34" sqref="F34"/>
      <pageMargins left="0.5" right="0.5" top="0.5" bottom="0.25" header="0" footer="0"/>
      <printOptions horizontalCentered="1" verticalCentered="1"/>
      <pageSetup orientation="portrait" horizontalDpi="4294967292" r:id="rId20"/>
      <headerFooter alignWithMargins="0"/>
    </customSheetView>
    <customSheetView guid="{BD2992A8-0B6E-4822-8FD2-4601D1328A70}" hiddenColumns="1">
      <selection activeCell="B2" sqref="B2"/>
      <pageMargins left="0.5" right="0.5" top="0.5" bottom="0.25" header="0" footer="0"/>
      <printOptions horizontalCentered="1" verticalCentered="1"/>
      <pageSetup orientation="portrait" r:id="rId21"/>
      <headerFooter alignWithMargins="0"/>
    </customSheetView>
    <customSheetView guid="{77A0B38E-93E4-4AC7-ACE6-46928E3770F0}" hiddenColumns="1">
      <selection activeCell="J13" sqref="J13"/>
      <pageMargins left="0.5" right="0.5" top="0.5" bottom="0.25" header="0" footer="0"/>
      <printOptions horizontalCentered="1" verticalCentered="1"/>
      <pageSetup orientation="portrait" r:id="rId22"/>
      <headerFooter alignWithMargins="0"/>
    </customSheetView>
    <customSheetView guid="{11C83B39-CE16-4BB9-AED1-82A65A48CAAD}" hiddenColumns="1">
      <selection activeCell="B2" sqref="B2"/>
      <pageMargins left="0.5" right="0.5" top="0.5" bottom="0.25" header="0" footer="0"/>
      <printOptions horizontalCentered="1" verticalCentered="1"/>
      <pageSetup orientation="portrait" r:id="rId23"/>
      <headerFooter alignWithMargins="0"/>
    </customSheetView>
    <customSheetView guid="{DB71B86F-317D-4AD6-8462-223811F201EC}" hiddenColumns="1">
      <selection activeCell="B2" sqref="B2"/>
      <pageMargins left="0.5" right="0.5" top="0.5" bottom="0.25" header="0" footer="0"/>
      <printOptions horizontalCentered="1" verticalCentered="1"/>
      <pageSetup orientation="portrait" r:id="rId24"/>
      <headerFooter alignWithMargins="0"/>
    </customSheetView>
    <customSheetView guid="{DC2F833C-E952-4F6A-AFD3-F16D8619A19E}" hiddenColumns="1">
      <selection activeCell="B2" sqref="B2"/>
      <pageMargins left="0.5" right="0.5" top="0.5" bottom="0.25" header="0" footer="0"/>
      <printOptions horizontalCentered="1" verticalCentered="1"/>
      <pageSetup orientation="portrait" r:id="rId25"/>
      <headerFooter alignWithMargins="0"/>
    </customSheetView>
    <customSheetView guid="{B1B2D874-36F7-4A51-91A3-0B03D16C5B39}" hiddenColumns="1">
      <selection activeCell="B2" sqref="B2"/>
      <pageMargins left="0.5" right="0.5" top="0.5" bottom="0.25" header="0" footer="0"/>
      <printOptions horizontalCentered="1" verticalCentered="1"/>
      <pageSetup orientation="portrait" r:id="rId26"/>
      <headerFooter alignWithMargins="0"/>
    </customSheetView>
    <customSheetView guid="{24512037-1A2E-4B61-A9D8-6B6EE1FBAC07}" hiddenColumns="1">
      <selection activeCell="J13" sqref="J13"/>
      <pageMargins left="0.5" right="0.5" top="0.5" bottom="0.25" header="0" footer="0"/>
      <printOptions horizontalCentered="1" verticalCentered="1"/>
      <pageSetup orientation="portrait" r:id="rId27"/>
      <headerFooter alignWithMargins="0"/>
    </customSheetView>
    <customSheetView guid="{FF7CE3F6-64D4-4414-9A0A-27EA1DA5FCEA}" hiddenColumns="1">
      <selection activeCell="J13" sqref="J13"/>
      <pageMargins left="0.5" right="0.5" top="0.5" bottom="0.25" header="0" footer="0"/>
      <printOptions horizontalCentered="1" verticalCentered="1"/>
      <pageSetup orientation="portrait" r:id="rId28"/>
      <headerFooter alignWithMargins="0"/>
    </customSheetView>
    <customSheetView guid="{68CA22E9-CC9D-4C8A-A060-049B87D0AB3E}" scale="60" showPageBreaks="1" hiddenColumns="1" view="pageBreakPreview">
      <selection activeCell="J13" sqref="J13"/>
      <pageMargins left="0.5" right="0.5" top="0.5" bottom="0.25" header="0" footer="0"/>
      <printOptions horizontalCentered="1" verticalCentered="1"/>
      <pageSetup orientation="portrait" r:id="rId29"/>
      <headerFooter alignWithMargins="0"/>
    </customSheetView>
    <customSheetView guid="{76EF22F2-41FD-4690-8612-D013472E0134}" hiddenColumns="1" topLeftCell="A19">
      <selection activeCell="J13" sqref="J13"/>
      <pageMargins left="0.5" right="0.5" top="0.5" bottom="0.25" header="0" footer="0"/>
      <printOptions horizontalCentered="1" verticalCentered="1"/>
      <pageSetup orientation="portrait" r:id="rId30"/>
      <headerFooter alignWithMargins="0"/>
    </customSheetView>
  </customSheetViews>
  <printOptions horizontalCentered="1" verticalCentered="1"/>
  <pageMargins left="0.5" right="0.5" top="0.5" bottom="0.25" header="0" footer="0"/>
  <pageSetup orientation="portrait" r:id="rId31"/>
  <headerFooter alignWithMargins="0"/>
  <legacyDrawing r:id="rId3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Z72"/>
  <sheetViews>
    <sheetView showGridLines="0" showZeros="0" view="pageBreakPreview" topLeftCell="A15" zoomScale="60" zoomScaleNormal="100" workbookViewId="0">
      <selection activeCell="D57" sqref="D57"/>
    </sheetView>
  </sheetViews>
  <sheetFormatPr defaultColWidth="8.85546875" defaultRowHeight="12.75" customHeight="1"/>
  <cols>
    <col min="1" max="1" width="4.7109375" style="717" customWidth="1"/>
    <col min="2" max="2" width="2.42578125" style="717" customWidth="1"/>
    <col min="3" max="3" width="4.140625" style="717" customWidth="1"/>
    <col min="4" max="4" width="4.7109375" style="717" customWidth="1"/>
    <col min="5" max="5" width="3.7109375" style="717" customWidth="1"/>
    <col min="6" max="6" width="29.42578125" style="717" customWidth="1"/>
    <col min="7" max="7" width="15.7109375" style="717" customWidth="1"/>
    <col min="8" max="8" width="13.5703125" style="717" customWidth="1"/>
    <col min="9" max="10" width="13.7109375" style="717" customWidth="1"/>
    <col min="11" max="12" width="4.7109375" style="717" customWidth="1"/>
    <col min="13" max="13" width="2" style="717" customWidth="1"/>
    <col min="14" max="14" width="4.5703125" style="717" customWidth="1"/>
    <col min="15" max="16" width="19.28515625" style="717" customWidth="1"/>
    <col min="17" max="17" width="18.28515625" style="717" customWidth="1"/>
    <col min="18" max="18" width="18.7109375" style="717" customWidth="1"/>
    <col min="19" max="19" width="17.5703125" style="717" customWidth="1"/>
    <col min="20" max="20" width="4.28515625" style="717" bestFit="1" customWidth="1"/>
    <col min="21" max="22" width="8.85546875" style="717"/>
    <col min="23" max="23" width="20.140625" style="828" bestFit="1" customWidth="1"/>
    <col min="24" max="24" width="10.140625" style="828" bestFit="1" customWidth="1"/>
    <col min="25" max="25" width="25.28515625" style="828" bestFit="1" customWidth="1"/>
    <col min="26" max="26" width="10.140625" style="828" bestFit="1" customWidth="1"/>
    <col min="27" max="16384" width="8.85546875" style="717"/>
  </cols>
  <sheetData>
    <row r="1" spans="1:26" ht="12.75" customHeight="1">
      <c r="A1" s="757">
        <v>52</v>
      </c>
      <c r="K1" s="1014" t="s">
        <v>3394</v>
      </c>
      <c r="L1" s="757" t="s">
        <v>3394</v>
      </c>
      <c r="M1" s="450"/>
      <c r="N1" s="450"/>
      <c r="O1" s="450"/>
      <c r="T1" s="1014">
        <v>53</v>
      </c>
    </row>
    <row r="2" spans="1:26">
      <c r="A2" s="3260" t="s">
        <v>1751</v>
      </c>
      <c r="B2" s="3261"/>
      <c r="C2" s="3261"/>
      <c r="D2" s="3261"/>
      <c r="E2" s="3261"/>
      <c r="F2" s="3261"/>
      <c r="G2" s="3261"/>
      <c r="H2" s="3261"/>
      <c r="I2" s="3261"/>
      <c r="J2" s="3261"/>
      <c r="K2" s="3262"/>
      <c r="L2" s="3260" t="s">
        <v>1751</v>
      </c>
      <c r="M2" s="3261"/>
      <c r="N2" s="3261"/>
      <c r="O2" s="3261"/>
      <c r="P2" s="3261"/>
      <c r="Q2" s="3261"/>
      <c r="R2" s="3261"/>
      <c r="S2" s="3261"/>
      <c r="T2" s="3262"/>
    </row>
    <row r="3" spans="1:26" s="450" customFormat="1" ht="12.75" customHeight="1">
      <c r="A3" s="3263" t="s">
        <v>294</v>
      </c>
      <c r="B3" s="3258"/>
      <c r="C3" s="3258"/>
      <c r="D3" s="3258"/>
      <c r="E3" s="3258"/>
      <c r="F3" s="3258"/>
      <c r="G3" s="3258"/>
      <c r="H3" s="3258"/>
      <c r="I3" s="3258"/>
      <c r="J3" s="3258"/>
      <c r="K3" s="3303"/>
      <c r="L3" s="3263" t="s">
        <v>294</v>
      </c>
      <c r="M3" s="3258"/>
      <c r="N3" s="3258"/>
      <c r="O3" s="3258"/>
      <c r="P3" s="3258"/>
      <c r="Q3" s="3258"/>
      <c r="R3" s="3258"/>
      <c r="S3" s="3258"/>
      <c r="T3" s="3303"/>
      <c r="W3" s="529"/>
      <c r="X3" s="529"/>
      <c r="Y3" s="529"/>
      <c r="Z3" s="529"/>
    </row>
    <row r="4" spans="1:26" s="450" customFormat="1" ht="12.75" customHeight="1">
      <c r="A4" s="835"/>
      <c r="B4" s="836"/>
      <c r="C4" s="836"/>
      <c r="D4" s="836"/>
      <c r="E4" s="836"/>
      <c r="F4" s="836"/>
      <c r="G4" s="836"/>
      <c r="H4" s="836"/>
      <c r="I4" s="836"/>
      <c r="J4" s="836"/>
      <c r="K4" s="837"/>
      <c r="L4" s="835"/>
      <c r="M4" s="836"/>
      <c r="N4" s="836"/>
      <c r="O4" s="836"/>
      <c r="P4" s="836"/>
      <c r="Q4" s="836"/>
      <c r="R4" s="836"/>
      <c r="S4" s="836"/>
      <c r="T4" s="837"/>
      <c r="W4" s="529"/>
      <c r="X4" s="529"/>
      <c r="Y4" s="529"/>
      <c r="Z4" s="529"/>
    </row>
    <row r="5" spans="1:26" s="450" customFormat="1" ht="12.75" customHeight="1">
      <c r="A5" s="3265" t="s">
        <v>3381</v>
      </c>
      <c r="B5" s="3330"/>
      <c r="C5" s="3330"/>
      <c r="D5" s="3330"/>
      <c r="E5" s="3330"/>
      <c r="F5" s="3330"/>
      <c r="G5" s="3330"/>
      <c r="H5" s="3330"/>
      <c r="I5" s="3330"/>
      <c r="J5" s="3330"/>
      <c r="K5" s="3331"/>
      <c r="L5" s="3265" t="s">
        <v>3381</v>
      </c>
      <c r="M5" s="3330"/>
      <c r="N5" s="3330"/>
      <c r="O5" s="3330"/>
      <c r="P5" s="3330"/>
      <c r="Q5" s="3330"/>
      <c r="R5" s="3330"/>
      <c r="S5" s="3330"/>
      <c r="T5" s="3331"/>
      <c r="W5" s="529"/>
      <c r="X5" s="529"/>
      <c r="Y5" s="529"/>
      <c r="Z5" s="529"/>
    </row>
    <row r="6" spans="1:26" s="828" customFormat="1" ht="12.75" customHeight="1">
      <c r="A6" s="1117"/>
      <c r="B6" s="1118"/>
      <c r="C6" s="1120"/>
      <c r="D6" s="1118"/>
      <c r="E6" s="1120"/>
      <c r="F6" s="1119"/>
      <c r="G6" s="921"/>
      <c r="H6" s="1207" t="s">
        <v>901</v>
      </c>
      <c r="I6" s="1207"/>
      <c r="J6" s="516"/>
      <c r="K6" s="1117"/>
      <c r="L6" s="1117"/>
      <c r="M6" s="1118"/>
      <c r="N6" s="1119"/>
      <c r="O6" s="1120"/>
      <c r="P6" s="915" t="s">
        <v>1752</v>
      </c>
      <c r="Q6" s="1018"/>
      <c r="R6" s="1207" t="s">
        <v>1753</v>
      </c>
      <c r="S6" s="1208"/>
      <c r="T6" s="1117"/>
    </row>
    <row r="7" spans="1:26" s="828" customFormat="1" ht="12.75" customHeight="1">
      <c r="A7" s="935"/>
      <c r="B7" s="936"/>
      <c r="D7" s="936"/>
      <c r="E7" s="717"/>
      <c r="F7" s="937"/>
      <c r="G7" s="535"/>
      <c r="H7" s="528"/>
      <c r="I7" s="528"/>
      <c r="J7" s="528" t="s">
        <v>1061</v>
      </c>
      <c r="K7" s="935"/>
      <c r="L7" s="935"/>
      <c r="M7" s="936"/>
      <c r="N7" s="937"/>
      <c r="O7" s="907"/>
      <c r="P7" s="1209"/>
      <c r="Q7" s="999"/>
      <c r="R7" s="999"/>
      <c r="S7" s="999"/>
      <c r="T7" s="935"/>
    </row>
    <row r="8" spans="1:26" s="828" customFormat="1" ht="12.75" customHeight="1">
      <c r="A8" s="528" t="s">
        <v>7</v>
      </c>
      <c r="B8" s="940" t="s">
        <v>70</v>
      </c>
      <c r="C8" s="911"/>
      <c r="D8" s="832" t="s">
        <v>1754</v>
      </c>
      <c r="E8" s="833"/>
      <c r="F8" s="836"/>
      <c r="G8" s="835" t="s">
        <v>1755</v>
      </c>
      <c r="H8" s="528" t="s">
        <v>66</v>
      </c>
      <c r="I8" s="528" t="s">
        <v>1756</v>
      </c>
      <c r="J8" s="528" t="s">
        <v>1757</v>
      </c>
      <c r="K8" s="528" t="s">
        <v>7</v>
      </c>
      <c r="L8" s="528" t="s">
        <v>7</v>
      </c>
      <c r="M8" s="940" t="s">
        <v>70</v>
      </c>
      <c r="N8" s="535"/>
      <c r="O8" s="529" t="s">
        <v>1758</v>
      </c>
      <c r="P8" s="528" t="s">
        <v>66</v>
      </c>
      <c r="Q8" s="528" t="s">
        <v>1756</v>
      </c>
      <c r="R8" s="528" t="s">
        <v>66</v>
      </c>
      <c r="S8" s="528" t="s">
        <v>1756</v>
      </c>
      <c r="T8" s="528" t="s">
        <v>7</v>
      </c>
    </row>
    <row r="9" spans="1:26" s="828" customFormat="1" ht="12.75" customHeight="1">
      <c r="A9" s="528" t="s">
        <v>17</v>
      </c>
      <c r="B9" s="940" t="s">
        <v>78</v>
      </c>
      <c r="C9" s="911"/>
      <c r="D9" s="835"/>
      <c r="E9" s="836"/>
      <c r="F9" s="833"/>
      <c r="G9" s="835" t="s">
        <v>1759</v>
      </c>
      <c r="H9" s="528"/>
      <c r="I9" s="528" t="s">
        <v>1760</v>
      </c>
      <c r="J9" s="528" t="s">
        <v>1066</v>
      </c>
      <c r="K9" s="528" t="s">
        <v>17</v>
      </c>
      <c r="L9" s="528" t="s">
        <v>17</v>
      </c>
      <c r="M9" s="940" t="s">
        <v>78</v>
      </c>
      <c r="N9" s="535"/>
      <c r="O9" s="836" t="s">
        <v>1633</v>
      </c>
      <c r="P9" s="935"/>
      <c r="Q9" s="528" t="s">
        <v>1760</v>
      </c>
      <c r="R9" s="528"/>
      <c r="S9" s="528" t="s">
        <v>1760</v>
      </c>
      <c r="T9" s="528" t="s">
        <v>17</v>
      </c>
    </row>
    <row r="10" spans="1:26" s="828" customFormat="1" ht="12.75" customHeight="1" thickBot="1">
      <c r="A10" s="943"/>
      <c r="B10" s="1210"/>
      <c r="C10" s="1211"/>
      <c r="D10" s="1212" t="s">
        <v>24</v>
      </c>
      <c r="E10" s="944"/>
      <c r="F10" s="845"/>
      <c r="G10" s="843" t="s">
        <v>25</v>
      </c>
      <c r="H10" s="522" t="s">
        <v>26</v>
      </c>
      <c r="I10" s="522" t="s">
        <v>27</v>
      </c>
      <c r="J10" s="522" t="s">
        <v>28</v>
      </c>
      <c r="K10" s="943"/>
      <c r="L10" s="943"/>
      <c r="M10" s="1210"/>
      <c r="N10" s="1213"/>
      <c r="O10" s="845" t="s">
        <v>29</v>
      </c>
      <c r="P10" s="522" t="s">
        <v>30</v>
      </c>
      <c r="Q10" s="522" t="s">
        <v>31</v>
      </c>
      <c r="R10" s="522" t="s">
        <v>32</v>
      </c>
      <c r="S10" s="522" t="s">
        <v>88</v>
      </c>
      <c r="T10" s="943"/>
      <c r="W10" s="154"/>
      <c r="X10" s="154"/>
      <c r="Y10" s="154"/>
      <c r="Z10" s="154"/>
    </row>
    <row r="11" spans="1:26" s="828" customFormat="1" ht="12.75" customHeight="1">
      <c r="A11" s="935"/>
      <c r="B11" s="939"/>
      <c r="C11" s="451"/>
      <c r="D11" s="1129" t="s">
        <v>1761</v>
      </c>
      <c r="E11" s="929"/>
      <c r="F11" s="717"/>
      <c r="G11" s="1214"/>
      <c r="H11" s="1215"/>
      <c r="I11" s="1216"/>
      <c r="J11" s="1217"/>
      <c r="K11" s="1218"/>
      <c r="L11" s="1218"/>
      <c r="M11" s="1219"/>
      <c r="N11" s="1219"/>
      <c r="O11" s="2553"/>
      <c r="P11" s="1221"/>
      <c r="Q11" s="1216"/>
      <c r="R11" s="1222"/>
      <c r="S11" s="1217"/>
      <c r="T11" s="935"/>
    </row>
    <row r="12" spans="1:26" s="450" customFormat="1" ht="12.75" customHeight="1">
      <c r="A12" s="866">
        <v>1</v>
      </c>
      <c r="B12" s="850"/>
      <c r="C12" s="827"/>
      <c r="D12" s="1223" t="s">
        <v>1762</v>
      </c>
      <c r="E12" s="525"/>
      <c r="F12" s="525"/>
      <c r="G12" s="3009">
        <v>23976</v>
      </c>
      <c r="H12" s="3010">
        <v>6019</v>
      </c>
      <c r="I12" s="3011"/>
      <c r="J12" s="3012">
        <v>-839</v>
      </c>
      <c r="K12" s="1226">
        <v>1</v>
      </c>
      <c r="L12" s="1228">
        <v>1</v>
      </c>
      <c r="M12" s="1229"/>
      <c r="N12" s="1229"/>
      <c r="O12" s="2554"/>
      <c r="P12" s="1226">
        <v>136307</v>
      </c>
      <c r="Q12" s="1226"/>
      <c r="R12" s="1231">
        <v>50070</v>
      </c>
      <c r="S12" s="1227"/>
      <c r="T12" s="871">
        <v>1</v>
      </c>
      <c r="W12" s="529"/>
      <c r="X12" s="529"/>
      <c r="Y12" s="529"/>
      <c r="Z12" s="529"/>
    </row>
    <row r="13" spans="1:26" s="450" customFormat="1" ht="12.75" customHeight="1">
      <c r="A13" s="872">
        <f>+A12+1</f>
        <v>2</v>
      </c>
      <c r="B13" s="1232"/>
      <c r="C13" s="827"/>
      <c r="D13" s="1223" t="s">
        <v>1763</v>
      </c>
      <c r="E13" s="525"/>
      <c r="F13" s="525"/>
      <c r="G13" s="3009">
        <v>305711</v>
      </c>
      <c r="H13" s="3013">
        <v>192425</v>
      </c>
      <c r="I13" s="3014"/>
      <c r="J13" s="3015">
        <v>-17621</v>
      </c>
      <c r="K13" s="1033">
        <f t="shared" ref="K13:L16" si="0">+K12+1</f>
        <v>2</v>
      </c>
      <c r="L13" s="1234">
        <f t="shared" si="0"/>
        <v>2</v>
      </c>
      <c r="M13" s="1235"/>
      <c r="N13" s="1235"/>
      <c r="O13" s="2555">
        <v>22500</v>
      </c>
      <c r="P13" s="1033">
        <v>5730976</v>
      </c>
      <c r="Q13" s="1033"/>
      <c r="R13" s="1237">
        <v>2210426</v>
      </c>
      <c r="S13" s="1034"/>
      <c r="T13" s="875">
        <f>+T12+1</f>
        <v>2</v>
      </c>
      <c r="W13" s="529"/>
      <c r="X13" s="529"/>
      <c r="Y13" s="529"/>
      <c r="Z13" s="529"/>
    </row>
    <row r="14" spans="1:26" s="450" customFormat="1" ht="12.75" customHeight="1">
      <c r="A14" s="872">
        <f>+A13+1</f>
        <v>3</v>
      </c>
      <c r="B14" s="1232"/>
      <c r="C14" s="827"/>
      <c r="D14" s="1223" t="s">
        <v>1764</v>
      </c>
      <c r="E14" s="525"/>
      <c r="F14" s="525"/>
      <c r="G14" s="3009"/>
      <c r="H14" s="3013">
        <v>163</v>
      </c>
      <c r="I14" s="3014"/>
      <c r="J14" s="3015"/>
      <c r="K14" s="1033">
        <f t="shared" si="0"/>
        <v>3</v>
      </c>
      <c r="L14" s="1234">
        <f t="shared" si="0"/>
        <v>3</v>
      </c>
      <c r="M14" s="1235"/>
      <c r="N14" s="1235"/>
      <c r="O14" s="2555"/>
      <c r="P14" s="1033">
        <v>2941</v>
      </c>
      <c r="Q14" s="1033"/>
      <c r="R14" s="1237">
        <v>855</v>
      </c>
      <c r="S14" s="1034"/>
      <c r="T14" s="875">
        <f>+T13+1</f>
        <v>3</v>
      </c>
      <c r="W14" s="529"/>
      <c r="X14" s="529"/>
      <c r="Y14" s="529"/>
      <c r="Z14" s="529"/>
    </row>
    <row r="15" spans="1:26" s="450" customFormat="1" ht="12.75" customHeight="1">
      <c r="A15" s="872">
        <f>+A14+1</f>
        <v>4</v>
      </c>
      <c r="B15" s="1232"/>
      <c r="C15" s="827"/>
      <c r="D15" s="1223" t="s">
        <v>1765</v>
      </c>
      <c r="E15" s="525"/>
      <c r="F15" s="525"/>
      <c r="G15" s="3009"/>
      <c r="H15" s="3013"/>
      <c r="I15" s="3014"/>
      <c r="J15" s="3015"/>
      <c r="K15" s="1033">
        <f t="shared" si="0"/>
        <v>4</v>
      </c>
      <c r="L15" s="1234">
        <f t="shared" si="0"/>
        <v>4</v>
      </c>
      <c r="M15" s="1235"/>
      <c r="N15" s="1235"/>
      <c r="O15" s="2555"/>
      <c r="P15" s="1033"/>
      <c r="Q15" s="1033"/>
      <c r="R15" s="1237"/>
      <c r="S15" s="1034"/>
      <c r="T15" s="875">
        <f>+T14+1</f>
        <v>4</v>
      </c>
      <c r="W15" s="529"/>
      <c r="X15" s="529"/>
      <c r="Y15" s="529"/>
      <c r="Z15" s="529"/>
    </row>
    <row r="16" spans="1:26" s="450" customFormat="1" ht="12.75" customHeight="1">
      <c r="A16" s="872">
        <f>+A15+1</f>
        <v>5</v>
      </c>
      <c r="B16" s="1232" t="s">
        <v>97</v>
      </c>
      <c r="C16" s="827"/>
      <c r="D16" s="1223"/>
      <c r="E16" s="941" t="s">
        <v>16</v>
      </c>
      <c r="F16" s="941"/>
      <c r="G16" s="3009">
        <v>329687</v>
      </c>
      <c r="H16" s="3013">
        <v>198607</v>
      </c>
      <c r="I16" s="3014"/>
      <c r="J16" s="3015">
        <v>-18460</v>
      </c>
      <c r="K16" s="1033">
        <f t="shared" si="0"/>
        <v>5</v>
      </c>
      <c r="L16" s="1234">
        <f t="shared" si="0"/>
        <v>5</v>
      </c>
      <c r="M16" s="1235"/>
      <c r="N16" s="1235"/>
      <c r="O16" s="2555">
        <v>22500</v>
      </c>
      <c r="P16" s="1238">
        <v>5870224</v>
      </c>
      <c r="Q16" s="1238"/>
      <c r="R16" s="1238">
        <v>2261351</v>
      </c>
      <c r="S16" s="1239"/>
      <c r="T16" s="875">
        <f>+T15+1</f>
        <v>5</v>
      </c>
      <c r="W16" s="529"/>
      <c r="X16" s="529"/>
      <c r="Y16" s="529"/>
      <c r="Z16" s="529"/>
    </row>
    <row r="17" spans="1:26" s="450" customFormat="1" ht="12.75" customHeight="1">
      <c r="A17" s="881"/>
      <c r="B17" s="939"/>
      <c r="C17" s="451"/>
      <c r="D17" s="931" t="s">
        <v>205</v>
      </c>
      <c r="E17" s="717"/>
      <c r="F17" s="717"/>
      <c r="G17" s="3016"/>
      <c r="H17" s="3017"/>
      <c r="I17" s="3018"/>
      <c r="J17" s="3019"/>
      <c r="K17" s="1242"/>
      <c r="L17" s="1244"/>
      <c r="M17" s="1245"/>
      <c r="N17" s="1245"/>
      <c r="O17" s="2556"/>
      <c r="P17" s="1242"/>
      <c r="Q17" s="1242"/>
      <c r="R17" s="1247"/>
      <c r="S17" s="1243"/>
      <c r="T17" s="888"/>
      <c r="W17" s="529"/>
      <c r="X17" s="529"/>
      <c r="Y17" s="529"/>
      <c r="Z17" s="529"/>
    </row>
    <row r="18" spans="1:26" s="450" customFormat="1" ht="12.75" customHeight="1">
      <c r="A18" s="866">
        <f>+A16+1</f>
        <v>6</v>
      </c>
      <c r="B18" s="850"/>
      <c r="C18" s="827"/>
      <c r="D18" s="1223" t="s">
        <v>1766</v>
      </c>
      <c r="E18" s="525"/>
      <c r="F18" s="525"/>
      <c r="G18" s="3009"/>
      <c r="H18" s="3010"/>
      <c r="I18" s="3011"/>
      <c r="J18" s="3012"/>
      <c r="K18" s="1226">
        <f>+K16+1</f>
        <v>6</v>
      </c>
      <c r="L18" s="1228">
        <f>+L16+1</f>
        <v>6</v>
      </c>
      <c r="M18" s="1229"/>
      <c r="N18" s="1229"/>
      <c r="O18" s="2554"/>
      <c r="P18" s="1226" t="s">
        <v>326</v>
      </c>
      <c r="Q18" s="1226"/>
      <c r="R18" s="1231"/>
      <c r="S18" s="1227"/>
      <c r="T18" s="871">
        <f>+T16+1</f>
        <v>6</v>
      </c>
      <c r="W18" s="529"/>
      <c r="X18" s="529"/>
      <c r="Y18" s="529"/>
      <c r="Z18" s="529"/>
    </row>
    <row r="19" spans="1:26" s="450" customFormat="1" ht="12.75" customHeight="1">
      <c r="A19" s="872">
        <f t="shared" ref="A19:A36" si="1">+A18+1</f>
        <v>7</v>
      </c>
      <c r="B19" s="1232"/>
      <c r="C19" s="827"/>
      <c r="D19" s="1223" t="s">
        <v>1767</v>
      </c>
      <c r="E19" s="525"/>
      <c r="F19" s="525"/>
      <c r="G19" s="3009">
        <v>732</v>
      </c>
      <c r="H19" s="3013">
        <v>23</v>
      </c>
      <c r="I19" s="3014"/>
      <c r="J19" s="3015"/>
      <c r="K19" s="1033">
        <f t="shared" ref="K19:L34" si="2">+K18+1</f>
        <v>7</v>
      </c>
      <c r="L19" s="1234">
        <f t="shared" si="2"/>
        <v>7</v>
      </c>
      <c r="M19" s="1235"/>
      <c r="N19" s="1235"/>
      <c r="O19" s="2555">
        <v>3365</v>
      </c>
      <c r="P19" s="1033">
        <v>985</v>
      </c>
      <c r="Q19" s="1033"/>
      <c r="R19" s="1237">
        <v>710</v>
      </c>
      <c r="S19" s="1034"/>
      <c r="T19" s="875">
        <f t="shared" ref="T19:T36" si="3">+T18+1</f>
        <v>7</v>
      </c>
      <c r="W19" s="529"/>
      <c r="X19" s="529"/>
      <c r="Y19" s="529"/>
      <c r="Z19" s="529"/>
    </row>
    <row r="20" spans="1:26" s="450" customFormat="1" ht="12.75" customHeight="1">
      <c r="A20" s="872">
        <f t="shared" si="1"/>
        <v>8</v>
      </c>
      <c r="B20" s="1232"/>
      <c r="C20" s="827"/>
      <c r="D20" s="1223" t="s">
        <v>1768</v>
      </c>
      <c r="E20" s="525"/>
      <c r="F20" s="525"/>
      <c r="G20" s="3009">
        <v>10917</v>
      </c>
      <c r="H20" s="3013">
        <v>430</v>
      </c>
      <c r="I20" s="3014"/>
      <c r="J20" s="3015">
        <v>-5961</v>
      </c>
      <c r="K20" s="1033">
        <f t="shared" si="2"/>
        <v>8</v>
      </c>
      <c r="L20" s="1234">
        <f t="shared" si="2"/>
        <v>8</v>
      </c>
      <c r="M20" s="1235"/>
      <c r="N20" s="1235"/>
      <c r="O20" s="2555">
        <v>4077</v>
      </c>
      <c r="P20" s="1033">
        <v>279851</v>
      </c>
      <c r="Q20" s="1033"/>
      <c r="R20" s="1237">
        <v>180324</v>
      </c>
      <c r="S20" s="1034"/>
      <c r="T20" s="875">
        <f t="shared" si="3"/>
        <v>8</v>
      </c>
      <c r="W20" s="529"/>
      <c r="X20" s="529"/>
      <c r="Y20" s="529"/>
      <c r="Z20" s="529"/>
    </row>
    <row r="21" spans="1:26" s="450" customFormat="1" ht="12.75" customHeight="1">
      <c r="A21" s="872">
        <f t="shared" si="1"/>
        <v>9</v>
      </c>
      <c r="B21" s="1232"/>
      <c r="C21" s="827"/>
      <c r="D21" s="1223" t="s">
        <v>1769</v>
      </c>
      <c r="E21" s="525"/>
      <c r="F21" s="525"/>
      <c r="G21" s="3009">
        <v>32020</v>
      </c>
      <c r="H21" s="3013">
        <v>15434</v>
      </c>
      <c r="I21" s="3014"/>
      <c r="J21" s="3015">
        <v>-3781</v>
      </c>
      <c r="K21" s="1033">
        <f t="shared" si="2"/>
        <v>9</v>
      </c>
      <c r="L21" s="1234">
        <f t="shared" si="2"/>
        <v>9</v>
      </c>
      <c r="M21" s="1235"/>
      <c r="N21" s="1235"/>
      <c r="O21" s="2555">
        <v>3512</v>
      </c>
      <c r="P21" s="1033">
        <v>817024</v>
      </c>
      <c r="Q21" s="1033"/>
      <c r="R21" s="1237">
        <v>235220</v>
      </c>
      <c r="S21" s="1034"/>
      <c r="T21" s="875">
        <f t="shared" si="3"/>
        <v>9</v>
      </c>
      <c r="W21" s="529"/>
      <c r="X21" s="529"/>
      <c r="Y21" s="529"/>
      <c r="Z21" s="529"/>
    </row>
    <row r="22" spans="1:26" s="450" customFormat="1" ht="12.75" customHeight="1">
      <c r="A22" s="872">
        <f t="shared" si="1"/>
        <v>10</v>
      </c>
      <c r="B22" s="1232"/>
      <c r="C22" s="827"/>
      <c r="D22" s="1223" t="s">
        <v>1770</v>
      </c>
      <c r="E22" s="525"/>
      <c r="F22" s="525"/>
      <c r="G22" s="3009">
        <v>12234</v>
      </c>
      <c r="H22" s="3013">
        <v>4283</v>
      </c>
      <c r="I22" s="3014"/>
      <c r="J22" s="3015">
        <v>-2771</v>
      </c>
      <c r="K22" s="1033">
        <f t="shared" si="2"/>
        <v>10</v>
      </c>
      <c r="L22" s="1234">
        <f t="shared" si="2"/>
        <v>10</v>
      </c>
      <c r="M22" s="1235"/>
      <c r="N22" s="1235"/>
      <c r="O22" s="2555">
        <v>8741</v>
      </c>
      <c r="P22" s="1033">
        <v>471616</v>
      </c>
      <c r="Q22" s="1033"/>
      <c r="R22" s="1237">
        <v>179953</v>
      </c>
      <c r="S22" s="1034"/>
      <c r="T22" s="875">
        <f t="shared" si="3"/>
        <v>10</v>
      </c>
      <c r="W22" s="529"/>
      <c r="X22" s="529"/>
      <c r="Y22" s="529"/>
      <c r="Z22" s="529"/>
    </row>
    <row r="23" spans="1:26" s="450" customFormat="1" ht="12.75" customHeight="1">
      <c r="A23" s="872">
        <f t="shared" si="1"/>
        <v>11</v>
      </c>
      <c r="B23" s="1232"/>
      <c r="C23" s="827"/>
      <c r="D23" s="1223" t="s">
        <v>1771</v>
      </c>
      <c r="E23" s="525"/>
      <c r="F23" s="525"/>
      <c r="G23" s="3009">
        <v>14194</v>
      </c>
      <c r="H23" s="3013">
        <v>5234</v>
      </c>
      <c r="I23" s="3014"/>
      <c r="J23" s="3015">
        <v>-2163</v>
      </c>
      <c r="K23" s="1033">
        <f t="shared" si="2"/>
        <v>11</v>
      </c>
      <c r="L23" s="1234">
        <f t="shared" si="2"/>
        <v>11</v>
      </c>
      <c r="M23" s="1235"/>
      <c r="N23" s="1235"/>
      <c r="O23" s="2555">
        <v>845</v>
      </c>
      <c r="P23" s="1033">
        <v>400611</v>
      </c>
      <c r="Q23" s="1033"/>
      <c r="R23" s="1237">
        <v>181557</v>
      </c>
      <c r="S23" s="1034"/>
      <c r="T23" s="875">
        <f t="shared" si="3"/>
        <v>11</v>
      </c>
      <c r="W23" s="529"/>
      <c r="X23" s="529"/>
      <c r="Y23" s="529"/>
      <c r="Z23" s="529"/>
    </row>
    <row r="24" spans="1:26" s="450" customFormat="1" ht="12.75" customHeight="1">
      <c r="A24" s="872">
        <f t="shared" si="1"/>
        <v>12</v>
      </c>
      <c r="B24" s="1232"/>
      <c r="C24" s="827"/>
      <c r="D24" s="1223" t="s">
        <v>1772</v>
      </c>
      <c r="E24" s="525"/>
      <c r="F24" s="525"/>
      <c r="G24" s="3009">
        <v>3473</v>
      </c>
      <c r="H24" s="3013">
        <v>2896</v>
      </c>
      <c r="I24" s="3014"/>
      <c r="J24" s="3015">
        <v>-7790</v>
      </c>
      <c r="K24" s="1033">
        <f t="shared" si="2"/>
        <v>12</v>
      </c>
      <c r="L24" s="1234">
        <f t="shared" si="2"/>
        <v>12</v>
      </c>
      <c r="M24" s="1235"/>
      <c r="N24" s="1235"/>
      <c r="O24" s="2555">
        <v>1001</v>
      </c>
      <c r="P24" s="1033">
        <v>455232</v>
      </c>
      <c r="Q24" s="1033"/>
      <c r="R24" s="1237">
        <v>130415</v>
      </c>
      <c r="S24" s="1034"/>
      <c r="T24" s="875">
        <f t="shared" si="3"/>
        <v>12</v>
      </c>
      <c r="W24" s="529"/>
      <c r="X24" s="529"/>
      <c r="Y24" s="529"/>
      <c r="Z24" s="529"/>
    </row>
    <row r="25" spans="1:26" s="450" customFormat="1" ht="12.75" customHeight="1">
      <c r="A25" s="872">
        <f t="shared" si="1"/>
        <v>13</v>
      </c>
      <c r="B25" s="1232"/>
      <c r="C25" s="827"/>
      <c r="D25" s="1223" t="s">
        <v>1773</v>
      </c>
      <c r="E25" s="525"/>
      <c r="F25" s="525"/>
      <c r="G25" s="3009">
        <v>2778</v>
      </c>
      <c r="H25" s="3013">
        <v>2182</v>
      </c>
      <c r="I25" s="3014"/>
      <c r="J25" s="3015">
        <v>-1783</v>
      </c>
      <c r="K25" s="1033">
        <f t="shared" si="2"/>
        <v>13</v>
      </c>
      <c r="L25" s="1234">
        <f t="shared" si="2"/>
        <v>13</v>
      </c>
      <c r="M25" s="1235"/>
      <c r="N25" s="1235"/>
      <c r="O25" s="2555"/>
      <c r="P25" s="1033">
        <v>180319</v>
      </c>
      <c r="Q25" s="1033"/>
      <c r="R25" s="1237">
        <v>83360</v>
      </c>
      <c r="S25" s="1034"/>
      <c r="T25" s="875">
        <f t="shared" si="3"/>
        <v>13</v>
      </c>
      <c r="W25" s="529"/>
      <c r="X25" s="529"/>
      <c r="Y25" s="529"/>
      <c r="Z25" s="529"/>
    </row>
    <row r="26" spans="1:26" s="450" customFormat="1" ht="12.75" customHeight="1">
      <c r="A26" s="872">
        <f t="shared" si="1"/>
        <v>14</v>
      </c>
      <c r="B26" s="1232"/>
      <c r="C26" s="827"/>
      <c r="D26" s="1223" t="s">
        <v>1774</v>
      </c>
      <c r="E26" s="525"/>
      <c r="F26" s="525"/>
      <c r="G26" s="3009">
        <v>167</v>
      </c>
      <c r="H26" s="3013"/>
      <c r="I26" s="3014"/>
      <c r="J26" s="3015"/>
      <c r="K26" s="1033">
        <f t="shared" si="2"/>
        <v>14</v>
      </c>
      <c r="L26" s="1234">
        <f t="shared" si="2"/>
        <v>14</v>
      </c>
      <c r="M26" s="1235"/>
      <c r="N26" s="1235"/>
      <c r="O26" s="2555"/>
      <c r="P26" s="1033"/>
      <c r="Q26" s="1033"/>
      <c r="R26" s="1237"/>
      <c r="S26" s="1034"/>
      <c r="T26" s="875">
        <f t="shared" si="3"/>
        <v>14</v>
      </c>
      <c r="W26" s="529"/>
      <c r="X26" s="529"/>
      <c r="Y26" s="529"/>
      <c r="Z26" s="529"/>
    </row>
    <row r="27" spans="1:26" s="450" customFormat="1" ht="12.75" customHeight="1">
      <c r="A27" s="872">
        <f t="shared" si="1"/>
        <v>15</v>
      </c>
      <c r="B27" s="1232"/>
      <c r="C27" s="827"/>
      <c r="D27" s="1223" t="s">
        <v>1775</v>
      </c>
      <c r="E27" s="525"/>
      <c r="F27" s="525"/>
      <c r="G27" s="3009">
        <v>78</v>
      </c>
      <c r="H27" s="3013"/>
      <c r="I27" s="3014"/>
      <c r="J27" s="3015"/>
      <c r="K27" s="1033">
        <f t="shared" si="2"/>
        <v>15</v>
      </c>
      <c r="L27" s="1234">
        <f t="shared" si="2"/>
        <v>15</v>
      </c>
      <c r="M27" s="1235"/>
      <c r="N27" s="1235"/>
      <c r="O27" s="2555"/>
      <c r="P27" s="1033"/>
      <c r="Q27" s="1033"/>
      <c r="R27" s="1237"/>
      <c r="S27" s="1034"/>
      <c r="T27" s="875">
        <f t="shared" si="3"/>
        <v>15</v>
      </c>
      <c r="W27" s="529"/>
      <c r="X27" s="529"/>
      <c r="Y27" s="529"/>
      <c r="Z27" s="529"/>
    </row>
    <row r="28" spans="1:26" s="450" customFormat="1" ht="12.75" customHeight="1">
      <c r="A28" s="872">
        <f t="shared" si="1"/>
        <v>16</v>
      </c>
      <c r="B28" s="1232"/>
      <c r="C28" s="827"/>
      <c r="D28" s="1223" t="s">
        <v>1776</v>
      </c>
      <c r="E28" s="525"/>
      <c r="F28" s="525"/>
      <c r="G28" s="3009">
        <v>2439</v>
      </c>
      <c r="H28" s="3013">
        <v>-96</v>
      </c>
      <c r="I28" s="3014"/>
      <c r="J28" s="3015">
        <v>-108</v>
      </c>
      <c r="K28" s="1033">
        <f t="shared" si="2"/>
        <v>16</v>
      </c>
      <c r="L28" s="1234">
        <f t="shared" si="2"/>
        <v>16</v>
      </c>
      <c r="M28" s="1235"/>
      <c r="N28" s="1235"/>
      <c r="O28" s="2555">
        <v>-4250</v>
      </c>
      <c r="P28" s="1033">
        <v>417</v>
      </c>
      <c r="Q28" s="1033"/>
      <c r="R28" s="1237">
        <v>445</v>
      </c>
      <c r="S28" s="1034"/>
      <c r="T28" s="875">
        <f t="shared" si="3"/>
        <v>16</v>
      </c>
      <c r="W28" s="529"/>
      <c r="X28" s="529"/>
      <c r="Y28" s="529"/>
      <c r="Z28" s="529"/>
    </row>
    <row r="29" spans="1:26" s="450" customFormat="1" ht="12.75" customHeight="1">
      <c r="A29" s="872">
        <f t="shared" si="1"/>
        <v>17</v>
      </c>
      <c r="B29" s="1232"/>
      <c r="C29" s="827"/>
      <c r="D29" s="1223" t="s">
        <v>1777</v>
      </c>
      <c r="E29" s="525"/>
      <c r="F29" s="525"/>
      <c r="G29" s="3009">
        <v>1669</v>
      </c>
      <c r="H29" s="3013">
        <v>634</v>
      </c>
      <c r="I29" s="3014"/>
      <c r="J29" s="3015">
        <v>-282</v>
      </c>
      <c r="K29" s="1033">
        <f t="shared" si="2"/>
        <v>17</v>
      </c>
      <c r="L29" s="1234">
        <f t="shared" si="2"/>
        <v>17</v>
      </c>
      <c r="M29" s="1235"/>
      <c r="N29" s="1235"/>
      <c r="O29" s="2555">
        <v>919</v>
      </c>
      <c r="P29" s="1033">
        <v>27533</v>
      </c>
      <c r="Q29" s="1033"/>
      <c r="R29" s="1237">
        <v>15001</v>
      </c>
      <c r="S29" s="1034"/>
      <c r="T29" s="875">
        <f t="shared" si="3"/>
        <v>17</v>
      </c>
      <c r="W29" s="529"/>
      <c r="X29" s="529"/>
      <c r="Y29" s="529"/>
      <c r="Z29" s="529"/>
    </row>
    <row r="30" spans="1:26" s="450" customFormat="1" ht="12.75" customHeight="1">
      <c r="A30" s="872">
        <f t="shared" si="1"/>
        <v>18</v>
      </c>
      <c r="B30" s="1232"/>
      <c r="C30" s="827"/>
      <c r="D30" s="1223" t="s">
        <v>1778</v>
      </c>
      <c r="E30" s="525"/>
      <c r="F30" s="525"/>
      <c r="G30" s="3009">
        <v>28</v>
      </c>
      <c r="H30" s="3013">
        <v>-18</v>
      </c>
      <c r="I30" s="3014"/>
      <c r="J30" s="3015">
        <v>-18</v>
      </c>
      <c r="K30" s="1033">
        <f t="shared" si="2"/>
        <v>18</v>
      </c>
      <c r="L30" s="1234">
        <f t="shared" si="2"/>
        <v>18</v>
      </c>
      <c r="M30" s="1235"/>
      <c r="N30" s="1235"/>
      <c r="O30" s="2555">
        <v>1300</v>
      </c>
      <c r="P30" s="1033">
        <v>24</v>
      </c>
      <c r="Q30" s="1033"/>
      <c r="R30" s="1237">
        <v>72</v>
      </c>
      <c r="S30" s="1034"/>
      <c r="T30" s="875">
        <f t="shared" si="3"/>
        <v>18</v>
      </c>
      <c r="W30" s="529"/>
      <c r="X30" s="529"/>
      <c r="Y30" s="529"/>
      <c r="Z30" s="529"/>
    </row>
    <row r="31" spans="1:26" s="450" customFormat="1" ht="12.75" customHeight="1">
      <c r="A31" s="872">
        <f t="shared" si="1"/>
        <v>19</v>
      </c>
      <c r="B31" s="1232"/>
      <c r="C31" s="827"/>
      <c r="D31" s="1223" t="s">
        <v>1779</v>
      </c>
      <c r="E31" s="525"/>
      <c r="F31" s="525"/>
      <c r="G31" s="3009">
        <v>3139</v>
      </c>
      <c r="H31" s="3013">
        <v>331</v>
      </c>
      <c r="I31" s="3014"/>
      <c r="J31" s="3015">
        <v>-691</v>
      </c>
      <c r="K31" s="1033">
        <f t="shared" si="2"/>
        <v>19</v>
      </c>
      <c r="L31" s="1234">
        <f t="shared" si="2"/>
        <v>19</v>
      </c>
      <c r="M31" s="1235"/>
      <c r="N31" s="1235"/>
      <c r="O31" s="2555"/>
      <c r="P31" s="1033">
        <v>49479</v>
      </c>
      <c r="Q31" s="1033"/>
      <c r="R31" s="1237">
        <v>25068</v>
      </c>
      <c r="S31" s="1034"/>
      <c r="T31" s="875">
        <f t="shared" si="3"/>
        <v>19</v>
      </c>
      <c r="W31" s="529"/>
      <c r="X31" s="529"/>
      <c r="Y31" s="529"/>
      <c r="Z31" s="529"/>
    </row>
    <row r="32" spans="1:26" s="450" customFormat="1" ht="12.75" customHeight="1">
      <c r="A32" s="872">
        <f t="shared" si="1"/>
        <v>20</v>
      </c>
      <c r="B32" s="1232"/>
      <c r="C32" s="827"/>
      <c r="D32" s="1223" t="s">
        <v>1697</v>
      </c>
      <c r="E32" s="525"/>
      <c r="F32" s="525"/>
      <c r="G32" s="3009">
        <v>7129</v>
      </c>
      <c r="H32" s="3013">
        <v>320</v>
      </c>
      <c r="I32" s="3014"/>
      <c r="J32" s="3015"/>
      <c r="K32" s="1033">
        <f t="shared" si="2"/>
        <v>20</v>
      </c>
      <c r="L32" s="1234">
        <f t="shared" si="2"/>
        <v>20</v>
      </c>
      <c r="M32" s="1235"/>
      <c r="N32" s="1235"/>
      <c r="O32" s="2555">
        <v>30</v>
      </c>
      <c r="P32" s="1033">
        <v>18317</v>
      </c>
      <c r="Q32" s="1033"/>
      <c r="R32" s="1237">
        <v>14609</v>
      </c>
      <c r="S32" s="1034"/>
      <c r="T32" s="875">
        <f t="shared" si="3"/>
        <v>20</v>
      </c>
      <c r="W32" s="529"/>
      <c r="X32" s="529"/>
      <c r="Y32" s="529"/>
      <c r="Z32" s="529"/>
    </row>
    <row r="33" spans="1:26" s="450" customFormat="1" ht="12.75" customHeight="1">
      <c r="A33" s="872">
        <f t="shared" si="1"/>
        <v>21</v>
      </c>
      <c r="B33" s="1232"/>
      <c r="C33" s="827"/>
      <c r="D33" s="1223" t="s">
        <v>1780</v>
      </c>
      <c r="E33" s="525"/>
      <c r="F33" s="525"/>
      <c r="G33" s="3009">
        <v>36</v>
      </c>
      <c r="H33" s="3013">
        <v>48</v>
      </c>
      <c r="I33" s="3014"/>
      <c r="J33" s="3015">
        <v>-111</v>
      </c>
      <c r="K33" s="1033">
        <f t="shared" si="2"/>
        <v>21</v>
      </c>
      <c r="L33" s="1234">
        <f t="shared" si="2"/>
        <v>21</v>
      </c>
      <c r="M33" s="1235"/>
      <c r="N33" s="1235"/>
      <c r="O33" s="2555"/>
      <c r="P33" s="1033">
        <v>4603</v>
      </c>
      <c r="Q33" s="1033"/>
      <c r="R33" s="1237">
        <v>3246</v>
      </c>
      <c r="S33" s="1034"/>
      <c r="T33" s="875">
        <f t="shared" si="3"/>
        <v>21</v>
      </c>
      <c r="W33" s="529"/>
      <c r="X33" s="529"/>
      <c r="Y33" s="529"/>
      <c r="Z33" s="529"/>
    </row>
    <row r="34" spans="1:26" s="450" customFormat="1" ht="12.75" customHeight="1">
      <c r="A34" s="872">
        <f t="shared" si="1"/>
        <v>22</v>
      </c>
      <c r="B34" s="1232"/>
      <c r="C34" s="827"/>
      <c r="D34" s="1223" t="s">
        <v>1698</v>
      </c>
      <c r="E34" s="525"/>
      <c r="F34" s="525"/>
      <c r="G34" s="3009">
        <v>90</v>
      </c>
      <c r="H34" s="3013">
        <v>16596</v>
      </c>
      <c r="I34" s="3014"/>
      <c r="J34" s="3015">
        <v>-4766</v>
      </c>
      <c r="K34" s="1033">
        <f t="shared" si="2"/>
        <v>22</v>
      </c>
      <c r="L34" s="1234">
        <f t="shared" si="2"/>
        <v>22</v>
      </c>
      <c r="M34" s="1235"/>
      <c r="N34" s="1235"/>
      <c r="O34" s="2555">
        <v>2864</v>
      </c>
      <c r="P34" s="1033">
        <v>468842</v>
      </c>
      <c r="Q34" s="1033"/>
      <c r="R34" s="1237">
        <v>235782</v>
      </c>
      <c r="S34" s="1034"/>
      <c r="T34" s="875">
        <f t="shared" si="3"/>
        <v>22</v>
      </c>
      <c r="W34" s="529"/>
      <c r="X34" s="529"/>
      <c r="Y34" s="529"/>
      <c r="Z34" s="529"/>
    </row>
    <row r="35" spans="1:26" s="450" customFormat="1" ht="12.75" customHeight="1">
      <c r="A35" s="872">
        <f t="shared" si="1"/>
        <v>23</v>
      </c>
      <c r="B35" s="1232"/>
      <c r="C35" s="827"/>
      <c r="D35" s="1223" t="s">
        <v>3072</v>
      </c>
      <c r="E35" s="525"/>
      <c r="F35" s="525"/>
      <c r="G35" s="3009"/>
      <c r="H35" s="3013">
        <v>922</v>
      </c>
      <c r="I35" s="3014"/>
      <c r="J35" s="3015"/>
      <c r="K35" s="1033">
        <f>+K34+1</f>
        <v>23</v>
      </c>
      <c r="L35" s="1234">
        <f>+L34+1</f>
        <v>23</v>
      </c>
      <c r="M35" s="1235"/>
      <c r="N35" s="1235"/>
      <c r="O35" s="2555"/>
      <c r="P35" s="1033">
        <v>8086</v>
      </c>
      <c r="Q35" s="1033"/>
      <c r="R35" s="1237">
        <v>2493</v>
      </c>
      <c r="S35" s="1034"/>
      <c r="T35" s="875">
        <f t="shared" si="3"/>
        <v>23</v>
      </c>
      <c r="W35" s="529"/>
      <c r="X35" s="529"/>
      <c r="Y35" s="529"/>
      <c r="Z35" s="529"/>
    </row>
    <row r="36" spans="1:26" s="450" customFormat="1" ht="12.75" customHeight="1">
      <c r="A36" s="872">
        <f t="shared" si="1"/>
        <v>24</v>
      </c>
      <c r="B36" s="1232" t="s">
        <v>97</v>
      </c>
      <c r="C36" s="827"/>
      <c r="D36" s="1223"/>
      <c r="E36" s="941" t="s">
        <v>1781</v>
      </c>
      <c r="F36" s="941"/>
      <c r="G36" s="3009">
        <v>91123</v>
      </c>
      <c r="H36" s="3011">
        <v>49219</v>
      </c>
      <c r="I36" s="3013"/>
      <c r="J36" s="3015">
        <v>-30225</v>
      </c>
      <c r="K36" s="1033">
        <f>+K35+1</f>
        <v>24</v>
      </c>
      <c r="L36" s="1234">
        <f>+L35+1</f>
        <v>24</v>
      </c>
      <c r="M36" s="1235"/>
      <c r="N36" s="1235"/>
      <c r="O36" s="2555">
        <v>22404</v>
      </c>
      <c r="P36" s="1033">
        <v>3182939</v>
      </c>
      <c r="Q36" s="1033"/>
      <c r="R36" s="1033">
        <v>1288255</v>
      </c>
      <c r="S36" s="1034"/>
      <c r="T36" s="875">
        <f t="shared" si="3"/>
        <v>24</v>
      </c>
      <c r="W36" s="529"/>
      <c r="X36" s="529"/>
      <c r="Y36" s="529"/>
      <c r="Z36" s="529"/>
    </row>
    <row r="37" spans="1:26" s="450" customFormat="1" ht="12.75" customHeight="1">
      <c r="A37" s="1248"/>
      <c r="B37" s="939"/>
      <c r="C37" s="451"/>
      <c r="D37" s="1248" t="s">
        <v>1782</v>
      </c>
      <c r="E37" s="717"/>
      <c r="F37" s="717"/>
      <c r="G37" s="3016"/>
      <c r="H37" s="3017"/>
      <c r="I37" s="3018"/>
      <c r="J37" s="3019"/>
      <c r="K37" s="1242"/>
      <c r="L37" s="1244"/>
      <c r="M37" s="1245"/>
      <c r="N37" s="1245"/>
      <c r="O37" s="2556"/>
      <c r="P37" s="1242"/>
      <c r="Q37" s="1242"/>
      <c r="R37" s="1247"/>
      <c r="S37" s="1243"/>
      <c r="T37" s="888"/>
      <c r="W37" s="529"/>
      <c r="X37" s="529"/>
      <c r="Y37" s="529"/>
      <c r="Z37" s="529"/>
    </row>
    <row r="38" spans="1:26" s="450" customFormat="1" ht="12.75" customHeight="1">
      <c r="A38" s="1248"/>
      <c r="B38" s="1249"/>
      <c r="C38" s="451"/>
      <c r="D38" s="1248" t="s">
        <v>1783</v>
      </c>
      <c r="E38" s="717"/>
      <c r="F38" s="717"/>
      <c r="G38" s="3020"/>
      <c r="H38" s="3021"/>
      <c r="I38" s="3022"/>
      <c r="J38" s="3023"/>
      <c r="K38" s="1252"/>
      <c r="L38" s="1254"/>
      <c r="M38" s="1255"/>
      <c r="N38" s="1255"/>
      <c r="O38" s="2557"/>
      <c r="P38" s="1252"/>
      <c r="Q38" s="1252"/>
      <c r="R38" s="1035"/>
      <c r="S38" s="1253"/>
      <c r="T38" s="851"/>
      <c r="W38" s="529"/>
      <c r="X38" s="529"/>
      <c r="Y38" s="529"/>
      <c r="Z38" s="529"/>
    </row>
    <row r="39" spans="1:26" s="450" customFormat="1" ht="12.75" customHeight="1">
      <c r="A39" s="1257">
        <f>+A36+1</f>
        <v>25</v>
      </c>
      <c r="B39" s="850"/>
      <c r="C39" s="827"/>
      <c r="D39" s="1223" t="s">
        <v>1701</v>
      </c>
      <c r="E39" s="525"/>
      <c r="F39" s="525"/>
      <c r="G39" s="3009"/>
      <c r="H39" s="3010"/>
      <c r="I39" s="3011"/>
      <c r="J39" s="3012"/>
      <c r="K39" s="1226">
        <f>+K36+1</f>
        <v>25</v>
      </c>
      <c r="L39" s="1228">
        <f>+L36+1</f>
        <v>25</v>
      </c>
      <c r="M39" s="1229"/>
      <c r="N39" s="1229"/>
      <c r="O39" s="2554"/>
      <c r="P39" s="1226"/>
      <c r="Q39" s="1226"/>
      <c r="R39" s="1231"/>
      <c r="S39" s="1227"/>
      <c r="T39" s="871">
        <f>+T36+1</f>
        <v>25</v>
      </c>
      <c r="W39" s="529"/>
      <c r="X39" s="529"/>
      <c r="Y39" s="529"/>
      <c r="Z39" s="529"/>
    </row>
    <row r="40" spans="1:26" s="450" customFormat="1" ht="12.75" customHeight="1">
      <c r="A40" s="872">
        <f t="shared" ref="A40:A46" si="4">+A39+1</f>
        <v>26</v>
      </c>
      <c r="B40" s="1232"/>
      <c r="C40" s="827"/>
      <c r="D40" s="1223" t="s">
        <v>1702</v>
      </c>
      <c r="E40" s="525"/>
      <c r="F40" s="525"/>
      <c r="G40" s="3009">
        <v>1299</v>
      </c>
      <c r="H40" s="3013">
        <v>980</v>
      </c>
      <c r="I40" s="3014"/>
      <c r="J40" s="3015">
        <v>-1189</v>
      </c>
      <c r="K40" s="1033">
        <f t="shared" ref="K40:L46" si="5">+K39+1</f>
        <v>26</v>
      </c>
      <c r="L40" s="1234">
        <f t="shared" si="5"/>
        <v>26</v>
      </c>
      <c r="M40" s="1235"/>
      <c r="N40" s="1235"/>
      <c r="O40" s="2555">
        <v>2087</v>
      </c>
      <c r="P40" s="1033">
        <v>37633</v>
      </c>
      <c r="Q40" s="1033"/>
      <c r="R40" s="1237">
        <v>36271</v>
      </c>
      <c r="S40" s="1034"/>
      <c r="T40" s="875">
        <f t="shared" ref="T40:T46" si="6">+T39+1</f>
        <v>26</v>
      </c>
      <c r="W40" s="529"/>
      <c r="X40" s="529"/>
      <c r="Y40" s="529"/>
      <c r="Z40" s="529"/>
    </row>
    <row r="41" spans="1:26" s="450" customFormat="1" ht="12.75" customHeight="1">
      <c r="A41" s="872">
        <f t="shared" si="4"/>
        <v>27</v>
      </c>
      <c r="B41" s="1232"/>
      <c r="C41" s="827"/>
      <c r="D41" s="1223" t="s">
        <v>1703</v>
      </c>
      <c r="E41" s="525"/>
      <c r="F41" s="525"/>
      <c r="G41" s="3009"/>
      <c r="H41" s="3013"/>
      <c r="I41" s="3014"/>
      <c r="J41" s="3015"/>
      <c r="K41" s="1033">
        <f t="shared" si="5"/>
        <v>27</v>
      </c>
      <c r="L41" s="1234">
        <f t="shared" si="5"/>
        <v>27</v>
      </c>
      <c r="M41" s="1235"/>
      <c r="N41" s="1235"/>
      <c r="O41" s="2555"/>
      <c r="P41" s="1033"/>
      <c r="Q41" s="1033"/>
      <c r="R41" s="1237"/>
      <c r="S41" s="1034"/>
      <c r="T41" s="875">
        <f t="shared" si="6"/>
        <v>27</v>
      </c>
      <c r="W41" s="529"/>
      <c r="X41" s="529"/>
      <c r="Y41" s="529"/>
      <c r="Z41" s="529"/>
    </row>
    <row r="42" spans="1:26" s="450" customFormat="1" ht="12.75" customHeight="1">
      <c r="A42" s="872">
        <f t="shared" si="4"/>
        <v>28</v>
      </c>
      <c r="B42" s="1232"/>
      <c r="C42" s="827"/>
      <c r="D42" s="1223" t="s">
        <v>1704</v>
      </c>
      <c r="E42" s="525"/>
      <c r="F42" s="525"/>
      <c r="G42" s="3009">
        <v>4211</v>
      </c>
      <c r="H42" s="3013">
        <v>10262</v>
      </c>
      <c r="I42" s="3014"/>
      <c r="J42" s="3015"/>
      <c r="K42" s="1033">
        <f t="shared" si="5"/>
        <v>28</v>
      </c>
      <c r="L42" s="1234">
        <f t="shared" si="5"/>
        <v>28</v>
      </c>
      <c r="M42" s="1235"/>
      <c r="N42" s="1235"/>
      <c r="O42" s="2555">
        <v>331</v>
      </c>
      <c r="P42" s="1033">
        <v>181873</v>
      </c>
      <c r="Q42" s="1033"/>
      <c r="R42" s="1237">
        <v>45903</v>
      </c>
      <c r="S42" s="1034"/>
      <c r="T42" s="875">
        <f t="shared" si="6"/>
        <v>28</v>
      </c>
      <c r="W42" s="529"/>
      <c r="X42" s="529"/>
      <c r="Y42" s="529"/>
      <c r="Z42" s="529"/>
    </row>
    <row r="43" spans="1:26" s="450" customFormat="1" ht="12.75" customHeight="1">
      <c r="A43" s="872">
        <f t="shared" si="4"/>
        <v>29</v>
      </c>
      <c r="B43" s="1232"/>
      <c r="C43" s="827"/>
      <c r="D43" s="1223" t="s">
        <v>1784</v>
      </c>
      <c r="E43" s="525"/>
      <c r="F43" s="525"/>
      <c r="G43" s="3009"/>
      <c r="H43" s="3013"/>
      <c r="I43" s="3014"/>
      <c r="J43" s="3015"/>
      <c r="K43" s="1033">
        <f t="shared" si="5"/>
        <v>29</v>
      </c>
      <c r="L43" s="1234">
        <f t="shared" si="5"/>
        <v>29</v>
      </c>
      <c r="M43" s="1235"/>
      <c r="N43" s="1235"/>
      <c r="O43" s="2555"/>
      <c r="P43" s="1033"/>
      <c r="Q43" s="1033"/>
      <c r="R43" s="1237"/>
      <c r="S43" s="1034"/>
      <c r="T43" s="875">
        <f t="shared" si="6"/>
        <v>29</v>
      </c>
      <c r="W43" s="529"/>
      <c r="X43" s="529"/>
      <c r="Y43" s="529"/>
      <c r="Z43" s="529"/>
    </row>
    <row r="44" spans="1:26" s="450" customFormat="1" ht="12.75" customHeight="1">
      <c r="A44" s="872">
        <f t="shared" si="4"/>
        <v>30</v>
      </c>
      <c r="B44" s="1232"/>
      <c r="C44" s="827"/>
      <c r="D44" s="1223" t="s">
        <v>1785</v>
      </c>
      <c r="E44" s="525"/>
      <c r="F44" s="525"/>
      <c r="G44" s="3009">
        <v>50690</v>
      </c>
      <c r="H44" s="3013">
        <v>13043</v>
      </c>
      <c r="I44" s="3014"/>
      <c r="J44" s="3015"/>
      <c r="K44" s="1033">
        <f t="shared" si="5"/>
        <v>30</v>
      </c>
      <c r="L44" s="1234">
        <f t="shared" si="5"/>
        <v>30</v>
      </c>
      <c r="M44" s="1235"/>
      <c r="N44" s="1235"/>
      <c r="O44" s="2558"/>
      <c r="P44" s="1033">
        <v>355846</v>
      </c>
      <c r="Q44" s="1033"/>
      <c r="R44" s="1237">
        <v>82663</v>
      </c>
      <c r="S44" s="1034"/>
      <c r="T44" s="875">
        <f t="shared" si="6"/>
        <v>30</v>
      </c>
      <c r="W44" s="529"/>
      <c r="X44" s="529"/>
      <c r="Y44" s="529"/>
      <c r="Z44" s="529"/>
    </row>
    <row r="45" spans="1:26" s="450" customFormat="1" ht="12.75" customHeight="1">
      <c r="A45" s="872">
        <f t="shared" si="4"/>
        <v>31</v>
      </c>
      <c r="B45" s="1232"/>
      <c r="C45" s="827"/>
      <c r="D45" s="1223" t="s">
        <v>1786</v>
      </c>
      <c r="E45" s="525"/>
      <c r="F45" s="525"/>
      <c r="G45" s="3009"/>
      <c r="H45" s="3013"/>
      <c r="I45" s="3014"/>
      <c r="J45" s="3015"/>
      <c r="K45" s="1033">
        <f t="shared" si="5"/>
        <v>31</v>
      </c>
      <c r="L45" s="1234">
        <f t="shared" si="5"/>
        <v>31</v>
      </c>
      <c r="M45" s="1235"/>
      <c r="N45" s="1235"/>
      <c r="O45" s="2555"/>
      <c r="P45" s="1033"/>
      <c r="Q45" s="1033"/>
      <c r="R45" s="1237"/>
      <c r="S45" s="1034"/>
      <c r="T45" s="875">
        <f t="shared" si="6"/>
        <v>31</v>
      </c>
      <c r="W45" s="529"/>
      <c r="X45" s="529"/>
      <c r="Y45" s="529"/>
      <c r="Z45" s="529"/>
    </row>
    <row r="46" spans="1:26" s="450" customFormat="1" ht="12.75" customHeight="1">
      <c r="A46" s="872">
        <f t="shared" si="4"/>
        <v>32</v>
      </c>
      <c r="B46" s="1232" t="s">
        <v>97</v>
      </c>
      <c r="C46" s="827"/>
      <c r="D46" s="1223"/>
      <c r="E46" s="525" t="s">
        <v>1787</v>
      </c>
      <c r="F46" s="525"/>
      <c r="G46" s="3024">
        <v>56200</v>
      </c>
      <c r="H46" s="3013">
        <v>24285</v>
      </c>
      <c r="I46" s="3014"/>
      <c r="J46" s="3025">
        <v>-1189</v>
      </c>
      <c r="K46" s="1033">
        <f t="shared" si="5"/>
        <v>32</v>
      </c>
      <c r="L46" s="1234">
        <f t="shared" si="5"/>
        <v>32</v>
      </c>
      <c r="M46" s="1235"/>
      <c r="N46" s="1235"/>
      <c r="O46" s="2555">
        <v>2418</v>
      </c>
      <c r="P46" s="1033">
        <v>575352</v>
      </c>
      <c r="Q46" s="1033"/>
      <c r="R46" s="1033">
        <v>164837</v>
      </c>
      <c r="S46" s="1034"/>
      <c r="T46" s="875">
        <f t="shared" si="6"/>
        <v>32</v>
      </c>
      <c r="W46" s="529"/>
      <c r="X46" s="529"/>
      <c r="Y46" s="529"/>
      <c r="Z46" s="529"/>
    </row>
    <row r="47" spans="1:26" s="450" customFormat="1" ht="12.75" customHeight="1">
      <c r="A47" s="881"/>
      <c r="B47" s="939"/>
      <c r="C47" s="451"/>
      <c r="D47" s="1248" t="s">
        <v>1788</v>
      </c>
      <c r="G47" s="3016"/>
      <c r="H47" s="3017"/>
      <c r="I47" s="3018"/>
      <c r="J47" s="3019"/>
      <c r="K47" s="1242"/>
      <c r="L47" s="1244"/>
      <c r="M47" s="1245"/>
      <c r="N47" s="1245"/>
      <c r="O47" s="2556"/>
      <c r="P47" s="1242"/>
      <c r="Q47" s="1242"/>
      <c r="R47" s="1247"/>
      <c r="S47" s="1243"/>
      <c r="T47" s="888"/>
      <c r="W47" s="529"/>
      <c r="X47" s="529"/>
      <c r="Y47" s="529"/>
      <c r="Z47" s="529"/>
    </row>
    <row r="48" spans="1:26" s="450" customFormat="1" ht="12.75" customHeight="1">
      <c r="A48" s="866">
        <f>+A46+1</f>
        <v>33</v>
      </c>
      <c r="B48" s="850"/>
      <c r="C48" s="827"/>
      <c r="D48" s="1223" t="s">
        <v>1789</v>
      </c>
      <c r="E48" s="525"/>
      <c r="F48" s="525"/>
      <c r="G48" s="3009"/>
      <c r="H48" s="3010"/>
      <c r="I48" s="3011"/>
      <c r="J48" s="3012"/>
      <c r="K48" s="1226">
        <f>+K46+1</f>
        <v>33</v>
      </c>
      <c r="L48" s="1228">
        <f>+L46+1</f>
        <v>33</v>
      </c>
      <c r="M48" s="1229"/>
      <c r="N48" s="1229"/>
      <c r="O48" s="2554"/>
      <c r="P48" s="1226"/>
      <c r="Q48" s="1226"/>
      <c r="R48" s="1231"/>
      <c r="S48" s="1227"/>
      <c r="T48" s="871">
        <f>+T46+1</f>
        <v>33</v>
      </c>
      <c r="W48" s="529"/>
      <c r="X48" s="529"/>
      <c r="Y48" s="529"/>
      <c r="Z48" s="529"/>
    </row>
    <row r="49" spans="1:26" s="450" customFormat="1" ht="12.75" customHeight="1">
      <c r="A49" s="872">
        <f>+A48+1</f>
        <v>34</v>
      </c>
      <c r="B49" s="1232"/>
      <c r="C49" s="827"/>
      <c r="D49" s="1223" t="s">
        <v>1790</v>
      </c>
      <c r="E49" s="525"/>
      <c r="F49" s="525"/>
      <c r="G49" s="3009"/>
      <c r="H49" s="3013"/>
      <c r="I49" s="3014"/>
      <c r="J49" s="3015"/>
      <c r="K49" s="1033">
        <f>+K48+1</f>
        <v>34</v>
      </c>
      <c r="L49" s="1234">
        <f>+L48+1</f>
        <v>34</v>
      </c>
      <c r="M49" s="1235"/>
      <c r="N49" s="1235"/>
      <c r="O49" s="2555"/>
      <c r="P49" s="1033"/>
      <c r="Q49" s="1033"/>
      <c r="R49" s="1237"/>
      <c r="S49" s="1034"/>
      <c r="T49" s="875">
        <f>+T48+1</f>
        <v>34</v>
      </c>
      <c r="W49" s="529"/>
      <c r="X49" s="529"/>
      <c r="Y49" s="529"/>
      <c r="Z49" s="529"/>
    </row>
    <row r="50" spans="1:26" s="450" customFormat="1" ht="12.75" customHeight="1">
      <c r="A50" s="872">
        <f>+A49+1</f>
        <v>35</v>
      </c>
      <c r="B50" s="1232" t="s">
        <v>97</v>
      </c>
      <c r="C50" s="827"/>
      <c r="D50" s="1223"/>
      <c r="E50" s="525" t="s">
        <v>1791</v>
      </c>
      <c r="F50" s="525"/>
      <c r="G50" s="3009"/>
      <c r="H50" s="3013"/>
      <c r="I50" s="3014"/>
      <c r="J50" s="3015"/>
      <c r="K50" s="1033">
        <f>+K49+1</f>
        <v>35</v>
      </c>
      <c r="L50" s="1234">
        <f>+L49+1</f>
        <v>35</v>
      </c>
      <c r="M50" s="1235"/>
      <c r="N50" s="1235"/>
      <c r="O50" s="2555"/>
      <c r="P50" s="1033"/>
      <c r="Q50" s="1033"/>
      <c r="R50" s="1033"/>
      <c r="S50" s="1034"/>
      <c r="T50" s="875">
        <f>+T49+1</f>
        <v>35</v>
      </c>
      <c r="W50" s="529"/>
      <c r="X50" s="529"/>
      <c r="Y50" s="529"/>
      <c r="Z50" s="529"/>
    </row>
    <row r="51" spans="1:26" s="450" customFormat="1" ht="12.75" customHeight="1">
      <c r="A51" s="1248"/>
      <c r="B51" s="939"/>
      <c r="C51" s="451"/>
      <c r="D51" s="1248" t="s">
        <v>1792</v>
      </c>
      <c r="G51" s="3016"/>
      <c r="H51" s="3017"/>
      <c r="I51" s="3018"/>
      <c r="J51" s="3019"/>
      <c r="K51" s="1242"/>
      <c r="L51" s="1244"/>
      <c r="M51" s="1245"/>
      <c r="N51" s="1245"/>
      <c r="O51" s="2556"/>
      <c r="P51" s="1242"/>
      <c r="Q51" s="1242"/>
      <c r="R51" s="1247"/>
      <c r="S51" s="1243"/>
      <c r="T51" s="888"/>
      <c r="W51" s="529"/>
      <c r="X51" s="529"/>
      <c r="Y51" s="529"/>
      <c r="Z51" s="529"/>
    </row>
    <row r="52" spans="1:26" s="450" customFormat="1" ht="12.75" customHeight="1">
      <c r="A52" s="1248"/>
      <c r="B52" s="1249"/>
      <c r="C52" s="451"/>
      <c r="D52" s="1248" t="s">
        <v>1793</v>
      </c>
      <c r="G52" s="3016"/>
      <c r="H52" s="3021"/>
      <c r="I52" s="3022"/>
      <c r="J52" s="3023"/>
      <c r="K52" s="1252"/>
      <c r="L52" s="1254"/>
      <c r="M52" s="1255"/>
      <c r="N52" s="1255"/>
      <c r="O52" s="2557"/>
      <c r="P52" s="1252"/>
      <c r="Q52" s="1252"/>
      <c r="R52" s="1035"/>
      <c r="S52" s="1253"/>
      <c r="T52" s="851"/>
      <c r="W52" s="529"/>
      <c r="X52" s="529"/>
      <c r="Y52" s="529"/>
      <c r="Z52" s="529"/>
    </row>
    <row r="53" spans="1:26" s="450" customFormat="1" ht="12.75" customHeight="1">
      <c r="A53" s="1257">
        <f>A50+1</f>
        <v>36</v>
      </c>
      <c r="B53" s="850" t="s">
        <v>97</v>
      </c>
      <c r="C53" s="827"/>
      <c r="D53" s="1223" t="s">
        <v>1794</v>
      </c>
      <c r="E53" s="525"/>
      <c r="F53" s="525"/>
      <c r="G53" s="3009"/>
      <c r="H53" s="3010"/>
      <c r="I53" s="3011"/>
      <c r="J53" s="3012"/>
      <c r="K53" s="1228">
        <f>+K50+1</f>
        <v>36</v>
      </c>
      <c r="L53" s="1228">
        <f>+L50+1</f>
        <v>36</v>
      </c>
      <c r="M53" s="1229"/>
      <c r="N53" s="1229"/>
      <c r="O53" s="2554"/>
      <c r="P53" s="1226"/>
      <c r="Q53" s="1226"/>
      <c r="R53" s="1231"/>
      <c r="S53" s="1227"/>
      <c r="T53" s="871">
        <v>36</v>
      </c>
      <c r="W53" s="529"/>
      <c r="X53" s="1260"/>
      <c r="Y53" s="529"/>
      <c r="Z53" s="529"/>
    </row>
    <row r="54" spans="1:26" s="450" customFormat="1" ht="12.75" customHeight="1">
      <c r="A54" s="872">
        <f t="shared" ref="A54:A59" si="7">+A53+1</f>
        <v>37</v>
      </c>
      <c r="B54" s="1232" t="s">
        <v>97</v>
      </c>
      <c r="C54" s="827"/>
      <c r="D54" s="1223" t="s">
        <v>1795</v>
      </c>
      <c r="E54" s="525"/>
      <c r="F54" s="525"/>
      <c r="G54" s="3009">
        <v>97861</v>
      </c>
      <c r="H54" s="3013">
        <v>57360</v>
      </c>
      <c r="I54" s="3014"/>
      <c r="J54" s="3015">
        <v>-7791</v>
      </c>
      <c r="K54" s="1234">
        <f t="shared" ref="K54:L59" si="8">+K53+1</f>
        <v>37</v>
      </c>
      <c r="L54" s="1234">
        <f t="shared" si="8"/>
        <v>37</v>
      </c>
      <c r="M54" s="1235"/>
      <c r="N54" s="1235"/>
      <c r="O54" s="2555"/>
      <c r="P54" s="1033">
        <v>622845</v>
      </c>
      <c r="Q54" s="1033"/>
      <c r="R54" s="1237">
        <v>365251</v>
      </c>
      <c r="S54" s="1261"/>
      <c r="T54" s="875">
        <v>37</v>
      </c>
      <c r="W54" s="529"/>
      <c r="X54" s="1260"/>
      <c r="Y54" s="529"/>
      <c r="Z54" s="529"/>
    </row>
    <row r="55" spans="1:26" s="450" customFormat="1" ht="12.75" customHeight="1">
      <c r="A55" s="872">
        <f t="shared" si="7"/>
        <v>38</v>
      </c>
      <c r="B55" s="1232" t="s">
        <v>97</v>
      </c>
      <c r="C55" s="827"/>
      <c r="D55" s="1223" t="s">
        <v>3074</v>
      </c>
      <c r="E55" s="525"/>
      <c r="F55" s="525"/>
      <c r="G55" s="3009">
        <v>7605</v>
      </c>
      <c r="H55" s="3013">
        <v>1462</v>
      </c>
      <c r="I55" s="3014"/>
      <c r="J55" s="3015">
        <v>-350</v>
      </c>
      <c r="K55" s="1033">
        <f t="shared" si="8"/>
        <v>38</v>
      </c>
      <c r="L55" s="1234">
        <f t="shared" si="8"/>
        <v>38</v>
      </c>
      <c r="M55" s="1235"/>
      <c r="N55" s="1235"/>
      <c r="O55" s="2555">
        <v>248</v>
      </c>
      <c r="P55" s="1033">
        <v>55751</v>
      </c>
      <c r="Q55" s="1033"/>
      <c r="R55" s="1237">
        <v>22208</v>
      </c>
      <c r="S55" s="1034"/>
      <c r="T55" s="875">
        <v>38</v>
      </c>
      <c r="W55" s="529"/>
      <c r="X55" s="529"/>
      <c r="Y55" s="529"/>
      <c r="Z55" s="529"/>
    </row>
    <row r="56" spans="1:26" s="450" customFormat="1" ht="12.75" customHeight="1">
      <c r="A56" s="872">
        <f t="shared" si="7"/>
        <v>39</v>
      </c>
      <c r="B56" s="1232" t="s">
        <v>97</v>
      </c>
      <c r="C56" s="827"/>
      <c r="D56" s="1262" t="s">
        <v>3075</v>
      </c>
      <c r="E56" s="525"/>
      <c r="F56" s="525"/>
      <c r="G56" s="3009">
        <v>7204</v>
      </c>
      <c r="H56" s="3013">
        <v>3092</v>
      </c>
      <c r="I56" s="3014"/>
      <c r="J56" s="3015">
        <v>-740</v>
      </c>
      <c r="K56" s="1033">
        <f t="shared" si="8"/>
        <v>39</v>
      </c>
      <c r="L56" s="1234">
        <f t="shared" si="8"/>
        <v>39</v>
      </c>
      <c r="M56" s="1235"/>
      <c r="N56" s="1235"/>
      <c r="O56" s="2555"/>
      <c r="P56" s="1033">
        <v>117908</v>
      </c>
      <c r="Q56" s="1033"/>
      <c r="R56" s="1237">
        <v>46968</v>
      </c>
      <c r="S56" s="1034"/>
      <c r="T56" s="875">
        <v>39</v>
      </c>
      <c r="W56" s="529"/>
      <c r="X56" s="529"/>
      <c r="Y56" s="529"/>
      <c r="Z56" s="529"/>
    </row>
    <row r="57" spans="1:26" s="450" customFormat="1" ht="12.75" customHeight="1">
      <c r="A57" s="872">
        <f t="shared" si="7"/>
        <v>40</v>
      </c>
      <c r="B57" s="1232" t="s">
        <v>97</v>
      </c>
      <c r="C57" s="827"/>
      <c r="D57" s="968" t="s">
        <v>3076</v>
      </c>
      <c r="E57" s="892"/>
      <c r="F57" s="525"/>
      <c r="G57" s="3009">
        <v>413</v>
      </c>
      <c r="H57" s="3013">
        <v>670</v>
      </c>
      <c r="I57" s="3014"/>
      <c r="J57" s="3015">
        <v>-161</v>
      </c>
      <c r="K57" s="1033">
        <f t="shared" si="8"/>
        <v>40</v>
      </c>
      <c r="L57" s="1234">
        <f t="shared" si="8"/>
        <v>40</v>
      </c>
      <c r="M57" s="1235"/>
      <c r="N57" s="1235"/>
      <c r="O57" s="2558"/>
      <c r="P57" s="1033">
        <v>25549</v>
      </c>
      <c r="Q57" s="1033"/>
      <c r="R57" s="1237">
        <v>10177</v>
      </c>
      <c r="S57" s="1034"/>
      <c r="T57" s="875">
        <f>+T56+1</f>
        <v>40</v>
      </c>
      <c r="W57" s="529"/>
      <c r="X57" s="529"/>
      <c r="Y57" s="529"/>
      <c r="Z57" s="529"/>
    </row>
    <row r="58" spans="1:26" s="450" customFormat="1" ht="12.75" customHeight="1">
      <c r="A58" s="872">
        <f t="shared" si="7"/>
        <v>41</v>
      </c>
      <c r="B58" s="1232" t="s">
        <v>97</v>
      </c>
      <c r="C58" s="827"/>
      <c r="D58" s="1223" t="s">
        <v>1796</v>
      </c>
      <c r="E58" s="525"/>
      <c r="F58" s="525"/>
      <c r="G58" s="3009">
        <v>21410</v>
      </c>
      <c r="H58" s="3013">
        <v>22504</v>
      </c>
      <c r="I58" s="3014"/>
      <c r="J58" s="3015">
        <v>-3297</v>
      </c>
      <c r="K58" s="1033">
        <f t="shared" si="8"/>
        <v>41</v>
      </c>
      <c r="L58" s="1234">
        <f t="shared" si="8"/>
        <v>41</v>
      </c>
      <c r="M58" s="1235"/>
      <c r="N58" s="1235"/>
      <c r="O58" s="2555">
        <v>147</v>
      </c>
      <c r="P58" s="1033">
        <v>495427</v>
      </c>
      <c r="Q58" s="1033"/>
      <c r="R58" s="1237">
        <v>215137</v>
      </c>
      <c r="S58" s="1034"/>
      <c r="T58" s="875">
        <f>+T57+1</f>
        <v>41</v>
      </c>
      <c r="W58" s="529"/>
      <c r="X58" s="529"/>
      <c r="Y58" s="529"/>
      <c r="Z58" s="529"/>
    </row>
    <row r="59" spans="1:26" s="450" customFormat="1" ht="12.75" customHeight="1">
      <c r="A59" s="872">
        <f t="shared" si="7"/>
        <v>42</v>
      </c>
      <c r="B59" s="1232"/>
      <c r="C59" s="827"/>
      <c r="D59" s="1223"/>
      <c r="E59" s="525" t="s">
        <v>1797</v>
      </c>
      <c r="F59" s="525"/>
      <c r="G59" s="3009">
        <v>134493</v>
      </c>
      <c r="H59" s="3013">
        <v>85088</v>
      </c>
      <c r="I59" s="3014"/>
      <c r="J59" s="3015">
        <v>-12339</v>
      </c>
      <c r="K59" s="1033">
        <f t="shared" si="8"/>
        <v>42</v>
      </c>
      <c r="L59" s="1234">
        <f t="shared" si="8"/>
        <v>42</v>
      </c>
      <c r="M59" s="1233"/>
      <c r="N59" s="1233"/>
      <c r="O59" s="2559">
        <v>395</v>
      </c>
      <c r="P59" s="1235">
        <v>1317480</v>
      </c>
      <c r="Q59" s="1033"/>
      <c r="R59" s="1237">
        <v>659741</v>
      </c>
      <c r="S59" s="1034"/>
      <c r="T59" s="875">
        <f>+T58+1</f>
        <v>42</v>
      </c>
      <c r="W59" s="529"/>
      <c r="X59" s="529"/>
      <c r="Y59" s="529"/>
      <c r="Z59" s="529"/>
    </row>
    <row r="60" spans="1:26" s="450" customFormat="1" ht="12.75" customHeight="1">
      <c r="A60" s="881"/>
      <c r="B60" s="939"/>
      <c r="C60" s="451"/>
      <c r="D60" s="1248"/>
      <c r="E60" s="450" t="s">
        <v>1798</v>
      </c>
      <c r="G60" s="3016"/>
      <c r="H60" s="3017"/>
      <c r="I60" s="3018"/>
      <c r="J60" s="3019"/>
      <c r="K60" s="1242"/>
      <c r="L60" s="1244"/>
      <c r="M60" s="1263"/>
      <c r="N60" s="1264"/>
      <c r="O60" s="2556"/>
      <c r="P60" s="1242"/>
      <c r="Q60" s="1242"/>
      <c r="R60" s="1247"/>
      <c r="S60" s="1243"/>
      <c r="T60" s="888" t="s">
        <v>326</v>
      </c>
      <c r="W60" s="529"/>
      <c r="X60" s="529"/>
      <c r="Y60" s="529"/>
      <c r="Z60" s="529"/>
    </row>
    <row r="61" spans="1:26" s="450" customFormat="1" ht="12.75" customHeight="1" thickBot="1">
      <c r="A61" s="866">
        <f>+A59+1</f>
        <v>43</v>
      </c>
      <c r="B61" s="850"/>
      <c r="C61" s="827"/>
      <c r="D61" s="1223"/>
      <c r="E61" s="525" t="s">
        <v>1799</v>
      </c>
      <c r="G61" s="3026">
        <v>611503</v>
      </c>
      <c r="H61" s="3027">
        <v>357199</v>
      </c>
      <c r="I61" s="3027"/>
      <c r="J61" s="3028">
        <v>-62213</v>
      </c>
      <c r="K61" s="1226">
        <f>+K59+1</f>
        <v>43</v>
      </c>
      <c r="L61" s="1228">
        <f>+L59+1</f>
        <v>43</v>
      </c>
      <c r="M61" s="1231"/>
      <c r="N61" s="1268"/>
      <c r="O61" s="2560">
        <v>47717</v>
      </c>
      <c r="P61" s="1269">
        <v>10945995</v>
      </c>
      <c r="Q61" s="1266"/>
      <c r="R61" s="1266">
        <v>4374184</v>
      </c>
      <c r="S61" s="1267"/>
      <c r="T61" s="871">
        <v>43</v>
      </c>
      <c r="W61" s="529"/>
      <c r="X61" s="529"/>
      <c r="Y61" s="529"/>
      <c r="Z61" s="529"/>
    </row>
    <row r="62" spans="1:26" ht="12.75" customHeight="1">
      <c r="A62" s="974" t="s">
        <v>1800</v>
      </c>
      <c r="B62" s="906"/>
      <c r="C62" s="906" t="s">
        <v>3126</v>
      </c>
      <c r="D62" s="906"/>
      <c r="E62" s="1270"/>
      <c r="F62" s="1270"/>
      <c r="G62" s="1270"/>
      <c r="H62" s="1270"/>
      <c r="I62" s="1270"/>
      <c r="J62" s="1270"/>
      <c r="K62" s="518"/>
      <c r="L62" s="974" t="s">
        <v>1811</v>
      </c>
      <c r="M62" s="906"/>
      <c r="N62" s="906" t="s">
        <v>1801</v>
      </c>
      <c r="P62" s="519"/>
      <c r="Q62" s="519"/>
      <c r="R62" s="519"/>
      <c r="S62" s="519"/>
      <c r="T62" s="518"/>
    </row>
    <row r="63" spans="1:26" ht="12.75" customHeight="1">
      <c r="A63" s="974" t="s">
        <v>1802</v>
      </c>
      <c r="B63" s="906"/>
      <c r="C63" s="906" t="s">
        <v>3127</v>
      </c>
      <c r="D63" s="906"/>
      <c r="E63" s="906"/>
      <c r="F63" s="906"/>
      <c r="G63" s="906"/>
      <c r="H63" s="906"/>
      <c r="I63" s="906"/>
      <c r="J63" s="906"/>
      <c r="K63" s="514"/>
      <c r="L63" s="974" t="s">
        <v>326</v>
      </c>
      <c r="M63" s="906"/>
      <c r="N63" s="906" t="s">
        <v>1803</v>
      </c>
      <c r="O63" s="906"/>
      <c r="P63" s="906"/>
      <c r="Q63" s="906"/>
      <c r="R63" s="906"/>
      <c r="S63" s="906"/>
      <c r="T63" s="1271"/>
    </row>
    <row r="64" spans="1:26" ht="12.75" customHeight="1">
      <c r="A64" s="974" t="s">
        <v>1804</v>
      </c>
      <c r="B64" s="906"/>
      <c r="C64" s="906" t="s">
        <v>3128</v>
      </c>
      <c r="D64" s="906"/>
      <c r="E64" s="906"/>
      <c r="F64" s="906"/>
      <c r="G64" s="906"/>
      <c r="H64" s="906"/>
      <c r="I64" s="906"/>
      <c r="J64" s="906"/>
      <c r="K64" s="514"/>
      <c r="L64" s="974" t="s">
        <v>3073</v>
      </c>
      <c r="M64" s="906"/>
      <c r="N64" s="906" t="s">
        <v>2947</v>
      </c>
      <c r="O64" s="906"/>
      <c r="P64" s="906"/>
      <c r="Q64" s="906"/>
      <c r="R64" s="906"/>
      <c r="S64" s="906"/>
      <c r="T64" s="1271"/>
    </row>
    <row r="65" spans="1:20" ht="12.75" customHeight="1">
      <c r="A65" s="974"/>
      <c r="B65" s="906"/>
      <c r="C65" s="906"/>
      <c r="D65" s="906"/>
      <c r="E65" s="906"/>
      <c r="F65" s="906"/>
      <c r="G65" s="906"/>
      <c r="H65" s="906"/>
      <c r="I65" s="906"/>
      <c r="J65" s="906"/>
      <c r="K65" s="514"/>
      <c r="L65" s="974" t="s">
        <v>326</v>
      </c>
      <c r="M65" s="906"/>
      <c r="N65" s="906" t="s">
        <v>1805</v>
      </c>
      <c r="O65" s="906"/>
      <c r="P65" s="906"/>
      <c r="Q65" s="906"/>
      <c r="R65" s="906"/>
      <c r="S65" s="906"/>
      <c r="T65" s="1271"/>
    </row>
    <row r="66" spans="1:20" ht="12.75" customHeight="1">
      <c r="A66" s="1272"/>
      <c r="B66" s="902"/>
      <c r="C66" s="902"/>
      <c r="D66" s="902"/>
      <c r="E66" s="902"/>
      <c r="F66" s="902"/>
      <c r="G66" s="902"/>
      <c r="H66" s="902"/>
      <c r="I66" s="902"/>
      <c r="J66" s="902"/>
      <c r="K66" s="524"/>
      <c r="L66" s="1272"/>
      <c r="M66" s="902"/>
      <c r="N66" s="902"/>
      <c r="O66" s="902"/>
      <c r="P66" s="902"/>
      <c r="Q66" s="902"/>
      <c r="R66" s="902"/>
      <c r="S66" s="1273"/>
      <c r="T66" s="905"/>
    </row>
    <row r="67" spans="1:20">
      <c r="K67" s="451" t="s">
        <v>386</v>
      </c>
      <c r="L67" s="449" t="s">
        <v>386</v>
      </c>
    </row>
    <row r="68" spans="1:20" ht="12.75" customHeight="1">
      <c r="Q68" s="2371"/>
      <c r="R68" s="2371"/>
      <c r="S68" s="2371"/>
    </row>
    <row r="69" spans="1:20" ht="12.75" customHeight="1">
      <c r="Q69" s="2371"/>
      <c r="R69" s="2371"/>
      <c r="S69" s="2371"/>
    </row>
    <row r="70" spans="1:20" ht="12.75" customHeight="1">
      <c r="Q70" s="2371"/>
      <c r="R70" s="2371"/>
      <c r="S70" s="2371"/>
    </row>
    <row r="71" spans="1:20" ht="12.75" customHeight="1">
      <c r="Q71" s="2371"/>
      <c r="R71" s="2371"/>
      <c r="S71" s="2371"/>
    </row>
    <row r="72" spans="1:20" ht="12.75" customHeight="1">
      <c r="R72" s="2371"/>
      <c r="S72" s="2371"/>
    </row>
  </sheetData>
  <customSheetViews>
    <customSheetView guid="{A617E113-81C5-40F4-A596-A12F4B219BD2}" showPageBreaks="1" showGridLines="0" zeroValues="0" printArea="1" topLeftCell="A10">
      <selection activeCell="I35" sqref="I35"/>
      <colBreaks count="1" manualBreakCount="1">
        <brk id="11" max="1048575" man="1"/>
      </colBreaks>
      <pageMargins left="0.5" right="0.5" top="0.5" bottom="0.25" header="0.5" footer="0.5"/>
      <printOptions horizontalCentered="1" verticalCentered="1"/>
      <pageSetup scale="85" orientation="portrait" r:id="rId1"/>
      <headerFooter alignWithMargins="0"/>
    </customSheetView>
    <customSheetView guid="{D099E5BD-69C3-4A36-A01A-AB9127CD02AF}" scale="60" showPageBreaks="1" showGridLines="0" zeroValues="0" printArea="1" view="pageBreakPreview" topLeftCell="A21">
      <selection activeCell="F26" sqref="F26"/>
      <colBreaks count="1" manualBreakCount="1">
        <brk id="11" max="1048575" man="1"/>
      </colBreaks>
      <pageMargins left="0.5" right="0.5" top="0.5" bottom="0.25" header="0.5" footer="0.5"/>
      <printOptions horizontalCentered="1" verticalCentered="1"/>
      <pageSetup scale="84" orientation="portrait" r:id="rId2"/>
      <headerFooter alignWithMargins="0"/>
    </customSheetView>
    <customSheetView guid="{0E34144A-D82F-4DF0-B720-F9C800B122C6}" scale="60" showPageBreaks="1" showGridLines="0" zeroValues="0" printArea="1" view="pageBreakPreview">
      <selection activeCell="A62" sqref="A62:T65"/>
      <colBreaks count="1" manualBreakCount="1">
        <brk id="11" max="1048575" man="1"/>
      </colBreaks>
      <pageMargins left="0.5" right="0.5" top="0.5" bottom="0.25" header="0.5" footer="0.5"/>
      <printOptions horizontalCentered="1" verticalCentered="1"/>
      <pageSetup scale="85" orientation="portrait" r:id="rId3"/>
      <headerFooter alignWithMargins="0"/>
    </customSheetView>
    <customSheetView guid="{97EB090E-DA8A-4035-9EB7-8F192FB9238E}" scale="60" showPageBreaks="1" showGridLines="0" zeroValues="0" printArea="1" view="pageBreakPreview">
      <selection activeCell="A62" sqref="A62:T65"/>
      <colBreaks count="1" manualBreakCount="1">
        <brk id="11" max="1048575" man="1"/>
      </colBreaks>
      <pageMargins left="0.5" right="0.5" top="0.5" bottom="0.25" header="0.5" footer="0.5"/>
      <printOptions horizontalCentered="1" verticalCentered="1"/>
      <pageSetup scale="85" orientation="portrait" r:id="rId4"/>
      <headerFooter alignWithMargins="0"/>
    </customSheetView>
    <customSheetView guid="{73D6C540-FA77-496F-80D5-378BCDB5D7D3}" showGridLines="0" zeroValues="0" topLeftCell="L3">
      <selection activeCell="O12" sqref="O12:R61"/>
      <colBreaks count="1" manualBreakCount="1">
        <brk id="11" max="1048575" man="1"/>
      </colBreaks>
      <pageMargins left="0.5" right="0.5" top="0.5" bottom="0.25" header="0.5" footer="0.5"/>
      <printOptions horizontalCentered="1" verticalCentered="1"/>
      <pageSetup scale="85" orientation="portrait" r:id="rId5"/>
      <headerFooter alignWithMargins="0"/>
    </customSheetView>
    <customSheetView guid="{697F93CE-5800-4A2B-B48E-6915F0D86AE1}" showPageBreaks="1" showGridLines="0" zeroValues="0" printArea="1">
      <selection activeCell="D6" sqref="D6"/>
      <colBreaks count="1" manualBreakCount="1">
        <brk id="11" max="1048575" man="1"/>
      </colBreaks>
      <pageMargins left="0.5" right="0.5" top="0.5" bottom="0.25" header="0.5" footer="0.5"/>
      <printOptions horizontalCentered="1" verticalCentered="1"/>
      <pageSetup scale="85" orientation="portrait" r:id="rId6"/>
      <headerFooter alignWithMargins="0"/>
    </customSheetView>
    <customSheetView guid="{997430AA-34EF-430A-83C0-572B50415120}" showPageBreaks="1" showGridLines="0" zeroValues="0" printArea="1">
      <selection activeCell="A2" sqref="A2:K2"/>
      <colBreaks count="1" manualBreakCount="1">
        <brk id="11" max="1048575" man="1"/>
      </colBreaks>
      <pageMargins left="0.5" right="0.5" top="0.5" bottom="0.25" header="0.5" footer="0.5"/>
      <printOptions horizontalCentered="1" verticalCentered="1"/>
      <pageSetup scale="85" orientation="portrait" r:id="rId7"/>
      <headerFooter alignWithMargins="0"/>
    </customSheetView>
    <customSheetView guid="{FB280501-19AF-4ABE-91A9-026A574F2BAA}" showPageBreaks="1" showGridLines="0" zeroValues="0" printArea="1">
      <selection activeCell="A2" sqref="A2:K2"/>
      <colBreaks count="1" manualBreakCount="1">
        <brk id="11" max="1048575" man="1"/>
      </colBreaks>
      <pageMargins left="0.5" right="0.5" top="0.5" bottom="0.25" header="0.5" footer="0.5"/>
      <printOptions horizontalCentered="1" verticalCentered="1"/>
      <pageSetup scale="85" orientation="portrait" r:id="rId8"/>
      <headerFooter alignWithMargins="0"/>
    </customSheetView>
    <customSheetView guid="{418B4607-7369-4E2A-893E-78E4A5AA0442}" showGridLines="0" zeroValues="0">
      <selection activeCell="A2" sqref="A2:K2"/>
      <colBreaks count="1" manualBreakCount="1">
        <brk id="11" max="1048575" man="1"/>
      </colBreaks>
      <pageMargins left="0.5" right="0.5" top="0.5" bottom="0.25" header="0.5" footer="0.5"/>
      <printOptions horizontalCentered="1" verticalCentered="1"/>
      <pageSetup scale="85" orientation="portrait" r:id="rId9"/>
      <headerFooter alignWithMargins="0"/>
    </customSheetView>
    <customSheetView guid="{F56BCD39-3910-4701-BCCF-245589B07D98}" showPageBreaks="1" showGridLines="0" zeroValues="0" printArea="1" topLeftCell="A22">
      <selection activeCell="O62" sqref="O62"/>
      <colBreaks count="1" manualBreakCount="1">
        <brk id="11" max="1048575" man="1"/>
      </colBreaks>
      <pageMargins left="0.5" right="0.5" top="0.5" bottom="0.25" header="0.5" footer="0.5"/>
      <printOptions horizontalCentered="1" verticalCentered="1"/>
      <pageSetup scale="85" orientation="portrait" r:id="rId10"/>
      <headerFooter alignWithMargins="0"/>
    </customSheetView>
    <customSheetView guid="{FB19BFAA-60BA-4CC2-92E5-E4C141AE804E}" showGridLines="0" zeroValues="0">
      <selection activeCell="A2" sqref="A2:K2"/>
      <colBreaks count="1" manualBreakCount="1">
        <brk id="11" max="1048575" man="1"/>
      </colBreaks>
      <pageMargins left="0.5" right="0.5" top="0.5" bottom="0.25" header="0.5" footer="0.5"/>
      <printOptions horizontalCentered="1" verticalCentered="1"/>
      <pageSetup scale="85" orientation="portrait" r:id="rId11"/>
      <headerFooter alignWithMargins="0"/>
    </customSheetView>
    <customSheetView guid="{74404EEC-CA6A-48B0-B168-B7933282EEB2}" showPageBreaks="1" showGridLines="0" zeroValues="0" printArea="1">
      <selection activeCell="A2" sqref="A2:K2"/>
      <colBreaks count="1" manualBreakCount="1">
        <brk id="11" max="1048575" man="1"/>
      </colBreaks>
      <pageMargins left="0.5" right="0.5" top="0.5" bottom="0.25" header="0.5" footer="0.5"/>
      <printOptions horizontalCentered="1" verticalCentered="1"/>
      <pageSetup scale="85" orientation="portrait" r:id="rId12"/>
      <headerFooter alignWithMargins="0"/>
    </customSheetView>
    <customSheetView guid="{A2494C54-8D9D-4A05-9F27-C858173D9692}" showGridLines="0" zeroValues="0">
      <selection activeCell="A2" sqref="A2:K2"/>
      <colBreaks count="1" manualBreakCount="1">
        <brk id="11" max="1048575" man="1"/>
      </colBreaks>
      <pageMargins left="0.5" right="0.5" top="0.5" bottom="0.25" header="0.5" footer="0.5"/>
      <printOptions horizontalCentered="1" verticalCentered="1"/>
      <pageSetup scale="85" orientation="portrait" r:id="rId13"/>
      <headerFooter alignWithMargins="0"/>
    </customSheetView>
    <customSheetView guid="{F228F194-B0FE-4A91-A927-06A4E89703F0}" showGridLines="0" zeroValues="0">
      <selection activeCell="A2" sqref="A2:K2"/>
      <colBreaks count="1" manualBreakCount="1">
        <brk id="11" max="1048575" man="1"/>
      </colBreaks>
      <pageMargins left="0.5" right="0.5" top="0.5" bottom="0.25" header="0.5" footer="0.5"/>
      <printOptions horizontalCentered="1" verticalCentered="1"/>
      <pageSetup scale="85" orientation="portrait" r:id="rId14"/>
      <headerFooter alignWithMargins="0"/>
    </customSheetView>
    <customSheetView guid="{49D366EC-C851-4932-854D-8EA887B298C5}" showGridLines="0" zeroValues="0">
      <selection activeCell="A2" sqref="A2:K2"/>
      <colBreaks count="1" manualBreakCount="1">
        <brk id="11" max="1048575" man="1"/>
      </colBreaks>
      <pageMargins left="0.5" right="0.5" top="0.5" bottom="0.25" header="0.5" footer="0.5"/>
      <printOptions horizontalCentered="1" verticalCentered="1"/>
      <pageSetup scale="85" orientation="portrait" r:id="rId15"/>
      <headerFooter alignWithMargins="0"/>
    </customSheetView>
    <customSheetView guid="{7390B031-6060-4327-BF01-8B9465EDB6D9}" showGridLines="0" zeroValues="0">
      <selection activeCell="A2" sqref="A2:K2"/>
      <colBreaks count="1" manualBreakCount="1">
        <brk id="11" max="1048575" man="1"/>
      </colBreaks>
      <pageMargins left="0.5" right="0.5" top="0.5" bottom="0.25" header="0.5" footer="0.5"/>
      <printOptions horizontalCentered="1" verticalCentered="1"/>
      <pageSetup scale="85" orientation="portrait" r:id="rId16"/>
      <headerFooter alignWithMargins="0"/>
    </customSheetView>
    <customSheetView guid="{26429A53-B624-4AA6-8C8D-667186B058B8}" showGridLines="0" zeroValues="0">
      <selection activeCell="A2" sqref="A2:K2"/>
      <colBreaks count="1" manualBreakCount="1">
        <brk id="11" max="1048575" man="1"/>
      </colBreaks>
      <pageMargins left="0.5" right="0.5" top="0.5" bottom="0.25" header="0.5" footer="0.5"/>
      <printOptions horizontalCentered="1" verticalCentered="1"/>
      <pageSetup scale="85" orientation="portrait" r:id="rId17"/>
      <headerFooter alignWithMargins="0"/>
    </customSheetView>
    <customSheetView guid="{9188604F-721B-4607-B5A7-F14601E34BB8}" showPageBreaks="1" showGridLines="0" zeroValues="0" printArea="1">
      <selection activeCell="A2" sqref="A2:K2"/>
      <colBreaks count="1" manualBreakCount="1">
        <brk id="11" max="1048575" man="1"/>
      </colBreaks>
      <pageMargins left="0.5" right="0.5" top="0.5" bottom="0.25" header="0.5" footer="0.5"/>
      <printOptions horizontalCentered="1" verticalCentered="1"/>
      <pageSetup scale="85" orientation="portrait" r:id="rId18"/>
      <headerFooter alignWithMargins="0"/>
    </customSheetView>
    <customSheetView guid="{0DB5BAD5-393A-4F38-9E8B-709DEA7858B1}" showPageBreaks="1" showGridLines="0" zeroValues="0" printArea="1">
      <selection activeCell="A2" sqref="A2:K2"/>
      <colBreaks count="1" manualBreakCount="1">
        <brk id="11" max="1048575" man="1"/>
      </colBreaks>
      <pageMargins left="0.5" right="0.5" top="0.5" bottom="0.25" header="0.5" footer="0.5"/>
      <printOptions horizontalCentered="1" verticalCentered="1"/>
      <pageSetup scale="85" orientation="portrait" r:id="rId19"/>
      <headerFooter alignWithMargins="0"/>
    </customSheetView>
    <customSheetView guid="{4E7A3D04-9F51-465C-A42B-3DF9B3E7D5B5}" showPageBreaks="1" showGridLines="0" zeroValues="0" printArea="1" topLeftCell="A13">
      <selection activeCell="O37" sqref="O37"/>
      <colBreaks count="1" manualBreakCount="1">
        <brk id="11" max="1048575" man="1"/>
      </colBreaks>
      <pageMargins left="0.5" right="0.5" top="0.5" bottom="0.25" header="0.5" footer="0.5"/>
      <printOptions horizontalCentered="1" verticalCentered="1"/>
      <pageSetup scale="85" orientation="portrait" r:id="rId20"/>
      <headerFooter alignWithMargins="0"/>
    </customSheetView>
    <customSheetView guid="{BD2992A8-0B6E-4822-8FD2-4601D1328A70}" showPageBreaks="1" showGridLines="0" zeroValues="0" printArea="1">
      <selection activeCell="A2" sqref="A2:K2"/>
      <colBreaks count="1" manualBreakCount="1">
        <brk id="11" max="1048575" man="1"/>
      </colBreaks>
      <pageMargins left="0.5" right="0.5" top="0.5" bottom="0.25" header="0.5" footer="0.5"/>
      <printOptions horizontalCentered="1" verticalCentered="1"/>
      <pageSetup scale="85" orientation="portrait" r:id="rId21"/>
      <headerFooter alignWithMargins="0"/>
    </customSheetView>
    <customSheetView guid="{77A0B38E-93E4-4AC7-ACE6-46928E3770F0}" showPageBreaks="1" showGridLines="0" zeroValues="0" printArea="1">
      <selection activeCell="I55" sqref="I55"/>
      <colBreaks count="1" manualBreakCount="1">
        <brk id="11" max="1048575" man="1"/>
      </colBreaks>
      <pageMargins left="0.5" right="0.5" top="0.5" bottom="0.25" header="0.5" footer="0.5"/>
      <printOptions horizontalCentered="1" verticalCentered="1"/>
      <pageSetup scale="85" orientation="portrait" r:id="rId22"/>
      <headerFooter alignWithMargins="0"/>
    </customSheetView>
    <customSheetView guid="{11C83B39-CE16-4BB9-AED1-82A65A48CAAD}" showGridLines="0" zeroValues="0">
      <selection activeCell="A2" sqref="A2:K2"/>
      <colBreaks count="1" manualBreakCount="1">
        <brk id="11" max="1048575" man="1"/>
      </colBreaks>
      <pageMargins left="0.5" right="0.5" top="0.5" bottom="0.25" header="0.5" footer="0.5"/>
      <printOptions horizontalCentered="1" verticalCentered="1"/>
      <pageSetup scale="85" orientation="portrait" r:id="rId23"/>
      <headerFooter alignWithMargins="0"/>
    </customSheetView>
    <customSheetView guid="{DB71B86F-317D-4AD6-8462-223811F201EC}" showPageBreaks="1" showGridLines="0" zeroValues="0" printArea="1">
      <selection activeCell="A2" sqref="A2:K2"/>
      <colBreaks count="1" manualBreakCount="1">
        <brk id="11" max="1048575" man="1"/>
      </colBreaks>
      <pageMargins left="0.5" right="0.5" top="0.5" bottom="0.25" header="0.5" footer="0.5"/>
      <printOptions horizontalCentered="1" verticalCentered="1"/>
      <pageSetup scale="85" orientation="portrait" r:id="rId24"/>
      <headerFooter alignWithMargins="0"/>
    </customSheetView>
    <customSheetView guid="{DC2F833C-E952-4F6A-AFD3-F16D8619A19E}" showPageBreaks="1" showGridLines="0" zeroValues="0" printArea="1">
      <selection activeCell="A2" sqref="A2:K2"/>
      <colBreaks count="1" manualBreakCount="1">
        <brk id="11" max="1048575" man="1"/>
      </colBreaks>
      <pageMargins left="0.5" right="0.5" top="0.5" bottom="0.25" header="0.5" footer="0.5"/>
      <printOptions horizontalCentered="1" verticalCentered="1"/>
      <pageSetup scale="85" orientation="portrait" r:id="rId25"/>
      <headerFooter alignWithMargins="0"/>
    </customSheetView>
    <customSheetView guid="{B1B2D874-36F7-4A51-91A3-0B03D16C5B39}" showGridLines="0" zeroValues="0" printArea="1">
      <selection activeCell="A2" sqref="A2:K2"/>
      <colBreaks count="1" manualBreakCount="1">
        <brk id="11" max="1048575" man="1"/>
      </colBreaks>
      <pageMargins left="0.5" right="0.5" top="0.5" bottom="0.25" header="0.5" footer="0.5"/>
      <printOptions horizontalCentered="1" verticalCentered="1"/>
      <pageSetup scale="85" orientation="portrait" r:id="rId26"/>
      <headerFooter alignWithMargins="0"/>
    </customSheetView>
    <customSheetView guid="{24512037-1A2E-4B61-A9D8-6B6EE1FBAC07}" showPageBreaks="1" showGridLines="0" zeroValues="0" printArea="1">
      <selection activeCell="I55" sqref="I55"/>
      <colBreaks count="1" manualBreakCount="1">
        <brk id="11" max="1048575" man="1"/>
      </colBreaks>
      <pageMargins left="0.5" right="0.5" top="0.5" bottom="0.25" header="0.5" footer="0.5"/>
      <printOptions horizontalCentered="1" verticalCentered="1"/>
      <pageSetup scale="85" orientation="portrait" r:id="rId27"/>
      <headerFooter alignWithMargins="0"/>
    </customSheetView>
    <customSheetView guid="{FF7CE3F6-64D4-4414-9A0A-27EA1DA5FCEA}" showPageBreaks="1" showGridLines="0" zeroValues="0" printArea="1">
      <selection activeCell="R49" sqref="R49"/>
      <colBreaks count="1" manualBreakCount="1">
        <brk id="11" max="1048575" man="1"/>
      </colBreaks>
      <pageMargins left="0.5" right="0.5" top="0.5" bottom="0.25" header="0.5" footer="0.5"/>
      <printOptions horizontalCentered="1" verticalCentered="1"/>
      <pageSetup scale="85" orientation="portrait" r:id="rId28"/>
      <headerFooter alignWithMargins="0"/>
    </customSheetView>
    <customSheetView guid="{68CA22E9-CC9D-4C8A-A060-049B87D0AB3E}" scale="60" showPageBreaks="1" showGridLines="0" zeroValues="0" printArea="1" view="pageBreakPreview">
      <selection activeCell="A62" sqref="A62:T65"/>
      <colBreaks count="1" manualBreakCount="1">
        <brk id="11" max="1048575" man="1"/>
      </colBreaks>
      <pageMargins left="0.5" right="0.5" top="0.5" bottom="0.25" header="0.5" footer="0.5"/>
      <printOptions horizontalCentered="1" verticalCentered="1"/>
      <pageSetup scale="85" orientation="portrait" r:id="rId29"/>
      <headerFooter alignWithMargins="0"/>
    </customSheetView>
    <customSheetView guid="{76EF22F2-41FD-4690-8612-D013472E0134}" showPageBreaks="1" showGridLines="0" zeroValues="0" printArea="1" topLeftCell="A10">
      <selection activeCell="I35" sqref="I35"/>
      <colBreaks count="1" manualBreakCount="1">
        <brk id="11" max="1048575" man="1"/>
      </colBreaks>
      <pageMargins left="0.5" right="0.5" top="0.5" bottom="0.25" header="0.5" footer="0.5"/>
      <printOptions horizontalCentered="1" verticalCentered="1"/>
      <pageSetup scale="85" orientation="portrait" r:id="rId30"/>
      <headerFooter alignWithMargins="0"/>
    </customSheetView>
  </customSheetViews>
  <mergeCells count="6">
    <mergeCell ref="A2:K2"/>
    <mergeCell ref="L2:T2"/>
    <mergeCell ref="A3:K3"/>
    <mergeCell ref="L3:T3"/>
    <mergeCell ref="A5:K5"/>
    <mergeCell ref="L5:T5"/>
  </mergeCells>
  <printOptions horizontalCentered="1" verticalCentered="1" gridLinesSet="0"/>
  <pageMargins left="0.5" right="0.5" top="0.5" bottom="0.25" header="0.5" footer="0.5"/>
  <pageSetup scale="84" orientation="portrait" r:id="rId31"/>
  <headerFooter alignWithMargins="0"/>
  <colBreaks count="1" manualBreakCount="1">
    <brk id="11" max="1048575" man="1"/>
  </colBreaks>
  <legacyDrawing r:id="rId3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Z67"/>
  <sheetViews>
    <sheetView showGridLines="0" showZeros="0" view="pageBreakPreview" zoomScale="60" zoomScaleNormal="100" workbookViewId="0">
      <selection activeCell="D57" sqref="D57"/>
    </sheetView>
  </sheetViews>
  <sheetFormatPr defaultColWidth="8.85546875" defaultRowHeight="12.75" customHeight="1"/>
  <cols>
    <col min="1" max="1" width="4.7109375" style="717" customWidth="1"/>
    <col min="2" max="2" width="1.85546875" style="717" customWidth="1"/>
    <col min="3" max="3" width="4.5703125" style="717" customWidth="1"/>
    <col min="4" max="4" width="4.7109375" style="717" customWidth="1"/>
    <col min="5" max="5" width="3.7109375" style="717" customWidth="1"/>
    <col min="6" max="6" width="30.5703125" style="717" customWidth="1"/>
    <col min="7" max="7" width="13" style="717" customWidth="1"/>
    <col min="8" max="8" width="11.42578125" style="717" customWidth="1"/>
    <col min="9" max="9" width="12" style="717" customWidth="1"/>
    <col min="10" max="10" width="14.28515625" style="717" customWidth="1"/>
    <col min="11" max="12" width="4.7109375" style="717" customWidth="1"/>
    <col min="13" max="13" width="2.85546875" style="717" customWidth="1"/>
    <col min="14" max="14" width="3.5703125" style="717" customWidth="1"/>
    <col min="15" max="15" width="19.85546875" style="717" customWidth="1"/>
    <col min="16" max="16" width="18.7109375" style="717" customWidth="1"/>
    <col min="17" max="17" width="19" style="717" customWidth="1"/>
    <col min="18" max="18" width="18.42578125" style="717" customWidth="1"/>
    <col min="19" max="19" width="11.7109375" style="717" customWidth="1"/>
    <col min="20" max="20" width="6.28515625" style="717" customWidth="1"/>
    <col min="21" max="22" width="8.85546875" style="717"/>
    <col min="23" max="23" width="20.140625" style="828" bestFit="1" customWidth="1"/>
    <col min="24" max="24" width="10.140625" style="828" bestFit="1" customWidth="1"/>
    <col min="25" max="25" width="25.28515625" style="828" bestFit="1" customWidth="1"/>
    <col min="26" max="26" width="10.140625" style="828" bestFit="1" customWidth="1"/>
    <col min="27" max="16384" width="8.85546875" style="717"/>
  </cols>
  <sheetData>
    <row r="1" spans="1:26" ht="12.75" customHeight="1">
      <c r="A1" s="757" t="s">
        <v>3172</v>
      </c>
      <c r="I1" s="450"/>
      <c r="J1" s="450"/>
      <c r="K1" s="1014" t="s">
        <v>3394</v>
      </c>
      <c r="L1" s="757" t="s">
        <v>3394</v>
      </c>
      <c r="M1" s="450"/>
      <c r="N1" s="450"/>
      <c r="O1" s="450"/>
      <c r="T1" s="1014" t="s">
        <v>3173</v>
      </c>
    </row>
    <row r="2" spans="1:26">
      <c r="A2" s="3260" t="s">
        <v>1806</v>
      </c>
      <c r="B2" s="3261"/>
      <c r="C2" s="3261"/>
      <c r="D2" s="3261"/>
      <c r="E2" s="3261"/>
      <c r="F2" s="3261"/>
      <c r="G2" s="3261"/>
      <c r="H2" s="3261"/>
      <c r="I2" s="3261"/>
      <c r="J2" s="3261"/>
      <c r="K2" s="3262"/>
      <c r="L2" s="3260" t="s">
        <v>1806</v>
      </c>
      <c r="M2" s="3261"/>
      <c r="N2" s="3261"/>
      <c r="O2" s="3261"/>
      <c r="P2" s="3261"/>
      <c r="Q2" s="3261"/>
      <c r="R2" s="3261"/>
      <c r="S2" s="3261"/>
      <c r="T2" s="3262"/>
    </row>
    <row r="3" spans="1:26" s="450" customFormat="1" ht="12.75" customHeight="1">
      <c r="A3" s="3263" t="s">
        <v>294</v>
      </c>
      <c r="B3" s="3258"/>
      <c r="C3" s="3258"/>
      <c r="D3" s="3258"/>
      <c r="E3" s="3258"/>
      <c r="F3" s="3258"/>
      <c r="G3" s="3258"/>
      <c r="H3" s="3258"/>
      <c r="I3" s="3258"/>
      <c r="J3" s="3258"/>
      <c r="K3" s="3303"/>
      <c r="L3" s="3263" t="s">
        <v>294</v>
      </c>
      <c r="M3" s="3258"/>
      <c r="N3" s="3258"/>
      <c r="O3" s="3258"/>
      <c r="P3" s="3258"/>
      <c r="Q3" s="3258"/>
      <c r="R3" s="3258"/>
      <c r="S3" s="3258"/>
      <c r="T3" s="3303"/>
      <c r="W3" s="529"/>
      <c r="X3" s="529"/>
      <c r="Y3" s="529"/>
      <c r="Z3" s="529"/>
    </row>
    <row r="4" spans="1:26" s="450" customFormat="1" ht="12.75" customHeight="1">
      <c r="A4" s="835"/>
      <c r="B4" s="836"/>
      <c r="C4" s="836"/>
      <c r="D4" s="836"/>
      <c r="E4" s="836"/>
      <c r="F4" s="836"/>
      <c r="G4" s="836"/>
      <c r="H4" s="836"/>
      <c r="I4" s="836"/>
      <c r="J4" s="836"/>
      <c r="K4" s="837"/>
      <c r="L4" s="835"/>
      <c r="M4" s="836"/>
      <c r="N4" s="836"/>
      <c r="O4" s="836"/>
      <c r="P4" s="836"/>
      <c r="Q4" s="836"/>
      <c r="R4" s="836"/>
      <c r="S4" s="836"/>
      <c r="T4" s="837"/>
      <c r="W4" s="529"/>
      <c r="X4" s="529"/>
      <c r="Y4" s="529"/>
      <c r="Z4" s="529"/>
    </row>
    <row r="5" spans="1:26" s="450" customFormat="1" ht="12">
      <c r="A5" s="843" t="s">
        <v>1807</v>
      </c>
      <c r="B5" s="845"/>
      <c r="C5" s="845"/>
      <c r="D5" s="845"/>
      <c r="E5" s="845"/>
      <c r="F5" s="845"/>
      <c r="G5" s="845"/>
      <c r="H5" s="845"/>
      <c r="I5" s="845"/>
      <c r="J5" s="845"/>
      <c r="K5" s="846"/>
      <c r="L5" s="843" t="s">
        <v>1807</v>
      </c>
      <c r="M5" s="845"/>
      <c r="N5" s="845"/>
      <c r="O5" s="845"/>
      <c r="P5" s="845"/>
      <c r="Q5" s="845"/>
      <c r="R5" s="845"/>
      <c r="S5" s="845"/>
      <c r="T5" s="846"/>
      <c r="W5" s="529"/>
      <c r="X5" s="529"/>
      <c r="Y5" s="529"/>
      <c r="Z5" s="529"/>
    </row>
    <row r="6" spans="1:26" s="828" customFormat="1" ht="12.75" customHeight="1">
      <c r="A6" s="1117"/>
      <c r="B6" s="1118"/>
      <c r="C6" s="1119"/>
      <c r="D6" s="1120"/>
      <c r="E6" s="1120"/>
      <c r="F6" s="1119"/>
      <c r="G6" s="921"/>
      <c r="H6" s="1207" t="s">
        <v>901</v>
      </c>
      <c r="I6" s="1207"/>
      <c r="J6" s="516"/>
      <c r="K6" s="1117"/>
      <c r="L6" s="1117"/>
      <c r="M6" s="1118"/>
      <c r="N6" s="1119"/>
      <c r="O6" s="1120"/>
      <c r="P6" s="915" t="s">
        <v>1752</v>
      </c>
      <c r="Q6" s="1018"/>
      <c r="R6" s="1207" t="s">
        <v>1753</v>
      </c>
      <c r="S6" s="1208"/>
      <c r="T6" s="1117"/>
    </row>
    <row r="7" spans="1:26" s="828" customFormat="1" ht="12.75" customHeight="1">
      <c r="A7" s="935"/>
      <c r="B7" s="936"/>
      <c r="C7" s="937"/>
      <c r="E7" s="717"/>
      <c r="F7" s="937"/>
      <c r="G7" s="535"/>
      <c r="H7" s="528"/>
      <c r="I7" s="528"/>
      <c r="J7" s="528" t="s">
        <v>1061</v>
      </c>
      <c r="K7" s="528"/>
      <c r="L7" s="528"/>
      <c r="M7" s="531"/>
      <c r="N7" s="535"/>
      <c r="O7" s="907"/>
      <c r="P7" s="1209"/>
      <c r="Q7" s="999"/>
      <c r="R7" s="999"/>
      <c r="S7" s="999"/>
      <c r="T7" s="935"/>
    </row>
    <row r="8" spans="1:26" s="828" customFormat="1" ht="12.75" customHeight="1">
      <c r="A8" s="851" t="s">
        <v>7</v>
      </c>
      <c r="B8" s="513" t="s">
        <v>70</v>
      </c>
      <c r="C8" s="514"/>
      <c r="D8" s="836" t="s">
        <v>1754</v>
      </c>
      <c r="E8" s="833"/>
      <c r="F8" s="836"/>
      <c r="G8" s="835" t="s">
        <v>1755</v>
      </c>
      <c r="H8" s="528" t="s">
        <v>1808</v>
      </c>
      <c r="I8" s="528" t="s">
        <v>1756</v>
      </c>
      <c r="J8" s="528" t="s">
        <v>1757</v>
      </c>
      <c r="K8" s="851" t="s">
        <v>7</v>
      </c>
      <c r="L8" s="851" t="s">
        <v>7</v>
      </c>
      <c r="M8" s="513" t="s">
        <v>70</v>
      </c>
      <c r="N8" s="514"/>
      <c r="O8" s="529" t="s">
        <v>1758</v>
      </c>
      <c r="P8" s="528" t="s">
        <v>1808</v>
      </c>
      <c r="Q8" s="528" t="s">
        <v>1756</v>
      </c>
      <c r="R8" s="528" t="s">
        <v>1808</v>
      </c>
      <c r="S8" s="528" t="s">
        <v>1756</v>
      </c>
      <c r="T8" s="528" t="s">
        <v>7</v>
      </c>
    </row>
    <row r="9" spans="1:26" s="828" customFormat="1" ht="12.75" customHeight="1">
      <c r="A9" s="851" t="s">
        <v>17</v>
      </c>
      <c r="B9" s="513" t="s">
        <v>78</v>
      </c>
      <c r="C9" s="514"/>
      <c r="D9" s="836"/>
      <c r="E9" s="836"/>
      <c r="F9" s="833"/>
      <c r="G9" s="835" t="s">
        <v>1759</v>
      </c>
      <c r="H9" s="528"/>
      <c r="I9" s="528" t="s">
        <v>1760</v>
      </c>
      <c r="J9" s="528" t="s">
        <v>1066</v>
      </c>
      <c r="K9" s="851" t="s">
        <v>17</v>
      </c>
      <c r="L9" s="851" t="s">
        <v>17</v>
      </c>
      <c r="M9" s="513" t="s">
        <v>78</v>
      </c>
      <c r="N9" s="514"/>
      <c r="O9" s="836" t="s">
        <v>1633</v>
      </c>
      <c r="P9" s="935"/>
      <c r="Q9" s="528" t="s">
        <v>1760</v>
      </c>
      <c r="R9" s="528"/>
      <c r="S9" s="528" t="s">
        <v>1760</v>
      </c>
      <c r="T9" s="528" t="s">
        <v>17</v>
      </c>
    </row>
    <row r="10" spans="1:26" s="828" customFormat="1" ht="12.75" customHeight="1" thickBot="1">
      <c r="A10" s="943"/>
      <c r="B10" s="1210"/>
      <c r="C10" s="1213"/>
      <c r="D10" s="944" t="s">
        <v>24</v>
      </c>
      <c r="E10" s="944"/>
      <c r="F10" s="845"/>
      <c r="G10" s="843" t="s">
        <v>25</v>
      </c>
      <c r="H10" s="522" t="s">
        <v>26</v>
      </c>
      <c r="I10" s="522" t="s">
        <v>27</v>
      </c>
      <c r="J10" s="522" t="s">
        <v>28</v>
      </c>
      <c r="K10" s="871"/>
      <c r="L10" s="871"/>
      <c r="M10" s="523"/>
      <c r="N10" s="524"/>
      <c r="O10" s="845" t="s">
        <v>29</v>
      </c>
      <c r="P10" s="522" t="s">
        <v>30</v>
      </c>
      <c r="Q10" s="522" t="s">
        <v>31</v>
      </c>
      <c r="R10" s="522" t="s">
        <v>32</v>
      </c>
      <c r="S10" s="522" t="s">
        <v>88</v>
      </c>
      <c r="T10" s="943"/>
      <c r="W10" s="154"/>
      <c r="X10" s="154"/>
      <c r="Y10" s="154"/>
      <c r="Z10" s="154"/>
    </row>
    <row r="11" spans="1:26" s="828" customFormat="1" ht="12.75" customHeight="1">
      <c r="A11" s="935"/>
      <c r="B11" s="939"/>
      <c r="C11" s="1274"/>
      <c r="D11" s="717" t="s">
        <v>1761</v>
      </c>
      <c r="E11" s="717"/>
      <c r="F11" s="717"/>
      <c r="G11" s="1214"/>
      <c r="H11" s="1215"/>
      <c r="I11" s="1216"/>
      <c r="J11" s="1217"/>
      <c r="K11" s="1218"/>
      <c r="L11" s="1218"/>
      <c r="M11" s="1219"/>
      <c r="N11" s="1219"/>
      <c r="O11" s="1220"/>
      <c r="P11" s="1221"/>
      <c r="Q11" s="1216"/>
      <c r="R11" s="1222"/>
      <c r="S11" s="1217"/>
      <c r="T11" s="935"/>
    </row>
    <row r="12" spans="1:26" s="450" customFormat="1" ht="12.75" customHeight="1">
      <c r="A12" s="866">
        <v>1</v>
      </c>
      <c r="B12" s="850"/>
      <c r="C12" s="1275"/>
      <c r="D12" s="941" t="s">
        <v>1762</v>
      </c>
      <c r="E12" s="525"/>
      <c r="F12" s="525"/>
      <c r="G12" s="1224"/>
      <c r="H12" s="1225"/>
      <c r="I12" s="1226"/>
      <c r="J12" s="1227"/>
      <c r="K12" s="1226">
        <v>1</v>
      </c>
      <c r="L12" s="1228">
        <v>1</v>
      </c>
      <c r="M12" s="1229"/>
      <c r="N12" s="1229"/>
      <c r="O12" s="1230"/>
      <c r="P12" s="1226"/>
      <c r="Q12" s="1226"/>
      <c r="R12" s="1231"/>
      <c r="S12" s="1227"/>
      <c r="T12" s="871">
        <v>1</v>
      </c>
      <c r="W12" s="529"/>
      <c r="X12" s="529"/>
      <c r="Y12" s="529"/>
      <c r="Z12" s="529"/>
    </row>
    <row r="13" spans="1:26" s="450" customFormat="1" ht="12.75" customHeight="1">
      <c r="A13" s="872">
        <f>+A12+1</f>
        <v>2</v>
      </c>
      <c r="B13" s="1232"/>
      <c r="C13" s="1275"/>
      <c r="D13" s="941" t="s">
        <v>1763</v>
      </c>
      <c r="E13" s="525"/>
      <c r="F13" s="525"/>
      <c r="G13" s="1224"/>
      <c r="H13" s="1233"/>
      <c r="I13" s="1033"/>
      <c r="J13" s="1034"/>
      <c r="K13" s="1033">
        <f t="shared" ref="K13:L16" si="0">+K12+1</f>
        <v>2</v>
      </c>
      <c r="L13" s="1234">
        <f t="shared" si="0"/>
        <v>2</v>
      </c>
      <c r="M13" s="1235"/>
      <c r="N13" s="1235"/>
      <c r="O13" s="1236"/>
      <c r="P13" s="1238"/>
      <c r="Q13" s="1033"/>
      <c r="R13" s="1237"/>
      <c r="S13" s="1034"/>
      <c r="T13" s="875">
        <f>+T12+1</f>
        <v>2</v>
      </c>
      <c r="W13" s="529"/>
      <c r="X13" s="529"/>
      <c r="Y13" s="529"/>
      <c r="Z13" s="529"/>
    </row>
    <row r="14" spans="1:26" s="450" customFormat="1" ht="12.75" customHeight="1">
      <c r="A14" s="872">
        <f>+A13+1</f>
        <v>3</v>
      </c>
      <c r="B14" s="1232"/>
      <c r="C14" s="1275"/>
      <c r="D14" s="941" t="s">
        <v>1764</v>
      </c>
      <c r="E14" s="525"/>
      <c r="F14" s="525"/>
      <c r="G14" s="1224"/>
      <c r="H14" s="1233"/>
      <c r="I14" s="1033"/>
      <c r="J14" s="1034"/>
      <c r="K14" s="1033">
        <f t="shared" si="0"/>
        <v>3</v>
      </c>
      <c r="L14" s="1234">
        <f t="shared" si="0"/>
        <v>3</v>
      </c>
      <c r="M14" s="1235"/>
      <c r="N14" s="1235"/>
      <c r="O14" s="1236"/>
      <c r="P14" s="1033"/>
      <c r="Q14" s="1033"/>
      <c r="R14" s="1237"/>
      <c r="S14" s="1034"/>
      <c r="T14" s="875">
        <f>+T13+1</f>
        <v>3</v>
      </c>
      <c r="W14" s="529"/>
      <c r="X14" s="529"/>
      <c r="Y14" s="529"/>
      <c r="Z14" s="529"/>
    </row>
    <row r="15" spans="1:26" s="450" customFormat="1" ht="12.75" customHeight="1">
      <c r="A15" s="872">
        <f>+A14+1</f>
        <v>4</v>
      </c>
      <c r="B15" s="1232"/>
      <c r="C15" s="1275"/>
      <c r="D15" s="941" t="s">
        <v>1765</v>
      </c>
      <c r="E15" s="525"/>
      <c r="F15" s="525"/>
      <c r="G15" s="1224"/>
      <c r="H15" s="1233"/>
      <c r="I15" s="1033"/>
      <c r="J15" s="1034"/>
      <c r="K15" s="1033">
        <f t="shared" si="0"/>
        <v>4</v>
      </c>
      <c r="L15" s="1234">
        <f t="shared" si="0"/>
        <v>4</v>
      </c>
      <c r="M15" s="1235"/>
      <c r="N15" s="1235"/>
      <c r="O15" s="1236"/>
      <c r="P15" s="1033"/>
      <c r="Q15" s="1033"/>
      <c r="R15" s="1237"/>
      <c r="S15" s="1034"/>
      <c r="T15" s="875">
        <f>+T14+1</f>
        <v>4</v>
      </c>
      <c r="W15" s="529"/>
      <c r="X15" s="529"/>
      <c r="Y15" s="529"/>
      <c r="Z15" s="529"/>
    </row>
    <row r="16" spans="1:26" s="450" customFormat="1" ht="12.75" customHeight="1">
      <c r="A16" s="872">
        <f>+A15+1</f>
        <v>5</v>
      </c>
      <c r="B16" s="1232" t="s">
        <v>97</v>
      </c>
      <c r="C16" s="1275"/>
      <c r="D16" s="941"/>
      <c r="E16" s="941" t="s">
        <v>16</v>
      </c>
      <c r="F16" s="941"/>
      <c r="G16" s="1224"/>
      <c r="H16" s="1233"/>
      <c r="I16" s="1033"/>
      <c r="J16" s="1034"/>
      <c r="K16" s="1033">
        <f t="shared" si="0"/>
        <v>5</v>
      </c>
      <c r="L16" s="1234">
        <f t="shared" si="0"/>
        <v>5</v>
      </c>
      <c r="M16" s="1235"/>
      <c r="N16" s="1235"/>
      <c r="O16" s="1236"/>
      <c r="P16" s="1238"/>
      <c r="Q16" s="1238"/>
      <c r="R16" s="1238"/>
      <c r="S16" s="1239"/>
      <c r="T16" s="875">
        <f>+T15+1</f>
        <v>5</v>
      </c>
      <c r="W16" s="529"/>
      <c r="X16" s="529"/>
      <c r="Y16" s="529"/>
      <c r="Z16" s="529"/>
    </row>
    <row r="17" spans="1:26" s="450" customFormat="1" ht="12.75" customHeight="1">
      <c r="A17" s="881"/>
      <c r="B17" s="939"/>
      <c r="C17" s="1274"/>
      <c r="D17" s="717" t="s">
        <v>205</v>
      </c>
      <c r="E17" s="717"/>
      <c r="F17" s="717"/>
      <c r="G17" s="1240"/>
      <c r="H17" s="1241"/>
      <c r="I17" s="1242"/>
      <c r="J17" s="1243"/>
      <c r="K17" s="1242"/>
      <c r="L17" s="1244"/>
      <c r="M17" s="1245"/>
      <c r="N17" s="1245"/>
      <c r="O17" s="1246"/>
      <c r="P17" s="1242"/>
      <c r="Q17" s="1242"/>
      <c r="R17" s="1247"/>
      <c r="S17" s="1243"/>
      <c r="T17" s="888"/>
      <c r="W17" s="529"/>
      <c r="X17" s="529"/>
      <c r="Y17" s="529"/>
      <c r="Z17" s="529"/>
    </row>
    <row r="18" spans="1:26" s="450" customFormat="1" ht="12.75" customHeight="1">
      <c r="A18" s="866">
        <f>+A16+1</f>
        <v>6</v>
      </c>
      <c r="B18" s="850"/>
      <c r="C18" s="1275"/>
      <c r="D18" s="941" t="s">
        <v>1766</v>
      </c>
      <c r="E18" s="525"/>
      <c r="F18" s="525"/>
      <c r="G18" s="1224"/>
      <c r="H18" s="1225"/>
      <c r="I18" s="1226"/>
      <c r="J18" s="1227"/>
      <c r="K18" s="1226">
        <f>+K16+1</f>
        <v>6</v>
      </c>
      <c r="L18" s="1228">
        <f>+L16+1</f>
        <v>6</v>
      </c>
      <c r="M18" s="1229"/>
      <c r="N18" s="1229"/>
      <c r="O18" s="1230"/>
      <c r="P18" s="1226"/>
      <c r="Q18" s="1226"/>
      <c r="R18" s="1231"/>
      <c r="S18" s="1227"/>
      <c r="T18" s="871">
        <f>+T16+1</f>
        <v>6</v>
      </c>
      <c r="W18" s="529"/>
      <c r="X18" s="529"/>
      <c r="Y18" s="529"/>
      <c r="Z18" s="529"/>
    </row>
    <row r="19" spans="1:26" s="450" customFormat="1" ht="12.75" customHeight="1">
      <c r="A19" s="872">
        <f t="shared" ref="A19:A36" si="1">+A18+1</f>
        <v>7</v>
      </c>
      <c r="B19" s="1232"/>
      <c r="C19" s="1275"/>
      <c r="D19" s="941" t="s">
        <v>1767</v>
      </c>
      <c r="E19" s="525"/>
      <c r="F19" s="525"/>
      <c r="G19" s="1224"/>
      <c r="H19" s="1233"/>
      <c r="I19" s="1033"/>
      <c r="J19" s="1034"/>
      <c r="K19" s="1033">
        <f t="shared" ref="K19:L34" si="2">+K18+1</f>
        <v>7</v>
      </c>
      <c r="L19" s="1234">
        <f t="shared" si="2"/>
        <v>7</v>
      </c>
      <c r="M19" s="1235"/>
      <c r="N19" s="1235"/>
      <c r="O19" s="1236"/>
      <c r="P19" s="1033"/>
      <c r="Q19" s="1033"/>
      <c r="R19" s="1237"/>
      <c r="S19" s="1034"/>
      <c r="T19" s="875">
        <f t="shared" ref="T19:T36" si="3">+T18+1</f>
        <v>7</v>
      </c>
      <c r="W19" s="529"/>
      <c r="X19" s="529"/>
      <c r="Y19" s="529"/>
      <c r="Z19" s="529"/>
    </row>
    <row r="20" spans="1:26" s="450" customFormat="1" ht="12.75" customHeight="1">
      <c r="A20" s="872">
        <f t="shared" si="1"/>
        <v>8</v>
      </c>
      <c r="B20" s="1232"/>
      <c r="C20" s="1275"/>
      <c r="D20" s="941" t="s">
        <v>1768</v>
      </c>
      <c r="E20" s="525"/>
      <c r="F20" s="525"/>
      <c r="G20" s="1224"/>
      <c r="H20" s="1233"/>
      <c r="I20" s="1033"/>
      <c r="J20" s="1034"/>
      <c r="K20" s="1033">
        <f t="shared" si="2"/>
        <v>8</v>
      </c>
      <c r="L20" s="1234">
        <f t="shared" si="2"/>
        <v>8</v>
      </c>
      <c r="M20" s="1235"/>
      <c r="N20" s="1235"/>
      <c r="O20" s="1236"/>
      <c r="P20" s="1033"/>
      <c r="Q20" s="1033"/>
      <c r="R20" s="1237"/>
      <c r="S20" s="1034"/>
      <c r="T20" s="875">
        <f t="shared" si="3"/>
        <v>8</v>
      </c>
      <c r="W20" s="529"/>
      <c r="X20" s="529"/>
      <c r="Y20" s="529"/>
      <c r="Z20" s="529"/>
    </row>
    <row r="21" spans="1:26" s="450" customFormat="1" ht="12.75" customHeight="1">
      <c r="A21" s="872">
        <f t="shared" si="1"/>
        <v>9</v>
      </c>
      <c r="B21" s="1232"/>
      <c r="C21" s="1275"/>
      <c r="D21" s="941" t="s">
        <v>1769</v>
      </c>
      <c r="E21" s="525"/>
      <c r="F21" s="525"/>
      <c r="G21" s="1224"/>
      <c r="H21" s="1233"/>
      <c r="I21" s="1033"/>
      <c r="J21" s="1034"/>
      <c r="K21" s="1033">
        <f t="shared" si="2"/>
        <v>9</v>
      </c>
      <c r="L21" s="1234">
        <f t="shared" si="2"/>
        <v>9</v>
      </c>
      <c r="M21" s="1235"/>
      <c r="N21" s="1235"/>
      <c r="O21" s="1236"/>
      <c r="P21" s="1033"/>
      <c r="Q21" s="1033"/>
      <c r="R21" s="1237"/>
      <c r="S21" s="1034"/>
      <c r="T21" s="875">
        <f t="shared" si="3"/>
        <v>9</v>
      </c>
      <c r="W21" s="529"/>
      <c r="X21" s="529"/>
      <c r="Y21" s="529"/>
      <c r="Z21" s="529"/>
    </row>
    <row r="22" spans="1:26" s="450" customFormat="1" ht="12.75" customHeight="1">
      <c r="A22" s="872">
        <f t="shared" si="1"/>
        <v>10</v>
      </c>
      <c r="B22" s="1232"/>
      <c r="C22" s="1275"/>
      <c r="D22" s="941" t="s">
        <v>1770</v>
      </c>
      <c r="E22" s="525"/>
      <c r="F22" s="525"/>
      <c r="G22" s="1224"/>
      <c r="H22" s="1233"/>
      <c r="I22" s="1033"/>
      <c r="J22" s="1034"/>
      <c r="K22" s="1033">
        <f t="shared" si="2"/>
        <v>10</v>
      </c>
      <c r="L22" s="1234">
        <f t="shared" si="2"/>
        <v>10</v>
      </c>
      <c r="M22" s="1235"/>
      <c r="N22" s="1235"/>
      <c r="O22" s="1236"/>
      <c r="P22" s="1033"/>
      <c r="Q22" s="1033"/>
      <c r="R22" s="1237"/>
      <c r="S22" s="1034"/>
      <c r="T22" s="875">
        <f t="shared" si="3"/>
        <v>10</v>
      </c>
      <c r="W22" s="529"/>
      <c r="X22" s="529"/>
      <c r="Y22" s="529"/>
      <c r="Z22" s="529"/>
    </row>
    <row r="23" spans="1:26" s="450" customFormat="1" ht="12.75" customHeight="1">
      <c r="A23" s="872">
        <f t="shared" si="1"/>
        <v>11</v>
      </c>
      <c r="B23" s="1232"/>
      <c r="C23" s="1275"/>
      <c r="D23" s="941" t="s">
        <v>1771</v>
      </c>
      <c r="E23" s="525"/>
      <c r="F23" s="525"/>
      <c r="G23" s="1224"/>
      <c r="H23" s="1233"/>
      <c r="I23" s="1033"/>
      <c r="J23" s="1034"/>
      <c r="K23" s="1033">
        <f t="shared" si="2"/>
        <v>11</v>
      </c>
      <c r="L23" s="1234">
        <f t="shared" si="2"/>
        <v>11</v>
      </c>
      <c r="M23" s="1235"/>
      <c r="N23" s="1235"/>
      <c r="O23" s="1236"/>
      <c r="P23" s="1033"/>
      <c r="Q23" s="1033"/>
      <c r="R23" s="1237"/>
      <c r="S23" s="1034"/>
      <c r="T23" s="875">
        <f t="shared" si="3"/>
        <v>11</v>
      </c>
      <c r="W23" s="529"/>
      <c r="X23" s="529"/>
      <c r="Y23" s="529"/>
      <c r="Z23" s="529"/>
    </row>
    <row r="24" spans="1:26" s="450" customFormat="1" ht="12.75" customHeight="1">
      <c r="A24" s="872">
        <f t="shared" si="1"/>
        <v>12</v>
      </c>
      <c r="B24" s="1232"/>
      <c r="C24" s="1275"/>
      <c r="D24" s="941" t="s">
        <v>1772</v>
      </c>
      <c r="E24" s="525"/>
      <c r="F24" s="525"/>
      <c r="G24" s="1224"/>
      <c r="H24" s="1233"/>
      <c r="I24" s="1033"/>
      <c r="J24" s="1034"/>
      <c r="K24" s="1033">
        <f t="shared" si="2"/>
        <v>12</v>
      </c>
      <c r="L24" s="1234">
        <f t="shared" si="2"/>
        <v>12</v>
      </c>
      <c r="M24" s="1235"/>
      <c r="N24" s="1235"/>
      <c r="O24" s="1236"/>
      <c r="P24" s="1033"/>
      <c r="Q24" s="1033"/>
      <c r="R24" s="1237"/>
      <c r="S24" s="1034"/>
      <c r="T24" s="875">
        <f t="shared" si="3"/>
        <v>12</v>
      </c>
      <c r="W24" s="529"/>
      <c r="X24" s="529"/>
      <c r="Y24" s="529"/>
      <c r="Z24" s="529"/>
    </row>
    <row r="25" spans="1:26" s="450" customFormat="1" ht="12.75" customHeight="1">
      <c r="A25" s="872">
        <f t="shared" si="1"/>
        <v>13</v>
      </c>
      <c r="B25" s="1232"/>
      <c r="C25" s="1275"/>
      <c r="D25" s="941" t="s">
        <v>1773</v>
      </c>
      <c r="E25" s="525"/>
      <c r="F25" s="525"/>
      <c r="G25" s="1224"/>
      <c r="H25" s="1233"/>
      <c r="I25" s="1033"/>
      <c r="J25" s="1034"/>
      <c r="K25" s="1033">
        <f t="shared" si="2"/>
        <v>13</v>
      </c>
      <c r="L25" s="1234">
        <f t="shared" si="2"/>
        <v>13</v>
      </c>
      <c r="M25" s="1235"/>
      <c r="N25" s="1235"/>
      <c r="O25" s="1236"/>
      <c r="P25" s="1033"/>
      <c r="Q25" s="1033"/>
      <c r="R25" s="1237"/>
      <c r="S25" s="1034"/>
      <c r="T25" s="875">
        <f t="shared" si="3"/>
        <v>13</v>
      </c>
      <c r="W25" s="529"/>
      <c r="X25" s="529"/>
      <c r="Y25" s="529"/>
      <c r="Z25" s="529"/>
    </row>
    <row r="26" spans="1:26" s="450" customFormat="1" ht="12.75" customHeight="1">
      <c r="A26" s="872">
        <f t="shared" si="1"/>
        <v>14</v>
      </c>
      <c r="B26" s="1232"/>
      <c r="C26" s="1275"/>
      <c r="D26" s="941" t="s">
        <v>1774</v>
      </c>
      <c r="E26" s="525"/>
      <c r="F26" s="525"/>
      <c r="G26" s="1224"/>
      <c r="H26" s="1233"/>
      <c r="I26" s="1033"/>
      <c r="J26" s="1034"/>
      <c r="K26" s="1033">
        <f t="shared" si="2"/>
        <v>14</v>
      </c>
      <c r="L26" s="1234">
        <f t="shared" si="2"/>
        <v>14</v>
      </c>
      <c r="M26" s="1235"/>
      <c r="N26" s="1235"/>
      <c r="O26" s="1236"/>
      <c r="P26" s="1033"/>
      <c r="Q26" s="1033"/>
      <c r="R26" s="1237"/>
      <c r="S26" s="1034"/>
      <c r="T26" s="875">
        <f t="shared" si="3"/>
        <v>14</v>
      </c>
      <c r="W26" s="529"/>
      <c r="X26" s="529"/>
      <c r="Y26" s="529"/>
      <c r="Z26" s="529"/>
    </row>
    <row r="27" spans="1:26" s="450" customFormat="1" ht="12.75" customHeight="1">
      <c r="A27" s="872">
        <f t="shared" si="1"/>
        <v>15</v>
      </c>
      <c r="B27" s="1232"/>
      <c r="C27" s="1275"/>
      <c r="D27" s="941" t="s">
        <v>1775</v>
      </c>
      <c r="E27" s="525"/>
      <c r="F27" s="525"/>
      <c r="G27" s="1224"/>
      <c r="H27" s="1233"/>
      <c r="I27" s="1033"/>
      <c r="J27" s="1034"/>
      <c r="K27" s="1033">
        <f t="shared" si="2"/>
        <v>15</v>
      </c>
      <c r="L27" s="1234">
        <f t="shared" si="2"/>
        <v>15</v>
      </c>
      <c r="M27" s="1235"/>
      <c r="N27" s="1235"/>
      <c r="O27" s="1236"/>
      <c r="P27" s="1033"/>
      <c r="Q27" s="1033"/>
      <c r="R27" s="1237"/>
      <c r="S27" s="1034"/>
      <c r="T27" s="875">
        <f t="shared" si="3"/>
        <v>15</v>
      </c>
      <c r="W27" s="529"/>
      <c r="X27" s="529"/>
      <c r="Y27" s="529"/>
      <c r="Z27" s="529"/>
    </row>
    <row r="28" spans="1:26" s="450" customFormat="1" ht="12.75" customHeight="1">
      <c r="A28" s="872">
        <f t="shared" si="1"/>
        <v>16</v>
      </c>
      <c r="B28" s="1232"/>
      <c r="C28" s="1275"/>
      <c r="D28" s="941" t="s">
        <v>1776</v>
      </c>
      <c r="E28" s="525"/>
      <c r="F28" s="525"/>
      <c r="G28" s="1224"/>
      <c r="H28" s="1233"/>
      <c r="I28" s="1033"/>
      <c r="J28" s="1034"/>
      <c r="K28" s="1033">
        <f t="shared" si="2"/>
        <v>16</v>
      </c>
      <c r="L28" s="1234">
        <f t="shared" si="2"/>
        <v>16</v>
      </c>
      <c r="M28" s="1235"/>
      <c r="N28" s="1235"/>
      <c r="O28" s="1236"/>
      <c r="P28" s="1033"/>
      <c r="Q28" s="1033"/>
      <c r="R28" s="1237"/>
      <c r="S28" s="1034"/>
      <c r="T28" s="875">
        <f t="shared" si="3"/>
        <v>16</v>
      </c>
      <c r="W28" s="529"/>
      <c r="X28" s="529"/>
      <c r="Y28" s="529"/>
      <c r="Z28" s="529"/>
    </row>
    <row r="29" spans="1:26" s="450" customFormat="1" ht="12.75" customHeight="1">
      <c r="A29" s="872">
        <f t="shared" si="1"/>
        <v>17</v>
      </c>
      <c r="B29" s="1232"/>
      <c r="C29" s="1275"/>
      <c r="D29" s="941" t="s">
        <v>1777</v>
      </c>
      <c r="E29" s="525"/>
      <c r="F29" s="525"/>
      <c r="G29" s="1224"/>
      <c r="H29" s="1233"/>
      <c r="I29" s="1033"/>
      <c r="J29" s="1034"/>
      <c r="K29" s="1033">
        <f t="shared" si="2"/>
        <v>17</v>
      </c>
      <c r="L29" s="1234">
        <f t="shared" si="2"/>
        <v>17</v>
      </c>
      <c r="M29" s="1235"/>
      <c r="N29" s="1235"/>
      <c r="O29" s="1236"/>
      <c r="P29" s="1033"/>
      <c r="Q29" s="1033"/>
      <c r="R29" s="1237"/>
      <c r="S29" s="1034"/>
      <c r="T29" s="875">
        <f t="shared" si="3"/>
        <v>17</v>
      </c>
      <c r="W29" s="529"/>
      <c r="X29" s="529"/>
      <c r="Y29" s="529"/>
      <c r="Z29" s="529"/>
    </row>
    <row r="30" spans="1:26" s="450" customFormat="1" ht="12.75" customHeight="1">
      <c r="A30" s="872">
        <f t="shared" si="1"/>
        <v>18</v>
      </c>
      <c r="B30" s="1232"/>
      <c r="C30" s="1275"/>
      <c r="D30" s="941" t="s">
        <v>1778</v>
      </c>
      <c r="E30" s="525"/>
      <c r="F30" s="525"/>
      <c r="G30" s="1224"/>
      <c r="H30" s="1233"/>
      <c r="I30" s="1033"/>
      <c r="J30" s="1034"/>
      <c r="K30" s="1033">
        <f t="shared" si="2"/>
        <v>18</v>
      </c>
      <c r="L30" s="1234">
        <f t="shared" si="2"/>
        <v>18</v>
      </c>
      <c r="M30" s="1235"/>
      <c r="N30" s="1235"/>
      <c r="O30" s="1236"/>
      <c r="P30" s="1033"/>
      <c r="Q30" s="1033"/>
      <c r="R30" s="1237"/>
      <c r="S30" s="1034"/>
      <c r="T30" s="875">
        <f t="shared" si="3"/>
        <v>18</v>
      </c>
      <c r="W30" s="529"/>
      <c r="X30" s="529"/>
      <c r="Y30" s="529"/>
      <c r="Z30" s="529"/>
    </row>
    <row r="31" spans="1:26" s="450" customFormat="1" ht="12.75" customHeight="1">
      <c r="A31" s="872">
        <f t="shared" si="1"/>
        <v>19</v>
      </c>
      <c r="B31" s="1232"/>
      <c r="C31" s="1275"/>
      <c r="D31" s="941" t="s">
        <v>1779</v>
      </c>
      <c r="E31" s="525"/>
      <c r="F31" s="525"/>
      <c r="G31" s="1224"/>
      <c r="H31" s="1233"/>
      <c r="I31" s="1033"/>
      <c r="J31" s="1034"/>
      <c r="K31" s="1033">
        <f t="shared" si="2"/>
        <v>19</v>
      </c>
      <c r="L31" s="1234">
        <f t="shared" si="2"/>
        <v>19</v>
      </c>
      <c r="M31" s="1235"/>
      <c r="N31" s="1235"/>
      <c r="O31" s="1236"/>
      <c r="P31" s="1033"/>
      <c r="Q31" s="1033"/>
      <c r="R31" s="1237"/>
      <c r="S31" s="1034"/>
      <c r="T31" s="875">
        <f t="shared" si="3"/>
        <v>19</v>
      </c>
      <c r="W31" s="529"/>
      <c r="X31" s="529"/>
      <c r="Y31" s="529"/>
      <c r="Z31" s="529"/>
    </row>
    <row r="32" spans="1:26" s="450" customFormat="1" ht="12.75" customHeight="1">
      <c r="A32" s="872">
        <f t="shared" si="1"/>
        <v>20</v>
      </c>
      <c r="B32" s="1232"/>
      <c r="C32" s="1275"/>
      <c r="D32" s="941" t="s">
        <v>1697</v>
      </c>
      <c r="E32" s="525"/>
      <c r="F32" s="525"/>
      <c r="G32" s="1224"/>
      <c r="H32" s="1233"/>
      <c r="I32" s="1033"/>
      <c r="J32" s="1034"/>
      <c r="K32" s="1033">
        <f t="shared" si="2"/>
        <v>20</v>
      </c>
      <c r="L32" s="1234">
        <f t="shared" si="2"/>
        <v>20</v>
      </c>
      <c r="M32" s="1235"/>
      <c r="N32" s="1235"/>
      <c r="O32" s="1236"/>
      <c r="P32" s="1033"/>
      <c r="Q32" s="1033"/>
      <c r="R32" s="1237"/>
      <c r="S32" s="1034"/>
      <c r="T32" s="875">
        <f t="shared" si="3"/>
        <v>20</v>
      </c>
      <c r="W32" s="529"/>
      <c r="X32" s="529"/>
      <c r="Y32" s="529"/>
      <c r="Z32" s="529"/>
    </row>
    <row r="33" spans="1:26" s="450" customFormat="1" ht="12.75" customHeight="1">
      <c r="A33" s="872">
        <f t="shared" si="1"/>
        <v>21</v>
      </c>
      <c r="B33" s="1232"/>
      <c r="C33" s="1275"/>
      <c r="D33" s="941" t="s">
        <v>1780</v>
      </c>
      <c r="E33" s="525"/>
      <c r="F33" s="525"/>
      <c r="G33" s="1224"/>
      <c r="H33" s="1233"/>
      <c r="I33" s="1033"/>
      <c r="J33" s="1034"/>
      <c r="K33" s="1033">
        <f t="shared" si="2"/>
        <v>21</v>
      </c>
      <c r="L33" s="1234">
        <f t="shared" si="2"/>
        <v>21</v>
      </c>
      <c r="M33" s="1235"/>
      <c r="N33" s="1235"/>
      <c r="O33" s="1236"/>
      <c r="P33" s="1033"/>
      <c r="Q33" s="1033"/>
      <c r="R33" s="1237"/>
      <c r="S33" s="1034"/>
      <c r="T33" s="875">
        <f t="shared" si="3"/>
        <v>21</v>
      </c>
      <c r="W33" s="529"/>
      <c r="X33" s="529"/>
      <c r="Y33" s="529"/>
      <c r="Z33" s="529"/>
    </row>
    <row r="34" spans="1:26" s="450" customFormat="1" ht="12.75" customHeight="1">
      <c r="A34" s="872">
        <f t="shared" si="1"/>
        <v>22</v>
      </c>
      <c r="B34" s="1232"/>
      <c r="C34" s="1275"/>
      <c r="D34" s="941" t="s">
        <v>1698</v>
      </c>
      <c r="E34" s="525"/>
      <c r="F34" s="525"/>
      <c r="G34" s="1224"/>
      <c r="H34" s="1233"/>
      <c r="I34" s="1033"/>
      <c r="J34" s="1034"/>
      <c r="K34" s="1033">
        <f t="shared" si="2"/>
        <v>22</v>
      </c>
      <c r="L34" s="1234">
        <f t="shared" si="2"/>
        <v>22</v>
      </c>
      <c r="M34" s="1235"/>
      <c r="N34" s="1235"/>
      <c r="O34" s="1236">
        <v>825</v>
      </c>
      <c r="P34" s="1033">
        <v>103</v>
      </c>
      <c r="Q34" s="1033"/>
      <c r="R34" s="1237">
        <v>103</v>
      </c>
      <c r="S34" s="1034"/>
      <c r="T34" s="875">
        <f t="shared" si="3"/>
        <v>22</v>
      </c>
      <c r="W34" s="529"/>
      <c r="X34" s="529"/>
      <c r="Y34" s="529"/>
      <c r="Z34" s="529"/>
    </row>
    <row r="35" spans="1:26" s="450" customFormat="1" ht="12.75" customHeight="1">
      <c r="A35" s="872">
        <f t="shared" si="1"/>
        <v>23</v>
      </c>
      <c r="B35" s="1232"/>
      <c r="C35" s="1275"/>
      <c r="D35" s="941" t="s">
        <v>3072</v>
      </c>
      <c r="E35" s="525"/>
      <c r="F35" s="525"/>
      <c r="G35" s="1224"/>
      <c r="H35" s="1233"/>
      <c r="I35" s="1033"/>
      <c r="J35" s="1034"/>
      <c r="K35" s="1033">
        <f>+K34+1</f>
        <v>23</v>
      </c>
      <c r="L35" s="1234">
        <f>+L34+1</f>
        <v>23</v>
      </c>
      <c r="M35" s="1235"/>
      <c r="N35" s="1235"/>
      <c r="O35" s="1236"/>
      <c r="P35" s="1033"/>
      <c r="Q35" s="1033"/>
      <c r="R35" s="1237"/>
      <c r="S35" s="1034"/>
      <c r="T35" s="875">
        <f t="shared" si="3"/>
        <v>23</v>
      </c>
      <c r="W35" s="529"/>
      <c r="X35" s="529"/>
      <c r="Y35" s="529"/>
      <c r="Z35" s="529"/>
    </row>
    <row r="36" spans="1:26" s="450" customFormat="1" ht="12.75" customHeight="1">
      <c r="A36" s="872">
        <f t="shared" si="1"/>
        <v>24</v>
      </c>
      <c r="B36" s="1232" t="s">
        <v>97</v>
      </c>
      <c r="C36" s="1275"/>
      <c r="D36" s="941"/>
      <c r="E36" s="941" t="s">
        <v>1781</v>
      </c>
      <c r="F36" s="941"/>
      <c r="G36" s="1224"/>
      <c r="H36" s="1226"/>
      <c r="I36" s="1233"/>
      <c r="J36" s="1034"/>
      <c r="K36" s="1033">
        <f>+K35+1</f>
        <v>24</v>
      </c>
      <c r="L36" s="1234">
        <f>+L35+1</f>
        <v>24</v>
      </c>
      <c r="M36" s="1235"/>
      <c r="N36" s="1235"/>
      <c r="O36" s="1236">
        <v>825</v>
      </c>
      <c r="P36" s="1033">
        <v>103</v>
      </c>
      <c r="Q36" s="1033"/>
      <c r="R36" s="1033">
        <v>103</v>
      </c>
      <c r="S36" s="1034"/>
      <c r="T36" s="875">
        <f t="shared" si="3"/>
        <v>24</v>
      </c>
      <c r="W36" s="529"/>
      <c r="X36" s="529"/>
      <c r="Y36" s="529"/>
      <c r="Z36" s="529"/>
    </row>
    <row r="37" spans="1:26" s="450" customFormat="1" ht="12.6" customHeight="1">
      <c r="A37" s="1248"/>
      <c r="B37" s="939"/>
      <c r="C37" s="1274"/>
      <c r="D37" s="965" t="s">
        <v>1782</v>
      </c>
      <c r="E37" s="717"/>
      <c r="F37" s="717"/>
      <c r="G37" s="1240"/>
      <c r="H37" s="1241"/>
      <c r="I37" s="1242"/>
      <c r="J37" s="1243"/>
      <c r="K37" s="1242"/>
      <c r="L37" s="1244"/>
      <c r="M37" s="1245"/>
      <c r="N37" s="1245"/>
      <c r="O37" s="1246"/>
      <c r="P37" s="1242"/>
      <c r="Q37" s="1242"/>
      <c r="R37" s="1247"/>
      <c r="S37" s="1243"/>
      <c r="T37" s="888"/>
      <c r="W37" s="529"/>
      <c r="X37" s="529"/>
      <c r="Y37" s="529"/>
      <c r="Z37" s="529"/>
    </row>
    <row r="38" spans="1:26" s="450" customFormat="1" ht="12.6" customHeight="1">
      <c r="A38" s="1248"/>
      <c r="B38" s="1249"/>
      <c r="C38" s="1274"/>
      <c r="D38" s="965" t="s">
        <v>1783</v>
      </c>
      <c r="E38" s="717"/>
      <c r="F38" s="717"/>
      <c r="G38" s="1250"/>
      <c r="H38" s="1251"/>
      <c r="I38" s="1252"/>
      <c r="J38" s="1253"/>
      <c r="K38" s="1252"/>
      <c r="L38" s="1254"/>
      <c r="M38" s="1255"/>
      <c r="N38" s="1255"/>
      <c r="O38" s="1256"/>
      <c r="P38" s="1252"/>
      <c r="Q38" s="1252"/>
      <c r="R38" s="1035"/>
      <c r="S38" s="1253"/>
      <c r="T38" s="851"/>
      <c r="W38" s="529"/>
      <c r="X38" s="529"/>
      <c r="Y38" s="529"/>
      <c r="Z38" s="529"/>
    </row>
    <row r="39" spans="1:26" s="450" customFormat="1" ht="12.6" customHeight="1">
      <c r="A39" s="1257">
        <f>+A36+1</f>
        <v>25</v>
      </c>
      <c r="B39" s="850"/>
      <c r="C39" s="1275"/>
      <c r="D39" s="941" t="s">
        <v>1701</v>
      </c>
      <c r="E39" s="525"/>
      <c r="F39" s="525"/>
      <c r="G39" s="1224"/>
      <c r="H39" s="1225"/>
      <c r="I39" s="1226"/>
      <c r="J39" s="1227"/>
      <c r="K39" s="1226">
        <f>+K36+1</f>
        <v>25</v>
      </c>
      <c r="L39" s="1228">
        <f>+L36+1</f>
        <v>25</v>
      </c>
      <c r="M39" s="1229"/>
      <c r="N39" s="1229"/>
      <c r="O39" s="1230"/>
      <c r="P39" s="1226"/>
      <c r="Q39" s="1226"/>
      <c r="R39" s="1231"/>
      <c r="S39" s="1227"/>
      <c r="T39" s="871">
        <f>+T36+1</f>
        <v>25</v>
      </c>
      <c r="W39" s="529"/>
      <c r="X39" s="529"/>
      <c r="Y39" s="529"/>
      <c r="Z39" s="529"/>
    </row>
    <row r="40" spans="1:26" s="450" customFormat="1" ht="12.75" customHeight="1">
      <c r="A40" s="872">
        <f t="shared" ref="A40:A46" si="4">+A39+1</f>
        <v>26</v>
      </c>
      <c r="B40" s="1232"/>
      <c r="C40" s="1275"/>
      <c r="D40" s="941" t="s">
        <v>1702</v>
      </c>
      <c r="E40" s="525"/>
      <c r="F40" s="525"/>
      <c r="G40" s="1224"/>
      <c r="H40" s="1233"/>
      <c r="I40" s="1033"/>
      <c r="J40" s="1034"/>
      <c r="K40" s="1033">
        <f t="shared" ref="K40:L46" si="5">+K39+1</f>
        <v>26</v>
      </c>
      <c r="L40" s="1234">
        <f t="shared" si="5"/>
        <v>26</v>
      </c>
      <c r="M40" s="1235"/>
      <c r="N40" s="1235"/>
      <c r="O40" s="1236"/>
      <c r="P40" s="1033"/>
      <c r="Q40" s="1033"/>
      <c r="R40" s="1237"/>
      <c r="S40" s="1034"/>
      <c r="T40" s="875">
        <f t="shared" ref="T40:T46" si="6">+T39+1</f>
        <v>26</v>
      </c>
      <c r="W40" s="529"/>
      <c r="X40" s="529"/>
      <c r="Y40" s="529"/>
      <c r="Z40" s="529"/>
    </row>
    <row r="41" spans="1:26" s="450" customFormat="1" ht="12.75" customHeight="1">
      <c r="A41" s="872">
        <f t="shared" si="4"/>
        <v>27</v>
      </c>
      <c r="B41" s="1232"/>
      <c r="C41" s="1275"/>
      <c r="D41" s="941" t="s">
        <v>1703</v>
      </c>
      <c r="E41" s="525"/>
      <c r="F41" s="525"/>
      <c r="G41" s="1224"/>
      <c r="H41" s="1233"/>
      <c r="I41" s="1033"/>
      <c r="J41" s="1034"/>
      <c r="K41" s="1033">
        <f t="shared" si="5"/>
        <v>27</v>
      </c>
      <c r="L41" s="1234">
        <f t="shared" si="5"/>
        <v>27</v>
      </c>
      <c r="M41" s="1235"/>
      <c r="N41" s="1235"/>
      <c r="O41" s="1236"/>
      <c r="P41" s="1033"/>
      <c r="Q41" s="1033"/>
      <c r="R41" s="1237"/>
      <c r="S41" s="1034"/>
      <c r="T41" s="875">
        <f t="shared" si="6"/>
        <v>27</v>
      </c>
      <c r="W41" s="529"/>
      <c r="X41" s="529"/>
      <c r="Y41" s="529"/>
      <c r="Z41" s="529"/>
    </row>
    <row r="42" spans="1:26" s="450" customFormat="1" ht="12.75" customHeight="1">
      <c r="A42" s="872">
        <f t="shared" si="4"/>
        <v>28</v>
      </c>
      <c r="B42" s="1232"/>
      <c r="C42" s="1275"/>
      <c r="D42" s="941" t="s">
        <v>1704</v>
      </c>
      <c r="E42" s="525"/>
      <c r="F42" s="525"/>
      <c r="G42" s="1224"/>
      <c r="H42" s="1233"/>
      <c r="I42" s="1033"/>
      <c r="J42" s="1034"/>
      <c r="K42" s="1033">
        <f t="shared" si="5"/>
        <v>28</v>
      </c>
      <c r="L42" s="1234">
        <f t="shared" si="5"/>
        <v>28</v>
      </c>
      <c r="M42" s="1235"/>
      <c r="N42" s="1235"/>
      <c r="O42" s="1236"/>
      <c r="P42" s="1033"/>
      <c r="Q42" s="1033"/>
      <c r="R42" s="1237"/>
      <c r="S42" s="1034"/>
      <c r="T42" s="875">
        <f t="shared" si="6"/>
        <v>28</v>
      </c>
      <c r="W42" s="529"/>
      <c r="X42" s="529"/>
      <c r="Y42" s="529"/>
      <c r="Z42" s="529"/>
    </row>
    <row r="43" spans="1:26" s="450" customFormat="1" ht="12.75" customHeight="1">
      <c r="A43" s="872">
        <f t="shared" si="4"/>
        <v>29</v>
      </c>
      <c r="B43" s="1232"/>
      <c r="C43" s="1275"/>
      <c r="D43" s="941" t="s">
        <v>1784</v>
      </c>
      <c r="E43" s="525"/>
      <c r="F43" s="525"/>
      <c r="G43" s="1224"/>
      <c r="H43" s="1233"/>
      <c r="I43" s="1033"/>
      <c r="J43" s="1034"/>
      <c r="K43" s="1033">
        <f t="shared" si="5"/>
        <v>29</v>
      </c>
      <c r="L43" s="1234">
        <f t="shared" si="5"/>
        <v>29</v>
      </c>
      <c r="M43" s="1235"/>
      <c r="N43" s="1235"/>
      <c r="O43" s="1236"/>
      <c r="P43" s="1033"/>
      <c r="Q43" s="1033"/>
      <c r="R43" s="1237"/>
      <c r="S43" s="1034"/>
      <c r="T43" s="875">
        <f t="shared" si="6"/>
        <v>29</v>
      </c>
      <c r="W43" s="529"/>
      <c r="X43" s="529"/>
      <c r="Y43" s="529"/>
      <c r="Z43" s="529"/>
    </row>
    <row r="44" spans="1:26" s="450" customFormat="1" ht="12.75" customHeight="1">
      <c r="A44" s="872">
        <f t="shared" si="4"/>
        <v>30</v>
      </c>
      <c r="B44" s="1232"/>
      <c r="C44" s="1275"/>
      <c r="D44" s="941" t="s">
        <v>1785</v>
      </c>
      <c r="E44" s="525"/>
      <c r="F44" s="525"/>
      <c r="G44" s="1224"/>
      <c r="H44" s="1233"/>
      <c r="I44" s="1033"/>
      <c r="J44" s="1034"/>
      <c r="K44" s="1033">
        <f t="shared" si="5"/>
        <v>30</v>
      </c>
      <c r="L44" s="1234">
        <f t="shared" si="5"/>
        <v>30</v>
      </c>
      <c r="M44" s="1235"/>
      <c r="N44" s="1235"/>
      <c r="O44" s="1258"/>
      <c r="P44" s="1033"/>
      <c r="Q44" s="1033"/>
      <c r="R44" s="1237"/>
      <c r="S44" s="1034"/>
      <c r="T44" s="875">
        <f t="shared" si="6"/>
        <v>30</v>
      </c>
      <c r="W44" s="529"/>
      <c r="X44" s="529"/>
      <c r="Y44" s="529"/>
      <c r="Z44" s="529"/>
    </row>
    <row r="45" spans="1:26" s="450" customFormat="1" ht="12.75" customHeight="1">
      <c r="A45" s="872">
        <f t="shared" si="4"/>
        <v>31</v>
      </c>
      <c r="B45" s="1232"/>
      <c r="C45" s="1275"/>
      <c r="D45" s="941" t="s">
        <v>1786</v>
      </c>
      <c r="E45" s="525"/>
      <c r="F45" s="525"/>
      <c r="G45" s="1224"/>
      <c r="H45" s="1233"/>
      <c r="I45" s="1033"/>
      <c r="J45" s="1034"/>
      <c r="K45" s="1033">
        <f t="shared" si="5"/>
        <v>31</v>
      </c>
      <c r="L45" s="1234">
        <f t="shared" si="5"/>
        <v>31</v>
      </c>
      <c r="M45" s="1235"/>
      <c r="N45" s="1235"/>
      <c r="O45" s="1236"/>
      <c r="P45" s="1033"/>
      <c r="Q45" s="1033"/>
      <c r="R45" s="1237"/>
      <c r="S45" s="1034"/>
      <c r="T45" s="875">
        <f t="shared" si="6"/>
        <v>31</v>
      </c>
      <c r="W45" s="529"/>
      <c r="X45" s="529"/>
      <c r="Y45" s="529"/>
      <c r="Z45" s="529"/>
    </row>
    <row r="46" spans="1:26" s="450" customFormat="1" ht="12.75" customHeight="1">
      <c r="A46" s="872">
        <f t="shared" si="4"/>
        <v>32</v>
      </c>
      <c r="B46" s="1232" t="s">
        <v>97</v>
      </c>
      <c r="C46" s="1275"/>
      <c r="D46" s="941"/>
      <c r="E46" s="525" t="s">
        <v>1787</v>
      </c>
      <c r="F46" s="525"/>
      <c r="G46" s="1258"/>
      <c r="H46" s="1233"/>
      <c r="I46" s="1033"/>
      <c r="J46" s="1259"/>
      <c r="K46" s="1033">
        <f t="shared" si="5"/>
        <v>32</v>
      </c>
      <c r="L46" s="1234">
        <f t="shared" si="5"/>
        <v>32</v>
      </c>
      <c r="M46" s="1235"/>
      <c r="N46" s="1235"/>
      <c r="O46" s="1236"/>
      <c r="P46" s="1033"/>
      <c r="Q46" s="1033"/>
      <c r="R46" s="1033"/>
      <c r="S46" s="1034"/>
      <c r="T46" s="875">
        <f t="shared" si="6"/>
        <v>32</v>
      </c>
      <c r="W46" s="529"/>
      <c r="X46" s="529"/>
      <c r="Y46" s="529"/>
      <c r="Z46" s="529"/>
    </row>
    <row r="47" spans="1:26" s="450" customFormat="1" ht="12.75" customHeight="1">
      <c r="A47" s="881"/>
      <c r="B47" s="939"/>
      <c r="C47" s="1274"/>
      <c r="D47" s="965" t="s">
        <v>1788</v>
      </c>
      <c r="G47" s="1240"/>
      <c r="H47" s="1241"/>
      <c r="I47" s="1242"/>
      <c r="J47" s="1243"/>
      <c r="K47" s="1242"/>
      <c r="L47" s="1244"/>
      <c r="M47" s="1245"/>
      <c r="N47" s="1245"/>
      <c r="O47" s="1246"/>
      <c r="P47" s="1242"/>
      <c r="Q47" s="1242"/>
      <c r="R47" s="1247"/>
      <c r="S47" s="1243"/>
      <c r="T47" s="888"/>
      <c r="W47" s="529"/>
      <c r="X47" s="529"/>
      <c r="Y47" s="529"/>
      <c r="Z47" s="529"/>
    </row>
    <row r="48" spans="1:26" s="450" customFormat="1" ht="12.75" customHeight="1">
      <c r="A48" s="866">
        <f>+A46+1</f>
        <v>33</v>
      </c>
      <c r="B48" s="850"/>
      <c r="C48" s="1275"/>
      <c r="D48" s="941" t="s">
        <v>1789</v>
      </c>
      <c r="E48" s="525"/>
      <c r="F48" s="525"/>
      <c r="G48" s="1224"/>
      <c r="H48" s="1225"/>
      <c r="I48" s="1226"/>
      <c r="J48" s="1227"/>
      <c r="K48" s="1226">
        <f>+K46+1</f>
        <v>33</v>
      </c>
      <c r="L48" s="1228">
        <f>+L46+1</f>
        <v>33</v>
      </c>
      <c r="M48" s="1229"/>
      <c r="N48" s="1229"/>
      <c r="O48" s="1230"/>
      <c r="P48" s="1226"/>
      <c r="Q48" s="1226"/>
      <c r="R48" s="1231"/>
      <c r="S48" s="1227"/>
      <c r="T48" s="871">
        <f>+T46+1</f>
        <v>33</v>
      </c>
      <c r="W48" s="529"/>
      <c r="X48" s="529"/>
      <c r="Y48" s="529"/>
      <c r="Z48" s="529"/>
    </row>
    <row r="49" spans="1:26" s="450" customFormat="1" ht="12.75" customHeight="1">
      <c r="A49" s="872">
        <f>+A48+1</f>
        <v>34</v>
      </c>
      <c r="B49" s="1232"/>
      <c r="C49" s="1275"/>
      <c r="D49" s="941" t="s">
        <v>1790</v>
      </c>
      <c r="E49" s="525"/>
      <c r="F49" s="525"/>
      <c r="G49" s="1224"/>
      <c r="H49" s="1233"/>
      <c r="I49" s="1033"/>
      <c r="J49" s="1034"/>
      <c r="K49" s="1033">
        <f>+K48+1</f>
        <v>34</v>
      </c>
      <c r="L49" s="1234">
        <f>+L48+1</f>
        <v>34</v>
      </c>
      <c r="M49" s="1235"/>
      <c r="N49" s="1235"/>
      <c r="O49" s="1236"/>
      <c r="P49" s="1033"/>
      <c r="Q49" s="1033"/>
      <c r="R49" s="1237"/>
      <c r="S49" s="1034"/>
      <c r="T49" s="875">
        <f>+T48+1</f>
        <v>34</v>
      </c>
      <c r="W49" s="529"/>
      <c r="X49" s="529"/>
      <c r="Y49" s="529"/>
      <c r="Z49" s="529"/>
    </row>
    <row r="50" spans="1:26" s="450" customFormat="1" ht="12.75" customHeight="1">
      <c r="A50" s="872">
        <f>+A49+1</f>
        <v>35</v>
      </c>
      <c r="B50" s="1232" t="s">
        <v>97</v>
      </c>
      <c r="C50" s="1275"/>
      <c r="D50" s="941"/>
      <c r="E50" s="525" t="s">
        <v>1791</v>
      </c>
      <c r="F50" s="525"/>
      <c r="G50" s="1224"/>
      <c r="H50" s="1233"/>
      <c r="I50" s="1033"/>
      <c r="J50" s="1034"/>
      <c r="K50" s="1033">
        <f>+K49+1</f>
        <v>35</v>
      </c>
      <c r="L50" s="1234">
        <f>+L49+1</f>
        <v>35</v>
      </c>
      <c r="M50" s="1235"/>
      <c r="N50" s="1235"/>
      <c r="O50" s="1236"/>
      <c r="P50" s="1033"/>
      <c r="Q50" s="1033"/>
      <c r="R50" s="1033"/>
      <c r="S50" s="1034"/>
      <c r="T50" s="875">
        <f>+T49+1</f>
        <v>35</v>
      </c>
      <c r="W50" s="529"/>
      <c r="X50" s="529"/>
      <c r="Y50" s="529"/>
      <c r="Z50" s="529"/>
    </row>
    <row r="51" spans="1:26" s="450" customFormat="1" ht="12.75" customHeight="1">
      <c r="A51" s="1248"/>
      <c r="B51" s="939"/>
      <c r="C51" s="1274"/>
      <c r="D51" s="965" t="s">
        <v>1792</v>
      </c>
      <c r="G51" s="1240"/>
      <c r="H51" s="1241"/>
      <c r="I51" s="1242"/>
      <c r="J51" s="1243"/>
      <c r="K51" s="1242"/>
      <c r="L51" s="1244"/>
      <c r="M51" s="1245"/>
      <c r="N51" s="1245"/>
      <c r="O51" s="1246"/>
      <c r="P51" s="1242"/>
      <c r="Q51" s="1242"/>
      <c r="R51" s="1247"/>
      <c r="S51" s="1243"/>
      <c r="T51" s="888"/>
      <c r="W51" s="529"/>
      <c r="X51" s="529"/>
      <c r="Y51" s="529"/>
      <c r="Z51" s="529"/>
    </row>
    <row r="52" spans="1:26" s="450" customFormat="1" ht="12.75" customHeight="1">
      <c r="A52" s="1248"/>
      <c r="B52" s="1249"/>
      <c r="C52" s="1274"/>
      <c r="D52" s="965" t="s">
        <v>1793</v>
      </c>
      <c r="G52" s="1240"/>
      <c r="H52" s="1251"/>
      <c r="I52" s="1252"/>
      <c r="J52" s="1253"/>
      <c r="K52" s="1252"/>
      <c r="L52" s="1254"/>
      <c r="M52" s="1255"/>
      <c r="N52" s="1255"/>
      <c r="O52" s="1256"/>
      <c r="P52" s="1252"/>
      <c r="Q52" s="1252"/>
      <c r="R52" s="1035"/>
      <c r="S52" s="1253"/>
      <c r="T52" s="851"/>
      <c r="W52" s="529"/>
      <c r="X52" s="529"/>
      <c r="Y52" s="529"/>
      <c r="Z52" s="529"/>
    </row>
    <row r="53" spans="1:26" s="450" customFormat="1" ht="12.75" customHeight="1">
      <c r="A53" s="1257">
        <f>A50+1</f>
        <v>36</v>
      </c>
      <c r="B53" s="850" t="s">
        <v>97</v>
      </c>
      <c r="C53" s="1275"/>
      <c r="D53" s="941" t="s">
        <v>1794</v>
      </c>
      <c r="E53" s="525"/>
      <c r="F53" s="525"/>
      <c r="G53" s="1224"/>
      <c r="H53" s="1225"/>
      <c r="I53" s="1226"/>
      <c r="J53" s="1227"/>
      <c r="K53" s="1228">
        <f>+K50+1</f>
        <v>36</v>
      </c>
      <c r="L53" s="1228">
        <f>+L50+1</f>
        <v>36</v>
      </c>
      <c r="M53" s="1229"/>
      <c r="N53" s="1229"/>
      <c r="O53" s="1230"/>
      <c r="P53" s="1226"/>
      <c r="Q53" s="1226"/>
      <c r="R53" s="1231"/>
      <c r="S53" s="1227"/>
      <c r="T53" s="871">
        <v>36</v>
      </c>
      <c r="W53" s="529"/>
      <c r="X53" s="1260"/>
      <c r="Y53" s="529"/>
      <c r="Z53" s="529"/>
    </row>
    <row r="54" spans="1:26" s="450" customFormat="1" ht="12.75" customHeight="1">
      <c r="A54" s="872">
        <f t="shared" ref="A54:A59" si="7">+A53+1</f>
        <v>37</v>
      </c>
      <c r="B54" s="1232" t="s">
        <v>97</v>
      </c>
      <c r="C54" s="1275"/>
      <c r="D54" s="941" t="s">
        <v>1795</v>
      </c>
      <c r="E54" s="525"/>
      <c r="F54" s="525"/>
      <c r="G54" s="1224"/>
      <c r="H54" s="1233"/>
      <c r="I54" s="1033"/>
      <c r="J54" s="1034"/>
      <c r="K54" s="1234">
        <f t="shared" ref="K54:L59" si="8">+K53+1</f>
        <v>37</v>
      </c>
      <c r="L54" s="1234">
        <f t="shared" si="8"/>
        <v>37</v>
      </c>
      <c r="M54" s="1235"/>
      <c r="N54" s="1235"/>
      <c r="O54" s="1236"/>
      <c r="P54" s="1033"/>
      <c r="Q54" s="1033"/>
      <c r="R54" s="1237"/>
      <c r="S54" s="1034"/>
      <c r="T54" s="875">
        <v>37</v>
      </c>
      <c r="W54" s="529"/>
      <c r="X54" s="1260"/>
      <c r="Y54" s="529"/>
      <c r="Z54" s="529"/>
    </row>
    <row r="55" spans="1:26" s="450" customFormat="1" ht="12.75" customHeight="1">
      <c r="A55" s="872">
        <f t="shared" si="7"/>
        <v>38</v>
      </c>
      <c r="B55" s="1232" t="s">
        <v>97</v>
      </c>
      <c r="C55" s="1275"/>
      <c r="D55" s="1223" t="s">
        <v>3074</v>
      </c>
      <c r="E55" s="525"/>
      <c r="F55" s="525"/>
      <c r="G55" s="1224"/>
      <c r="H55" s="1233"/>
      <c r="I55" s="1033"/>
      <c r="J55" s="1034"/>
      <c r="K55" s="1033">
        <f t="shared" si="8"/>
        <v>38</v>
      </c>
      <c r="L55" s="1234">
        <f t="shared" si="8"/>
        <v>38</v>
      </c>
      <c r="M55" s="1235"/>
      <c r="N55" s="1235"/>
      <c r="O55" s="1236"/>
      <c r="P55" s="1033"/>
      <c r="Q55" s="1033"/>
      <c r="R55" s="1237"/>
      <c r="S55" s="1034"/>
      <c r="T55" s="875">
        <v>38</v>
      </c>
      <c r="W55" s="529"/>
      <c r="X55" s="529"/>
      <c r="Y55" s="529"/>
      <c r="Z55" s="529"/>
    </row>
    <row r="56" spans="1:26" s="450" customFormat="1" ht="12.75" customHeight="1">
      <c r="A56" s="872">
        <f t="shared" si="7"/>
        <v>39</v>
      </c>
      <c r="B56" s="1232" t="s">
        <v>97</v>
      </c>
      <c r="C56" s="1275"/>
      <c r="D56" s="1262" t="s">
        <v>3075</v>
      </c>
      <c r="E56" s="525"/>
      <c r="F56" s="525"/>
      <c r="G56" s="1224"/>
      <c r="H56" s="1233"/>
      <c r="I56" s="1033"/>
      <c r="J56" s="1034"/>
      <c r="K56" s="1033">
        <f t="shared" si="8"/>
        <v>39</v>
      </c>
      <c r="L56" s="1234">
        <f t="shared" si="8"/>
        <v>39</v>
      </c>
      <c r="M56" s="1235"/>
      <c r="N56" s="1235"/>
      <c r="O56" s="1236"/>
      <c r="P56" s="1033"/>
      <c r="Q56" s="1033"/>
      <c r="R56" s="1237"/>
      <c r="S56" s="1034"/>
      <c r="T56" s="875">
        <v>39</v>
      </c>
      <c r="W56" s="529"/>
      <c r="X56" s="529"/>
      <c r="Y56" s="529"/>
      <c r="Z56" s="529"/>
    </row>
    <row r="57" spans="1:26" s="450" customFormat="1" ht="12.75" customHeight="1">
      <c r="A57" s="872">
        <f t="shared" si="7"/>
        <v>40</v>
      </c>
      <c r="B57" s="1232" t="s">
        <v>97</v>
      </c>
      <c r="C57" s="1275"/>
      <c r="D57" s="968" t="s">
        <v>3076</v>
      </c>
      <c r="E57" s="892"/>
      <c r="F57" s="525"/>
      <c r="G57" s="1224"/>
      <c r="H57" s="1233"/>
      <c r="I57" s="1033"/>
      <c r="J57" s="1034"/>
      <c r="K57" s="1033">
        <f t="shared" si="8"/>
        <v>40</v>
      </c>
      <c r="L57" s="1234">
        <f t="shared" si="8"/>
        <v>40</v>
      </c>
      <c r="M57" s="1235"/>
      <c r="N57" s="1235"/>
      <c r="O57" s="1258"/>
      <c r="P57" s="1033"/>
      <c r="Q57" s="1033"/>
      <c r="R57" s="1237"/>
      <c r="S57" s="1034"/>
      <c r="T57" s="875">
        <f>+T56+1</f>
        <v>40</v>
      </c>
      <c r="W57" s="529"/>
      <c r="X57" s="529"/>
      <c r="Y57" s="529"/>
      <c r="Z57" s="529"/>
    </row>
    <row r="58" spans="1:26" s="450" customFormat="1" ht="12.75" customHeight="1">
      <c r="A58" s="872">
        <f t="shared" si="7"/>
        <v>41</v>
      </c>
      <c r="B58" s="1232" t="s">
        <v>97</v>
      </c>
      <c r="C58" s="1275"/>
      <c r="D58" s="941" t="s">
        <v>1796</v>
      </c>
      <c r="E58" s="525"/>
      <c r="F58" s="525"/>
      <c r="G58" s="1224"/>
      <c r="H58" s="1233"/>
      <c r="I58" s="1033"/>
      <c r="J58" s="1034"/>
      <c r="K58" s="1033">
        <f t="shared" si="8"/>
        <v>41</v>
      </c>
      <c r="L58" s="1234">
        <f t="shared" si="8"/>
        <v>41</v>
      </c>
      <c r="M58" s="1235"/>
      <c r="N58" s="1235"/>
      <c r="O58" s="1236"/>
      <c r="P58" s="1033"/>
      <c r="Q58" s="1033"/>
      <c r="R58" s="1237"/>
      <c r="S58" s="1034"/>
      <c r="T58" s="875">
        <f>+T57+1</f>
        <v>41</v>
      </c>
      <c r="W58" s="529"/>
      <c r="X58" s="529"/>
      <c r="Y58" s="529"/>
      <c r="Z58" s="529"/>
    </row>
    <row r="59" spans="1:26" s="450" customFormat="1" ht="12.75" customHeight="1">
      <c r="A59" s="872">
        <f t="shared" si="7"/>
        <v>42</v>
      </c>
      <c r="B59" s="1232"/>
      <c r="C59" s="1275"/>
      <c r="D59" s="941"/>
      <c r="E59" s="525" t="s">
        <v>1797</v>
      </c>
      <c r="F59" s="525"/>
      <c r="G59" s="1224"/>
      <c r="H59" s="1233"/>
      <c r="I59" s="1033"/>
      <c r="J59" s="1034"/>
      <c r="K59" s="1033">
        <f t="shared" si="8"/>
        <v>42</v>
      </c>
      <c r="L59" s="1234">
        <f t="shared" si="8"/>
        <v>42</v>
      </c>
      <c r="M59" s="1233"/>
      <c r="N59" s="1233"/>
      <c r="O59" s="1236"/>
      <c r="P59" s="1235"/>
      <c r="Q59" s="1033"/>
      <c r="R59" s="1237"/>
      <c r="S59" s="1034"/>
      <c r="T59" s="875">
        <f>+T58+1</f>
        <v>42</v>
      </c>
      <c r="W59" s="529"/>
      <c r="X59" s="529"/>
      <c r="Y59" s="529"/>
      <c r="Z59" s="529"/>
    </row>
    <row r="60" spans="1:26" s="450" customFormat="1" ht="12.75" customHeight="1">
      <c r="A60" s="881"/>
      <c r="B60" s="939"/>
      <c r="C60" s="1274"/>
      <c r="D60" s="965"/>
      <c r="E60" s="450" t="s">
        <v>1798</v>
      </c>
      <c r="G60" s="1240"/>
      <c r="H60" s="1241"/>
      <c r="I60" s="1242"/>
      <c r="J60" s="1243"/>
      <c r="K60" s="1242"/>
      <c r="L60" s="1244"/>
      <c r="M60" s="1263"/>
      <c r="N60" s="1264"/>
      <c r="O60" s="1246"/>
      <c r="P60" s="1242"/>
      <c r="Q60" s="1242"/>
      <c r="R60" s="1247"/>
      <c r="S60" s="1243"/>
      <c r="T60" s="888" t="s">
        <v>326</v>
      </c>
      <c r="W60" s="529"/>
      <c r="X60" s="529"/>
      <c r="Y60" s="529"/>
      <c r="Z60" s="529"/>
    </row>
    <row r="61" spans="1:26" s="450" customFormat="1" ht="12.75" customHeight="1" thickBot="1">
      <c r="A61" s="866">
        <f>+A59+1</f>
        <v>43</v>
      </c>
      <c r="B61" s="850"/>
      <c r="C61" s="1275"/>
      <c r="D61" s="941"/>
      <c r="E61" s="450" t="s">
        <v>1799</v>
      </c>
      <c r="G61" s="1265"/>
      <c r="H61" s="1266"/>
      <c r="I61" s="1266"/>
      <c r="J61" s="1267"/>
      <c r="K61" s="1226">
        <f>+K59+1</f>
        <v>43</v>
      </c>
      <c r="L61" s="1228">
        <f>+L59+1</f>
        <v>43</v>
      </c>
      <c r="M61" s="1231"/>
      <c r="N61" s="1268"/>
      <c r="O61" s="1265">
        <v>825</v>
      </c>
      <c r="P61" s="1269">
        <v>103</v>
      </c>
      <c r="Q61" s="1266"/>
      <c r="R61" s="1266">
        <v>103</v>
      </c>
      <c r="S61" s="1267"/>
      <c r="T61" s="871">
        <v>43</v>
      </c>
      <c r="W61" s="529"/>
      <c r="X61" s="529"/>
      <c r="Y61" s="529"/>
      <c r="Z61" s="529"/>
    </row>
    <row r="62" spans="1:26" ht="12.75" customHeight="1">
      <c r="A62" s="974" t="s">
        <v>1800</v>
      </c>
      <c r="B62" s="906"/>
      <c r="C62" s="906" t="s">
        <v>3126</v>
      </c>
      <c r="D62" s="906"/>
      <c r="E62" s="1270"/>
      <c r="F62" s="1270"/>
      <c r="G62" s="1270"/>
      <c r="H62" s="1270"/>
      <c r="I62" s="519"/>
      <c r="J62" s="519"/>
      <c r="K62" s="518"/>
      <c r="L62" s="974" t="s">
        <v>1811</v>
      </c>
      <c r="N62" s="906" t="s">
        <v>1809</v>
      </c>
      <c r="P62" s="519"/>
      <c r="Q62" s="519"/>
      <c r="R62" s="519"/>
      <c r="S62" s="519"/>
      <c r="T62" s="518"/>
    </row>
    <row r="63" spans="1:26" ht="12.75" customHeight="1">
      <c r="A63" s="974" t="s">
        <v>1802</v>
      </c>
      <c r="B63" s="906"/>
      <c r="C63" s="906" t="s">
        <v>3127</v>
      </c>
      <c r="D63" s="906"/>
      <c r="E63" s="906"/>
      <c r="F63" s="906"/>
      <c r="G63" s="906"/>
      <c r="H63" s="906"/>
      <c r="I63" s="450"/>
      <c r="J63" s="450"/>
      <c r="K63" s="514"/>
      <c r="L63" s="974" t="s">
        <v>326</v>
      </c>
      <c r="M63" s="906"/>
      <c r="N63" s="906" t="s">
        <v>1810</v>
      </c>
      <c r="O63" s="906"/>
      <c r="P63" s="450"/>
      <c r="Q63" s="450"/>
      <c r="R63" s="450"/>
      <c r="S63" s="450"/>
      <c r="T63" s="514"/>
    </row>
    <row r="64" spans="1:26" ht="12.75" customHeight="1">
      <c r="A64" s="974" t="s">
        <v>1804</v>
      </c>
      <c r="B64" s="906"/>
      <c r="C64" s="906" t="s">
        <v>3128</v>
      </c>
      <c r="D64" s="906"/>
      <c r="E64" s="906"/>
      <c r="F64" s="906"/>
      <c r="G64" s="906"/>
      <c r="H64" s="906"/>
      <c r="I64" s="450"/>
      <c r="J64" s="450"/>
      <c r="K64" s="514"/>
      <c r="L64" s="974" t="s">
        <v>3073</v>
      </c>
      <c r="M64" s="906"/>
      <c r="N64" s="906" t="s">
        <v>2946</v>
      </c>
      <c r="O64" s="906"/>
      <c r="P64" s="450"/>
      <c r="Q64" s="450"/>
      <c r="R64" s="450"/>
      <c r="S64" s="450"/>
      <c r="T64" s="514"/>
    </row>
    <row r="65" spans="1:20" ht="12.75" customHeight="1">
      <c r="A65" s="974"/>
      <c r="B65" s="906"/>
      <c r="C65" s="906"/>
      <c r="D65" s="906"/>
      <c r="E65" s="906"/>
      <c r="F65" s="450"/>
      <c r="G65" s="450"/>
      <c r="H65" s="450"/>
      <c r="I65" s="450"/>
      <c r="J65" s="450"/>
      <c r="K65" s="514"/>
      <c r="L65" s="974" t="s">
        <v>326</v>
      </c>
      <c r="M65" s="906"/>
      <c r="N65" s="906" t="s">
        <v>1805</v>
      </c>
      <c r="O65" s="906"/>
      <c r="P65" s="450"/>
      <c r="Q65" s="450"/>
      <c r="R65" s="450"/>
      <c r="S65" s="450"/>
      <c r="T65" s="514"/>
    </row>
    <row r="66" spans="1:20" ht="12.75" customHeight="1">
      <c r="A66" s="1272"/>
      <c r="B66" s="902"/>
      <c r="C66" s="902"/>
      <c r="D66" s="902"/>
      <c r="E66" s="902"/>
      <c r="F66" s="525"/>
      <c r="G66" s="525"/>
      <c r="H66" s="525"/>
      <c r="I66" s="525"/>
      <c r="J66" s="825"/>
      <c r="K66" s="524"/>
      <c r="L66" s="1272"/>
      <c r="M66" s="902"/>
      <c r="N66" s="902"/>
      <c r="O66" s="902"/>
      <c r="P66" s="525"/>
      <c r="Q66" s="525"/>
      <c r="R66" s="525"/>
      <c r="S66" s="827"/>
      <c r="T66" s="524"/>
    </row>
    <row r="67" spans="1:20">
      <c r="K67" s="451" t="s">
        <v>386</v>
      </c>
      <c r="L67" s="449" t="s">
        <v>386</v>
      </c>
    </row>
  </sheetData>
  <customSheetViews>
    <customSheetView guid="{A617E113-81C5-40F4-A596-A12F4B219BD2}" showPageBreaks="1" showGridLines="0" zeroValues="0" printArea="1" topLeftCell="A28">
      <selection activeCell="A2" sqref="A2:K2"/>
      <pageMargins left="0.5" right="0.75" top="0.5" bottom="0.2" header="0.5" footer="0.5"/>
      <printOptions horizontalCentered="1"/>
      <pageSetup scale="85" fitToWidth="2" orientation="portrait" r:id="rId1"/>
      <headerFooter alignWithMargins="0"/>
    </customSheetView>
    <customSheetView guid="{D099E5BD-69C3-4A36-A01A-AB9127CD02AF}" scale="60" showPageBreaks="1" showGridLines="0" zeroValues="0" printArea="1" view="pageBreakPreview">
      <selection activeCell="G13" sqref="G13"/>
      <pageMargins left="0.5" right="0.75" top="0.5" bottom="0.2" header="0.5" footer="0.5"/>
      <printOptions horizontalCentered="1"/>
      <pageSetup scale="85" fitToWidth="2" orientation="portrait" r:id="rId2"/>
      <headerFooter alignWithMargins="0"/>
    </customSheetView>
    <customSheetView guid="{0E34144A-D82F-4DF0-B720-F9C800B122C6}" scale="60" showPageBreaks="1" showGridLines="0" zeroValues="0" printArea="1" view="pageBreakPreview">
      <selection activeCell="G13" sqref="G13"/>
      <pageMargins left="0.5" right="0.75" top="0.5" bottom="0.2" header="0.5" footer="0.5"/>
      <printOptions horizontalCentered="1"/>
      <pageSetup scale="85" fitToWidth="2" orientation="portrait" r:id="rId3"/>
      <headerFooter alignWithMargins="0"/>
    </customSheetView>
    <customSheetView guid="{97EB090E-DA8A-4035-9EB7-8F192FB9238E}" scale="60" showPageBreaks="1" showGridLines="0" zeroValues="0" printArea="1" view="pageBreakPreview">
      <selection activeCell="G13" sqref="G13"/>
      <pageMargins left="0.5" right="0.75" top="0.5" bottom="0.2" header="0.5" footer="0.5"/>
      <printOptions horizontalCentered="1"/>
      <pageSetup scale="85" fitToWidth="2" orientation="portrait" r:id="rId4"/>
      <headerFooter alignWithMargins="0"/>
    </customSheetView>
    <customSheetView guid="{73D6C540-FA77-496F-80D5-378BCDB5D7D3}" showGridLines="0" zeroValues="0" topLeftCell="L52">
      <selection activeCell="R61" sqref="H34:R61"/>
      <pageMargins left="0.5" right="0.75" top="0.5" bottom="0.2" header="0.5" footer="0.5"/>
      <printOptions horizontalCentered="1"/>
      <pageSetup scale="85" fitToWidth="2" orientation="portrait" r:id="rId5"/>
      <headerFooter alignWithMargins="0"/>
    </customSheetView>
    <customSheetView guid="{697F93CE-5800-4A2B-B48E-6915F0D86AE1}" showPageBreaks="1" showGridLines="0" zeroValues="0" printArea="1">
      <selection activeCell="A2" sqref="A2:K2"/>
      <pageMargins left="0.5" right="0.75" top="0.5" bottom="0.2" header="0.5" footer="0.5"/>
      <printOptions horizontalCentered="1"/>
      <pageSetup scale="85" fitToWidth="2" orientation="portrait" r:id="rId6"/>
      <headerFooter alignWithMargins="0"/>
    </customSheetView>
    <customSheetView guid="{997430AA-34EF-430A-83C0-572B50415120}" showPageBreaks="1" showGridLines="0" zeroValues="0" printArea="1">
      <selection activeCell="A2" sqref="A2:K2"/>
      <pageMargins left="0.5" right="0.75" top="0.5" bottom="0.2" header="0.5" footer="0.5"/>
      <printOptions horizontalCentered="1"/>
      <pageSetup scale="85" fitToWidth="2" orientation="portrait" r:id="rId7"/>
      <headerFooter alignWithMargins="0"/>
    </customSheetView>
    <customSheetView guid="{FB280501-19AF-4ABE-91A9-026A574F2BAA}" showPageBreaks="1" showGridLines="0" zeroValues="0" printArea="1">
      <selection activeCell="A2" sqref="A2:K2"/>
      <pageMargins left="0.5" right="0.75" top="0.5" bottom="0.2" header="0.5" footer="0.5"/>
      <printOptions horizontalCentered="1"/>
      <pageSetup scale="85" fitToWidth="2" orientation="portrait" r:id="rId8"/>
      <headerFooter alignWithMargins="0"/>
    </customSheetView>
    <customSheetView guid="{418B4607-7369-4E2A-893E-78E4A5AA0442}" showGridLines="0" zeroValues="0">
      <selection activeCell="A2" sqref="A2:K2"/>
      <pageMargins left="0.5" right="0.75" top="0.5" bottom="0.2" header="0.5" footer="0.5"/>
      <printOptions horizontalCentered="1"/>
      <pageSetup scale="85" fitToWidth="2" orientation="portrait" r:id="rId9"/>
      <headerFooter alignWithMargins="0"/>
    </customSheetView>
    <customSheetView guid="{F56BCD39-3910-4701-BCCF-245589B07D98}" showPageBreaks="1" showGridLines="0" zeroValues="0" printArea="1">
      <selection activeCell="A3" sqref="A3:K3"/>
      <colBreaks count="1" manualBreakCount="1">
        <brk id="11" max="1048575" man="1"/>
      </colBreaks>
      <pageMargins left="0.5" right="0.5" top="0.5" bottom="0.25" header="0.25" footer="0.25"/>
      <printOptions horizontalCentered="1" verticalCentered="1"/>
      <pageSetup scale="85" orientation="portrait" r:id="rId10"/>
      <headerFooter alignWithMargins="0"/>
    </customSheetView>
    <customSheetView guid="{FB19BFAA-60BA-4CC2-92E5-E4C141AE804E}" showGridLines="0" zeroValues="0">
      <selection activeCell="A3" sqref="A3:K3"/>
      <colBreaks count="1" manualBreakCount="1">
        <brk id="11" max="1048575" man="1"/>
      </colBreaks>
      <pageMargins left="0.5" right="0.5" top="0.5" bottom="0.25" header="0.25" footer="0.25"/>
      <printOptions horizontalCentered="1" verticalCentered="1"/>
      <pageSetup scale="85" orientation="portrait" r:id="rId11"/>
      <headerFooter alignWithMargins="0"/>
    </customSheetView>
    <customSheetView guid="{74404EEC-CA6A-48B0-B168-B7933282EEB2}" showPageBreaks="1" showGridLines="0" zeroValues="0" printArea="1">
      <selection activeCell="A3" sqref="A3:K3"/>
      <colBreaks count="1" manualBreakCount="1">
        <brk id="11" max="1048575" man="1"/>
      </colBreaks>
      <pageMargins left="0.5" right="0.5" top="0.5" bottom="0.25" header="0.25" footer="0.25"/>
      <printOptions horizontalCentered="1" verticalCentered="1"/>
      <pageSetup scale="85" orientation="portrait" r:id="rId12"/>
      <headerFooter alignWithMargins="0"/>
    </customSheetView>
    <customSheetView guid="{A2494C54-8D9D-4A05-9F27-C858173D9692}" showGridLines="0" zeroValues="0">
      <selection activeCell="A3" sqref="A3:K3"/>
      <colBreaks count="1" manualBreakCount="1">
        <brk id="11" max="1048575" man="1"/>
      </colBreaks>
      <pageMargins left="0.5" right="0.5" top="0.5" bottom="0.25" header="0.25" footer="0.25"/>
      <printOptions horizontalCentered="1" verticalCentered="1"/>
      <pageSetup scale="85" orientation="portrait" r:id="rId13"/>
      <headerFooter alignWithMargins="0"/>
    </customSheetView>
    <customSheetView guid="{F228F194-B0FE-4A91-A927-06A4E89703F0}" showGridLines="0" zeroValues="0">
      <selection activeCell="A3" sqref="A3:K3"/>
      <colBreaks count="1" manualBreakCount="1">
        <brk id="11" max="1048575" man="1"/>
      </colBreaks>
      <pageMargins left="0.5" right="0.5" top="0.5" bottom="0.25" header="0.25" footer="0.25"/>
      <printOptions horizontalCentered="1" verticalCentered="1"/>
      <pageSetup scale="85" orientation="portrait" r:id="rId14"/>
      <headerFooter alignWithMargins="0"/>
    </customSheetView>
    <customSheetView guid="{49D366EC-C851-4932-854D-8EA887B298C5}" showGridLines="0" zeroValues="0">
      <selection activeCell="A3" sqref="A3:K3"/>
      <colBreaks count="1" manualBreakCount="1">
        <brk id="11" max="1048575" man="1"/>
      </colBreaks>
      <pageMargins left="0.5" right="0.5" top="0.5" bottom="0.25" header="0.25" footer="0.25"/>
      <printOptions horizontalCentered="1" verticalCentered="1"/>
      <pageSetup scale="85" orientation="portrait" r:id="rId15"/>
      <headerFooter alignWithMargins="0"/>
    </customSheetView>
    <customSheetView guid="{7390B031-6060-4327-BF01-8B9465EDB6D9}" showGridLines="0" zeroValues="0">
      <selection activeCell="A3" sqref="A3:K3"/>
      <colBreaks count="1" manualBreakCount="1">
        <brk id="11" max="1048575" man="1"/>
      </colBreaks>
      <pageMargins left="0.5" right="0.5" top="0.5" bottom="0.25" header="0.25" footer="0.25"/>
      <printOptions horizontalCentered="1" verticalCentered="1"/>
      <pageSetup scale="85" orientation="portrait" r:id="rId16"/>
      <headerFooter alignWithMargins="0"/>
    </customSheetView>
    <customSheetView guid="{26429A53-B624-4AA6-8C8D-667186B058B8}" showGridLines="0" zeroValues="0">
      <selection activeCell="A3" sqref="A3:K3"/>
      <colBreaks count="1" manualBreakCount="1">
        <brk id="11" max="1048575" man="1"/>
      </colBreaks>
      <pageMargins left="0.5" right="0.5" top="0.5" bottom="0.25" header="0.25" footer="0.25"/>
      <printOptions horizontalCentered="1" verticalCentered="1"/>
      <pageSetup scale="85" orientation="portrait" r:id="rId17"/>
      <headerFooter alignWithMargins="0"/>
    </customSheetView>
    <customSheetView guid="{9188604F-721B-4607-B5A7-F14601E34BB8}" showPageBreaks="1" showGridLines="0" zeroValues="0" printArea="1">
      <selection activeCell="A3" sqref="A3:K3"/>
      <colBreaks count="1" manualBreakCount="1">
        <brk id="11" max="1048575" man="1"/>
      </colBreaks>
      <pageMargins left="0.5" right="0.5" top="0.5" bottom="0.25" header="0.25" footer="0.25"/>
      <printOptions horizontalCentered="1" verticalCentered="1"/>
      <pageSetup scale="85" orientation="portrait" r:id="rId18"/>
      <headerFooter alignWithMargins="0"/>
    </customSheetView>
    <customSheetView guid="{0DB5BAD5-393A-4F38-9E8B-709DEA7858B1}" showPageBreaks="1" showGridLines="0" zeroValues="0" printArea="1">
      <selection activeCell="A3" sqref="A3:K3"/>
      <colBreaks count="1" manualBreakCount="1">
        <brk id="11" max="1048575" man="1"/>
      </colBreaks>
      <pageMargins left="0.5" right="0.5" top="0.5" bottom="0.25" header="0.25" footer="0.25"/>
      <printOptions horizontalCentered="1" verticalCentered="1"/>
      <pageSetup scale="85" orientation="portrait" r:id="rId19"/>
      <headerFooter alignWithMargins="0"/>
    </customSheetView>
    <customSheetView guid="{4E7A3D04-9F51-465C-A42B-3DF9B3E7D5B5}" showPageBreaks="1" showGridLines="0" zeroValues="0" printArea="1" topLeftCell="A7">
      <selection activeCell="A3" sqref="A3:K3"/>
      <colBreaks count="1" manualBreakCount="1">
        <brk id="11" max="1048575" man="1"/>
      </colBreaks>
      <pageMargins left="0.5" right="0.5" top="0.5" bottom="0.25" header="0.25" footer="0.25"/>
      <printOptions horizontalCentered="1" verticalCentered="1"/>
      <pageSetup scale="85" orientation="portrait" r:id="rId20"/>
      <headerFooter alignWithMargins="0"/>
    </customSheetView>
    <customSheetView guid="{BD2992A8-0B6E-4822-8FD2-4601D1328A70}" showPageBreaks="1" showGridLines="0" zeroValues="0" printArea="1">
      <selection activeCell="A2" sqref="A2:K2"/>
      <pageMargins left="0.5" right="0.75" top="0.5" bottom="0.2" header="0.5" footer="0.5"/>
      <printOptions horizontalCentered="1"/>
      <pageSetup scale="85" fitToWidth="2" orientation="portrait" r:id="rId21"/>
      <headerFooter alignWithMargins="0"/>
    </customSheetView>
    <customSheetView guid="{77A0B38E-93E4-4AC7-ACE6-46928E3770F0}" showPageBreaks="1" showGridLines="0" zeroValues="0" printArea="1">
      <selection activeCell="A2" sqref="A2:K2"/>
      <pageMargins left="0.5" right="0.75" top="0.5" bottom="0.2" header="0.5" footer="0.5"/>
      <printOptions horizontalCentered="1"/>
      <pageSetup scale="85" fitToWidth="2" orientation="portrait" r:id="rId22"/>
      <headerFooter alignWithMargins="0"/>
    </customSheetView>
    <customSheetView guid="{11C83B39-CE16-4BB9-AED1-82A65A48CAAD}" showGridLines="0" zeroValues="0">
      <selection activeCell="A2" sqref="A2:K2"/>
      <pageMargins left="0.5" right="0.75" top="0.5" bottom="0.2" header="0.5" footer="0.5"/>
      <printOptions horizontalCentered="1"/>
      <pageSetup scale="85" fitToWidth="2" orientation="portrait" r:id="rId23"/>
      <headerFooter alignWithMargins="0"/>
    </customSheetView>
    <customSheetView guid="{DB71B86F-317D-4AD6-8462-223811F201EC}" showPageBreaks="1" showGridLines="0" zeroValues="0" printArea="1">
      <selection activeCell="A2" sqref="A2:K2"/>
      <pageMargins left="0.5" right="0.75" top="0.5" bottom="0.2" header="0.5" footer="0.5"/>
      <printOptions horizontalCentered="1"/>
      <pageSetup scale="85" fitToWidth="2" orientation="portrait" r:id="rId24"/>
      <headerFooter alignWithMargins="0"/>
    </customSheetView>
    <customSheetView guid="{DC2F833C-E952-4F6A-AFD3-F16D8619A19E}" showPageBreaks="1" showGridLines="0" zeroValues="0" printArea="1">
      <selection activeCell="A2" sqref="A2:K2"/>
      <pageMargins left="0.5" right="0.75" top="0.5" bottom="0.2" header="0.5" footer="0.5"/>
      <printOptions horizontalCentered="1"/>
      <pageSetup scale="85" fitToWidth="2" orientation="portrait" r:id="rId25"/>
      <headerFooter alignWithMargins="0"/>
    </customSheetView>
    <customSheetView guid="{B1B2D874-36F7-4A51-91A3-0B03D16C5B39}" showGridLines="0" zeroValues="0" printArea="1">
      <selection activeCell="A2" sqref="A2:K2"/>
      <pageMargins left="0.5" right="0.75" top="0.5" bottom="0.2" header="0.5" footer="0.5"/>
      <printOptions horizontalCentered="1"/>
      <pageSetup scale="85" fitToWidth="2" orientation="portrait" r:id="rId26"/>
      <headerFooter alignWithMargins="0"/>
    </customSheetView>
    <customSheetView guid="{24512037-1A2E-4B61-A9D8-6B6EE1FBAC07}" showPageBreaks="1" showGridLines="0" zeroValues="0" printArea="1">
      <selection activeCell="A2" sqref="A2:K2"/>
      <pageMargins left="0.5" right="0.75" top="0.5" bottom="0.2" header="0.5" footer="0.5"/>
      <printOptions horizontalCentered="1"/>
      <pageSetup scale="85" fitToWidth="2" orientation="portrait" r:id="rId27"/>
      <headerFooter alignWithMargins="0"/>
    </customSheetView>
    <customSheetView guid="{FF7CE3F6-64D4-4414-9A0A-27EA1DA5FCEA}" showPageBreaks="1" showGridLines="0" zeroValues="0" printArea="1">
      <selection activeCell="A2" sqref="A2:K2"/>
      <pageMargins left="0.5" right="0.75" top="0.5" bottom="0.2" header="0.5" footer="0.5"/>
      <printOptions horizontalCentered="1"/>
      <pageSetup scale="85" fitToWidth="2" orientation="portrait" r:id="rId28"/>
      <headerFooter alignWithMargins="0"/>
    </customSheetView>
    <customSheetView guid="{68CA22E9-CC9D-4C8A-A060-049B87D0AB3E}" scale="60" showPageBreaks="1" showGridLines="0" zeroValues="0" printArea="1" view="pageBreakPreview">
      <selection activeCell="G13" sqref="G13"/>
      <pageMargins left="0.5" right="0.75" top="0.5" bottom="0.2" header="0.5" footer="0.5"/>
      <printOptions horizontalCentered="1"/>
      <pageSetup scale="85" fitToWidth="2" orientation="portrait" r:id="rId29"/>
      <headerFooter alignWithMargins="0"/>
    </customSheetView>
    <customSheetView guid="{76EF22F2-41FD-4690-8612-D013472E0134}" showPageBreaks="1" showGridLines="0" zeroValues="0" printArea="1" topLeftCell="A28">
      <selection activeCell="A2" sqref="A2:K2"/>
      <pageMargins left="0.5" right="0.75" top="0.5" bottom="0.2" header="0.5" footer="0.5"/>
      <printOptions horizontalCentered="1"/>
      <pageSetup scale="85" fitToWidth="2" orientation="portrait" r:id="rId30"/>
      <headerFooter alignWithMargins="0"/>
    </customSheetView>
  </customSheetViews>
  <mergeCells count="4">
    <mergeCell ref="A2:K2"/>
    <mergeCell ref="L2:T2"/>
    <mergeCell ref="A3:K3"/>
    <mergeCell ref="L3:T3"/>
  </mergeCells>
  <printOptions horizontalCentered="1" gridLinesSet="0"/>
  <pageMargins left="0.5" right="0.75" top="0.5" bottom="0.2" header="0.5" footer="0.5"/>
  <pageSetup scale="85" fitToWidth="2" orientation="portrait" r:id="rId31"/>
  <headerFooter alignWithMargins="0"/>
  <legacyDrawing r:id="rId3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W48"/>
  <sheetViews>
    <sheetView view="pageBreakPreview" zoomScaleNormal="100" zoomScaleSheetLayoutView="100" workbookViewId="0">
      <selection activeCell="C14" sqref="C14"/>
    </sheetView>
  </sheetViews>
  <sheetFormatPr defaultColWidth="11.42578125" defaultRowHeight="12.75"/>
  <cols>
    <col min="1" max="1" width="3.28515625" style="717" customWidth="1"/>
    <col min="2" max="2" width="4.42578125" style="717" customWidth="1"/>
    <col min="3" max="3" width="5.85546875" style="717" customWidth="1"/>
    <col min="4" max="4" width="33" style="717" customWidth="1"/>
    <col min="5" max="5" width="10.140625" style="717" customWidth="1"/>
    <col min="6" max="6" width="9.5703125" style="717" customWidth="1"/>
    <col min="7" max="7" width="10.140625" style="717" customWidth="1"/>
    <col min="8" max="8" width="9.7109375" style="717" customWidth="1"/>
    <col min="9" max="9" width="11.140625" style="717" customWidth="1"/>
    <col min="10" max="10" width="9.5703125" style="717" customWidth="1"/>
    <col min="11" max="11" width="12.85546875" style="717" customWidth="1"/>
    <col min="12" max="12" width="11.140625" style="1283" customWidth="1"/>
    <col min="13" max="13" width="8.7109375" style="1283" customWidth="1"/>
    <col min="14" max="14" width="4.140625" style="717" customWidth="1"/>
    <col min="15" max="15" width="3.28515625" style="717" customWidth="1"/>
    <col min="16" max="18" width="11.42578125" style="717" hidden="1" customWidth="1"/>
    <col min="19" max="19" width="11.42578125" style="717"/>
    <col min="20" max="20" width="20.140625" style="828" bestFit="1" customWidth="1"/>
    <col min="21" max="21" width="10.140625" style="828" bestFit="1" customWidth="1"/>
    <col min="22" max="22" width="21.140625" style="828" bestFit="1" customWidth="1"/>
    <col min="23" max="23" width="10.140625" style="828" bestFit="1" customWidth="1"/>
    <col min="24" max="16384" width="11.42578125" style="717"/>
  </cols>
  <sheetData>
    <row r="1" spans="1:15">
      <c r="B1" s="754"/>
      <c r="C1" s="754"/>
      <c r="D1" s="754"/>
      <c r="E1" s="754"/>
      <c r="F1" s="754"/>
      <c r="G1" s="754"/>
      <c r="H1" s="754"/>
      <c r="I1" s="754"/>
      <c r="J1" s="754"/>
      <c r="K1" s="754"/>
      <c r="L1" s="1277"/>
      <c r="M1" s="1277"/>
      <c r="N1" s="754"/>
    </row>
    <row r="2" spans="1:15" ht="15.75">
      <c r="B2" s="3260" t="s">
        <v>3358</v>
      </c>
      <c r="C2" s="3261"/>
      <c r="D2" s="3261"/>
      <c r="E2" s="3261"/>
      <c r="F2" s="3261"/>
      <c r="G2" s="3261"/>
      <c r="H2" s="3261"/>
      <c r="I2" s="3261"/>
      <c r="J2" s="3261"/>
      <c r="K2" s="3261"/>
      <c r="L2" s="3261"/>
      <c r="M2" s="3261"/>
      <c r="N2" s="3262"/>
      <c r="O2" s="2472">
        <v>54</v>
      </c>
    </row>
    <row r="3" spans="1:15">
      <c r="B3" s="1278"/>
      <c r="C3" s="754"/>
      <c r="F3" s="1279"/>
      <c r="G3" s="828" t="s">
        <v>1661</v>
      </c>
      <c r="L3" s="1277"/>
      <c r="M3" s="1277"/>
      <c r="N3" s="1280"/>
    </row>
    <row r="4" spans="1:15">
      <c r="B4" s="1278"/>
      <c r="C4" s="754"/>
      <c r="D4" s="754"/>
      <c r="E4" s="754"/>
      <c r="F4" s="754"/>
      <c r="G4" s="754"/>
      <c r="H4" s="1281"/>
      <c r="I4" s="1281"/>
      <c r="J4" s="754"/>
      <c r="K4" s="754"/>
      <c r="L4" s="1277"/>
      <c r="M4" s="1277"/>
      <c r="N4" s="1280"/>
    </row>
    <row r="5" spans="1:15">
      <c r="B5" s="1282">
        <v>1</v>
      </c>
      <c r="C5" s="450" t="s">
        <v>1617</v>
      </c>
      <c r="N5" s="840"/>
    </row>
    <row r="6" spans="1:15">
      <c r="B6" s="1282">
        <v>2</v>
      </c>
      <c r="C6" s="450" t="s">
        <v>1815</v>
      </c>
      <c r="N6" s="840"/>
    </row>
    <row r="7" spans="1:15">
      <c r="B7" s="1282"/>
      <c r="C7" s="1284" t="s">
        <v>1816</v>
      </c>
      <c r="N7" s="840"/>
    </row>
    <row r="8" spans="1:15">
      <c r="B8" s="1282"/>
      <c r="C8" s="1284" t="s">
        <v>1817</v>
      </c>
      <c r="N8" s="840"/>
    </row>
    <row r="9" spans="1:15">
      <c r="B9" s="1282">
        <v>3</v>
      </c>
      <c r="C9" s="450" t="s">
        <v>1818</v>
      </c>
      <c r="N9" s="840"/>
    </row>
    <row r="10" spans="1:15">
      <c r="B10" s="1282"/>
      <c r="C10" s="1284" t="s">
        <v>1819</v>
      </c>
      <c r="N10" s="840"/>
    </row>
    <row r="11" spans="1:15">
      <c r="B11" s="1282"/>
      <c r="C11" s="1284" t="s">
        <v>1820</v>
      </c>
      <c r="N11" s="840"/>
    </row>
    <row r="12" spans="1:15">
      <c r="B12" s="1282">
        <v>4</v>
      </c>
      <c r="C12" s="450" t="s">
        <v>1821</v>
      </c>
      <c r="N12" s="840"/>
    </row>
    <row r="13" spans="1:15">
      <c r="B13" s="1282"/>
      <c r="C13" s="1284" t="s">
        <v>1822</v>
      </c>
      <c r="N13" s="840"/>
    </row>
    <row r="14" spans="1:15">
      <c r="B14" s="1282"/>
      <c r="C14" s="1284" t="s">
        <v>1823</v>
      </c>
      <c r="N14" s="840"/>
    </row>
    <row r="15" spans="1:15">
      <c r="B15" s="1282">
        <v>5</v>
      </c>
      <c r="C15" s="450" t="s">
        <v>1824</v>
      </c>
      <c r="N15" s="840"/>
    </row>
    <row r="16" spans="1:15">
      <c r="B16" s="1282"/>
      <c r="C16" s="1284" t="s">
        <v>1825</v>
      </c>
      <c r="N16" s="840"/>
    </row>
    <row r="17" spans="2:17">
      <c r="B17" s="1282">
        <v>6</v>
      </c>
      <c r="C17" s="450" t="s">
        <v>1826</v>
      </c>
      <c r="N17" s="840"/>
    </row>
    <row r="18" spans="2:17">
      <c r="B18" s="1282"/>
      <c r="C18" s="1284" t="s">
        <v>1827</v>
      </c>
      <c r="N18" s="840"/>
    </row>
    <row r="19" spans="2:17">
      <c r="B19" s="1282"/>
      <c r="C19" s="1284" t="s">
        <v>1828</v>
      </c>
      <c r="N19" s="840"/>
    </row>
    <row r="20" spans="2:17">
      <c r="B20" s="1282"/>
      <c r="C20" s="1284" t="s">
        <v>1829</v>
      </c>
      <c r="N20" s="840"/>
    </row>
    <row r="21" spans="2:17">
      <c r="B21" s="1282">
        <v>7</v>
      </c>
      <c r="C21" s="450" t="s">
        <v>1830</v>
      </c>
      <c r="N21" s="840"/>
    </row>
    <row r="22" spans="2:17">
      <c r="B22" s="1282"/>
      <c r="C22" s="1284" t="s">
        <v>1831</v>
      </c>
      <c r="N22" s="840"/>
    </row>
    <row r="23" spans="2:17">
      <c r="B23" s="1282">
        <v>8</v>
      </c>
      <c r="C23" s="450" t="s">
        <v>1832</v>
      </c>
      <c r="N23" s="840"/>
    </row>
    <row r="24" spans="2:17">
      <c r="B24" s="1282"/>
      <c r="C24" s="1284" t="s">
        <v>1833</v>
      </c>
      <c r="N24" s="840"/>
    </row>
    <row r="25" spans="2:17" ht="8.25" customHeight="1">
      <c r="B25" s="974"/>
      <c r="C25" s="906"/>
      <c r="E25" s="825"/>
      <c r="M25" s="1285"/>
      <c r="N25" s="840"/>
    </row>
    <row r="26" spans="2:17" ht="3.95" customHeight="1">
      <c r="B26" s="1286"/>
      <c r="C26" s="1287"/>
      <c r="D26" s="1287"/>
      <c r="F26" s="929"/>
      <c r="G26" s="929"/>
      <c r="H26" s="929"/>
      <c r="I26" s="929"/>
      <c r="J26" s="929"/>
      <c r="K26" s="929"/>
      <c r="L26" s="1288"/>
      <c r="N26" s="1289"/>
    </row>
    <row r="27" spans="2:17" ht="3.75" customHeight="1">
      <c r="B27" s="934"/>
      <c r="C27" s="840"/>
      <c r="D27" s="450"/>
      <c r="E27" s="516"/>
      <c r="F27" s="921"/>
      <c r="G27" s="921"/>
      <c r="H27" s="921"/>
      <c r="I27" s="921"/>
      <c r="J27" s="921"/>
      <c r="K27" s="921"/>
      <c r="L27" s="921"/>
      <c r="M27" s="921"/>
      <c r="N27" s="934"/>
    </row>
    <row r="28" spans="2:17" ht="15.75">
      <c r="B28" s="934"/>
      <c r="C28" s="840"/>
      <c r="D28" s="450"/>
      <c r="E28" s="528"/>
      <c r="F28" s="535"/>
      <c r="G28" s="535"/>
      <c r="H28" s="535"/>
      <c r="I28" s="535"/>
      <c r="J28" s="535" t="s">
        <v>1834</v>
      </c>
      <c r="K28" s="535"/>
      <c r="L28" s="1290"/>
      <c r="M28" s="535"/>
      <c r="N28" s="934"/>
    </row>
    <row r="29" spans="2:17">
      <c r="B29" s="934"/>
      <c r="C29" s="840"/>
      <c r="D29" s="450"/>
      <c r="E29" s="528" t="s">
        <v>1835</v>
      </c>
      <c r="F29" s="535" t="s">
        <v>1836</v>
      </c>
      <c r="G29" s="535" t="s">
        <v>1837</v>
      </c>
      <c r="H29" s="535" t="s">
        <v>1838</v>
      </c>
      <c r="I29" s="535" t="s">
        <v>1839</v>
      </c>
      <c r="J29" s="535" t="s">
        <v>1840</v>
      </c>
      <c r="K29" s="535" t="s">
        <v>1841</v>
      </c>
      <c r="L29" s="535" t="s">
        <v>1842</v>
      </c>
      <c r="M29" s="535" t="s">
        <v>318</v>
      </c>
      <c r="N29" s="934"/>
    </row>
    <row r="30" spans="2:17">
      <c r="B30" s="934"/>
      <c r="C30" s="840"/>
      <c r="D30" s="529"/>
      <c r="E30" s="528" t="s">
        <v>1843</v>
      </c>
      <c r="F30" s="535" t="s">
        <v>1844</v>
      </c>
      <c r="G30" s="535" t="s">
        <v>1843</v>
      </c>
      <c r="H30" s="535" t="s">
        <v>1843</v>
      </c>
      <c r="I30" s="535" t="s">
        <v>1843</v>
      </c>
      <c r="J30" s="535" t="s">
        <v>1845</v>
      </c>
      <c r="K30" s="535" t="s">
        <v>1434</v>
      </c>
      <c r="L30" s="535" t="s">
        <v>1434</v>
      </c>
      <c r="M30" s="535" t="s">
        <v>1846</v>
      </c>
      <c r="N30" s="934"/>
    </row>
    <row r="31" spans="2:17">
      <c r="B31" s="851" t="s">
        <v>7</v>
      </c>
      <c r="C31" s="514" t="s">
        <v>70</v>
      </c>
      <c r="D31" s="529" t="s">
        <v>789</v>
      </c>
      <c r="E31" s="528"/>
      <c r="F31" s="535"/>
      <c r="G31" s="535"/>
      <c r="H31" s="535"/>
      <c r="I31" s="535"/>
      <c r="J31" s="535" t="s">
        <v>1847</v>
      </c>
      <c r="K31" s="535" t="s">
        <v>1848</v>
      </c>
      <c r="L31" s="535"/>
      <c r="M31" s="535" t="s">
        <v>1849</v>
      </c>
      <c r="N31" s="851" t="s">
        <v>7</v>
      </c>
      <c r="Q31" s="717" t="s">
        <v>1850</v>
      </c>
    </row>
    <row r="32" spans="2:17" s="828" customFormat="1" ht="12.75" customHeight="1">
      <c r="B32" s="851" t="s">
        <v>17</v>
      </c>
      <c r="C32" s="514" t="s">
        <v>78</v>
      </c>
      <c r="D32" s="529"/>
      <c r="E32" s="528"/>
      <c r="F32" s="535"/>
      <c r="G32" s="535"/>
      <c r="H32" s="535"/>
      <c r="I32" s="535"/>
      <c r="J32" s="535"/>
      <c r="K32" s="535"/>
      <c r="L32" s="535"/>
      <c r="M32" s="535"/>
      <c r="N32" s="851" t="s">
        <v>17</v>
      </c>
    </row>
    <row r="33" spans="1:23" ht="13.5" thickBot="1">
      <c r="A33" s="1291"/>
      <c r="B33" s="943"/>
      <c r="C33" s="1213"/>
      <c r="D33" s="1211" t="s">
        <v>24</v>
      </c>
      <c r="E33" s="943" t="s">
        <v>25</v>
      </c>
      <c r="F33" s="1213" t="s">
        <v>26</v>
      </c>
      <c r="G33" s="1213" t="s">
        <v>27</v>
      </c>
      <c r="H33" s="1213" t="s">
        <v>28</v>
      </c>
      <c r="I33" s="1213" t="s">
        <v>29</v>
      </c>
      <c r="J33" s="1213" t="s">
        <v>30</v>
      </c>
      <c r="K33" s="1213" t="s">
        <v>31</v>
      </c>
      <c r="L33" s="1213" t="s">
        <v>32</v>
      </c>
      <c r="M33" s="1213" t="s">
        <v>88</v>
      </c>
      <c r="N33" s="522"/>
      <c r="O33" s="1292"/>
      <c r="T33" s="154"/>
      <c r="U33" s="154"/>
      <c r="V33" s="154"/>
      <c r="W33" s="154"/>
    </row>
    <row r="34" spans="1:23" ht="15.6" customHeight="1">
      <c r="A34" s="3332" t="s">
        <v>386</v>
      </c>
      <c r="B34" s="871">
        <v>1</v>
      </c>
      <c r="C34" s="1294" t="str">
        <f t="shared" ref="C34:C44" si="0">+R34</f>
        <v/>
      </c>
      <c r="D34" s="525" t="s">
        <v>1528</v>
      </c>
      <c r="E34" s="3187">
        <v>12265</v>
      </c>
      <c r="F34" s="3188"/>
      <c r="G34" s="3188">
        <v>124</v>
      </c>
      <c r="H34" s="3188"/>
      <c r="I34" s="3188"/>
      <c r="J34" s="3188">
        <v>480</v>
      </c>
      <c r="K34" s="3188"/>
      <c r="L34" s="3188">
        <v>5499</v>
      </c>
      <c r="M34" s="3189">
        <v>18368</v>
      </c>
      <c r="N34" s="871">
        <f t="shared" ref="N34:N44" si="1">B34</f>
        <v>1</v>
      </c>
      <c r="O34" s="3333" t="s">
        <v>3401</v>
      </c>
      <c r="Q34" s="981">
        <v>33464</v>
      </c>
      <c r="R34" s="717" t="str">
        <f t="shared" ref="R34:R44" si="2">IF(ABS(Q34-M34)&lt;0.5,"*","")</f>
        <v/>
      </c>
      <c r="S34" s="3197"/>
    </row>
    <row r="35" spans="1:23" ht="15.75">
      <c r="A35" s="3332"/>
      <c r="B35" s="871">
        <f t="shared" ref="B35:B42" si="3">B34+1</f>
        <v>2</v>
      </c>
      <c r="C35" s="1294" t="str">
        <f t="shared" si="0"/>
        <v/>
      </c>
      <c r="D35" s="525" t="s">
        <v>1851</v>
      </c>
      <c r="E35" s="2918">
        <v>55269</v>
      </c>
      <c r="F35" s="2919"/>
      <c r="G35" s="2919">
        <v>7181</v>
      </c>
      <c r="H35" s="2919"/>
      <c r="I35" s="2919"/>
      <c r="J35" s="2919">
        <v>2559</v>
      </c>
      <c r="K35" s="3190"/>
      <c r="L35" s="2919">
        <v>32950</v>
      </c>
      <c r="M35" s="2920">
        <v>97959</v>
      </c>
      <c r="N35" s="871">
        <f t="shared" si="1"/>
        <v>2</v>
      </c>
      <c r="O35" s="3333"/>
      <c r="Q35" s="981">
        <v>145971</v>
      </c>
      <c r="R35" s="717" t="str">
        <f t="shared" si="2"/>
        <v/>
      </c>
      <c r="S35" s="3197"/>
    </row>
    <row r="36" spans="1:23" ht="15.75">
      <c r="A36" s="3332"/>
      <c r="B36" s="871">
        <f t="shared" si="3"/>
        <v>3</v>
      </c>
      <c r="C36" s="1294" t="str">
        <f t="shared" si="0"/>
        <v/>
      </c>
      <c r="D36" s="525" t="s">
        <v>1852</v>
      </c>
      <c r="E36" s="2921">
        <v>258439</v>
      </c>
      <c r="F36" s="2919"/>
      <c r="G36" s="2922">
        <v>7294</v>
      </c>
      <c r="H36" s="2919"/>
      <c r="I36" s="2919"/>
      <c r="J36" s="2919">
        <v>52408</v>
      </c>
      <c r="K36" s="3190"/>
      <c r="L36" s="2919">
        <v>6477</v>
      </c>
      <c r="M36" s="2920">
        <v>324618</v>
      </c>
      <c r="N36" s="871">
        <f t="shared" si="1"/>
        <v>3</v>
      </c>
      <c r="O36" s="3333"/>
      <c r="Q36" s="981">
        <v>243290</v>
      </c>
      <c r="R36" s="717" t="str">
        <f t="shared" si="2"/>
        <v/>
      </c>
      <c r="S36" s="3197"/>
    </row>
    <row r="37" spans="1:23" ht="15.75">
      <c r="A37" s="3332"/>
      <c r="B37" s="871">
        <f t="shared" si="3"/>
        <v>4</v>
      </c>
      <c r="C37" s="1294" t="str">
        <f t="shared" si="0"/>
        <v/>
      </c>
      <c r="D37" s="525" t="s">
        <v>1853</v>
      </c>
      <c r="E37" s="2918"/>
      <c r="F37" s="2919"/>
      <c r="G37" s="2919"/>
      <c r="H37" s="2919"/>
      <c r="I37" s="2919"/>
      <c r="J37" s="2919"/>
      <c r="K37" s="2922">
        <v>731</v>
      </c>
      <c r="L37" s="2919"/>
      <c r="M37" s="2920">
        <v>731</v>
      </c>
      <c r="N37" s="871">
        <f t="shared" si="1"/>
        <v>4</v>
      </c>
      <c r="O37" s="3333"/>
      <c r="Q37" s="981">
        <v>549</v>
      </c>
      <c r="R37" s="717" t="str">
        <f t="shared" si="2"/>
        <v/>
      </c>
      <c r="S37" s="3197"/>
    </row>
    <row r="38" spans="1:23">
      <c r="A38" s="3332"/>
      <c r="B38" s="871">
        <f t="shared" si="3"/>
        <v>5</v>
      </c>
      <c r="C38" s="2923" t="str">
        <f t="shared" si="0"/>
        <v>*</v>
      </c>
      <c r="D38" s="525" t="s">
        <v>1854</v>
      </c>
      <c r="E38" s="2921"/>
      <c r="F38" s="2919"/>
      <c r="G38" s="2919"/>
      <c r="H38" s="2919"/>
      <c r="I38" s="2919"/>
      <c r="J38" s="2919"/>
      <c r="K38" s="2919"/>
      <c r="L38" s="2919"/>
      <c r="M38" s="2920"/>
      <c r="N38" s="871">
        <f t="shared" si="1"/>
        <v>5</v>
      </c>
      <c r="O38" s="3333"/>
      <c r="Q38" s="981">
        <v>0</v>
      </c>
      <c r="R38" s="717" t="str">
        <f t="shared" si="2"/>
        <v>*</v>
      </c>
      <c r="S38" s="3197"/>
    </row>
    <row r="39" spans="1:23" ht="15.75">
      <c r="A39" s="3332"/>
      <c r="B39" s="871">
        <f t="shared" si="3"/>
        <v>6</v>
      </c>
      <c r="C39" s="1294" t="str">
        <f t="shared" si="0"/>
        <v/>
      </c>
      <c r="D39" s="525" t="s">
        <v>1855</v>
      </c>
      <c r="E39" s="2921">
        <v>4289</v>
      </c>
      <c r="F39" s="2919"/>
      <c r="G39" s="2922">
        <v>1072</v>
      </c>
      <c r="H39" s="2919"/>
      <c r="I39" s="2919"/>
      <c r="J39" s="2919"/>
      <c r="K39" s="2919"/>
      <c r="L39" s="2919"/>
      <c r="M39" s="2920">
        <v>5361</v>
      </c>
      <c r="N39" s="871">
        <f t="shared" si="1"/>
        <v>6</v>
      </c>
      <c r="O39" s="3333"/>
      <c r="Q39" s="981">
        <v>5062</v>
      </c>
      <c r="R39" s="717" t="str">
        <f t="shared" si="2"/>
        <v/>
      </c>
      <c r="S39" s="3197"/>
    </row>
    <row r="40" spans="1:23" ht="15.75">
      <c r="A40" s="3332"/>
      <c r="B40" s="871">
        <f t="shared" si="3"/>
        <v>7</v>
      </c>
      <c r="C40" s="1294" t="str">
        <f t="shared" si="0"/>
        <v/>
      </c>
      <c r="D40" s="525" t="s">
        <v>1856</v>
      </c>
      <c r="E40" s="2918">
        <v>6708</v>
      </c>
      <c r="F40" s="2919"/>
      <c r="G40" s="2919"/>
      <c r="H40" s="2919"/>
      <c r="I40" s="2919"/>
      <c r="J40" s="2919"/>
      <c r="K40" s="2919"/>
      <c r="L40" s="2919"/>
      <c r="M40" s="2920">
        <v>6708</v>
      </c>
      <c r="N40" s="871">
        <f t="shared" si="1"/>
        <v>7</v>
      </c>
      <c r="O40" s="3333"/>
      <c r="Q40" s="981">
        <v>2750</v>
      </c>
      <c r="R40" s="717" t="str">
        <f t="shared" si="2"/>
        <v/>
      </c>
      <c r="S40" s="3197"/>
    </row>
    <row r="41" spans="1:23" ht="15.75">
      <c r="A41" s="3332"/>
      <c r="B41" s="871">
        <f t="shared" si="3"/>
        <v>8</v>
      </c>
      <c r="C41" s="1294" t="str">
        <f t="shared" si="0"/>
        <v/>
      </c>
      <c r="D41" s="525" t="s">
        <v>1857</v>
      </c>
      <c r="E41" s="2921">
        <v>2</v>
      </c>
      <c r="F41" s="2919"/>
      <c r="G41" s="2919"/>
      <c r="H41" s="2919"/>
      <c r="I41" s="2919"/>
      <c r="J41" s="2919"/>
      <c r="K41" s="2919"/>
      <c r="L41" s="2919"/>
      <c r="M41" s="2920">
        <v>2</v>
      </c>
      <c r="N41" s="871">
        <f t="shared" si="1"/>
        <v>8</v>
      </c>
      <c r="O41" s="3333"/>
      <c r="Q41" s="981">
        <v>1026.5924600000001</v>
      </c>
      <c r="R41" s="717" t="str">
        <f t="shared" si="2"/>
        <v/>
      </c>
      <c r="S41" s="3197"/>
    </row>
    <row r="42" spans="1:23" ht="15.75">
      <c r="A42" s="3332"/>
      <c r="B42" s="871">
        <f t="shared" si="3"/>
        <v>9</v>
      </c>
      <c r="C42" s="1294" t="str">
        <f t="shared" si="0"/>
        <v/>
      </c>
      <c r="D42" s="525" t="s">
        <v>1858</v>
      </c>
      <c r="E42" s="2921"/>
      <c r="F42" s="2919"/>
      <c r="G42" s="2919"/>
      <c r="H42" s="2919"/>
      <c r="I42" s="2919"/>
      <c r="J42" s="2919"/>
      <c r="K42" s="2919"/>
      <c r="L42" s="2919"/>
      <c r="M42" s="2920"/>
      <c r="N42" s="871">
        <f t="shared" si="1"/>
        <v>9</v>
      </c>
      <c r="O42" s="3333"/>
      <c r="Q42" s="981">
        <v>-474.72372999999999</v>
      </c>
      <c r="R42" s="717" t="str">
        <f t="shared" si="2"/>
        <v/>
      </c>
      <c r="S42" s="3197"/>
    </row>
    <row r="43" spans="1:23">
      <c r="A43" s="3332"/>
      <c r="B43" s="871">
        <v>10</v>
      </c>
      <c r="C43" s="2923" t="str">
        <f t="shared" si="0"/>
        <v>*</v>
      </c>
      <c r="D43" s="525" t="s">
        <v>1087</v>
      </c>
      <c r="E43" s="2098"/>
      <c r="F43" s="2097"/>
      <c r="G43" s="2097"/>
      <c r="H43" s="2097"/>
      <c r="I43" s="2097"/>
      <c r="J43" s="2097"/>
      <c r="K43" s="2097"/>
      <c r="L43" s="2097"/>
      <c r="M43" s="2920"/>
      <c r="N43" s="871">
        <f t="shared" si="1"/>
        <v>10</v>
      </c>
      <c r="O43" s="3333"/>
      <c r="Q43" s="981">
        <v>0</v>
      </c>
      <c r="R43" s="717" t="str">
        <f t="shared" si="2"/>
        <v>*</v>
      </c>
      <c r="S43" s="3197"/>
    </row>
    <row r="44" spans="1:23" ht="16.5" thickBot="1">
      <c r="A44" s="3332"/>
      <c r="B44" s="871">
        <v>11</v>
      </c>
      <c r="C44" s="1294" t="str">
        <f t="shared" si="0"/>
        <v/>
      </c>
      <c r="D44" s="525" t="s">
        <v>1859</v>
      </c>
      <c r="E44" s="3191">
        <v>336972</v>
      </c>
      <c r="F44" s="3192"/>
      <c r="G44" s="3192">
        <v>15671</v>
      </c>
      <c r="H44" s="3192"/>
      <c r="I44" s="3192"/>
      <c r="J44" s="3192">
        <v>55447</v>
      </c>
      <c r="K44" s="3192">
        <v>731</v>
      </c>
      <c r="L44" s="3192">
        <v>44926</v>
      </c>
      <c r="M44" s="3193">
        <v>453747</v>
      </c>
      <c r="N44" s="871">
        <f t="shared" si="1"/>
        <v>11</v>
      </c>
      <c r="O44" s="3333"/>
      <c r="Q44" s="981">
        <v>431637.86872999999</v>
      </c>
      <c r="R44" s="717" t="str">
        <f t="shared" si="2"/>
        <v/>
      </c>
      <c r="S44" s="3197"/>
    </row>
    <row r="45" spans="1:23" ht="8.25" customHeight="1">
      <c r="A45" s="3332"/>
      <c r="B45" s="934"/>
      <c r="C45" s="840"/>
      <c r="E45" s="1295"/>
      <c r="F45" s="1296"/>
      <c r="G45" s="1296"/>
      <c r="H45" s="1296"/>
      <c r="I45" s="1296"/>
      <c r="J45" s="1296"/>
      <c r="K45" s="1296"/>
      <c r="L45" s="1296"/>
      <c r="M45" s="1297"/>
      <c r="N45" s="934"/>
      <c r="O45" s="3333"/>
    </row>
    <row r="46" spans="1:23" ht="7.5" customHeight="1">
      <c r="A46" s="3332"/>
      <c r="B46" s="934"/>
      <c r="C46" s="840"/>
      <c r="E46" s="1295"/>
      <c r="F46" s="1296"/>
      <c r="G46" s="1296"/>
      <c r="H46" s="1296"/>
      <c r="I46" s="1296"/>
      <c r="J46" s="1296"/>
      <c r="K46" s="1296"/>
      <c r="L46" s="1296"/>
      <c r="M46" s="1297"/>
      <c r="N46" s="934"/>
      <c r="O46" s="3333"/>
    </row>
    <row r="47" spans="1:23" ht="11.25" customHeight="1">
      <c r="A47" s="3332"/>
      <c r="B47" s="934"/>
      <c r="C47" s="840"/>
      <c r="E47" s="1295"/>
      <c r="F47" s="1296"/>
      <c r="G47" s="1296"/>
      <c r="H47" s="1296"/>
      <c r="I47" s="1296"/>
      <c r="J47" s="1296"/>
      <c r="K47" s="1296"/>
      <c r="L47" s="1296"/>
      <c r="M47" s="1297"/>
      <c r="N47" s="934"/>
      <c r="O47" s="3333"/>
    </row>
    <row r="48" spans="1:23" ht="6.75" customHeight="1">
      <c r="A48" s="3332"/>
      <c r="B48" s="1293"/>
      <c r="C48" s="933"/>
      <c r="D48" s="825"/>
      <c r="E48" s="1298"/>
      <c r="F48" s="1299"/>
      <c r="G48" s="1299"/>
      <c r="H48" s="1299"/>
      <c r="I48" s="1299"/>
      <c r="J48" s="1299"/>
      <c r="K48" s="1299"/>
      <c r="L48" s="1299"/>
      <c r="M48" s="1300"/>
      <c r="N48" s="1293"/>
      <c r="O48" s="3333"/>
    </row>
  </sheetData>
  <customSheetViews>
    <customSheetView guid="{A617E113-81C5-40F4-A596-A12F4B219BD2}" showPageBreaks="1" fitToPage="1" printArea="1" hiddenColumns="1">
      <selection activeCell="U21" sqref="U21"/>
      <pageMargins left="0.5" right="0.5" top="0.5" bottom="0.25" header="0" footer="0"/>
      <printOptions horizontalCentered="1" verticalCentered="1"/>
      <pageSetup scale="86" orientation="landscape" r:id="rId1"/>
      <headerFooter alignWithMargins="0"/>
    </customSheetView>
    <customSheetView guid="{D099E5BD-69C3-4A36-A01A-AB9127CD02AF}" showPageBreaks="1" fitToPage="1" printArea="1" hiddenColumns="1" view="pageBreakPreview" topLeftCell="A16">
      <selection activeCell="L44" sqref="L44"/>
      <pageMargins left="0.5" right="0.5" top="0.5" bottom="0.25" header="0" footer="0"/>
      <printOptions horizontalCentered="1" verticalCentered="1"/>
      <pageSetup scale="86" orientation="landscape" r:id="rId2"/>
      <headerFooter alignWithMargins="0"/>
    </customSheetView>
    <customSheetView guid="{0E34144A-D82F-4DF0-B720-F9C800B122C6}" showPageBreaks="1" fitToPage="1" printArea="1" hiddenColumns="1" view="pageBreakPreview" topLeftCell="A16">
      <selection activeCell="E34" sqref="E34"/>
      <pageMargins left="0.5" right="0.5" top="0.5" bottom="0.25" header="0" footer="0"/>
      <printOptions horizontalCentered="1" verticalCentered="1"/>
      <pageSetup scale="86" orientation="landscape" r:id="rId3"/>
      <headerFooter alignWithMargins="0"/>
    </customSheetView>
    <customSheetView guid="{97EB090E-DA8A-4035-9EB7-8F192FB9238E}" showPageBreaks="1" fitToPage="1" printArea="1" hiddenColumns="1" view="pageBreakPreview" topLeftCell="A16">
      <selection activeCell="E34" sqref="E34"/>
      <pageMargins left="0.5" right="0.5" top="0.5" bottom="0.25" header="0" footer="0"/>
      <printOptions horizontalCentered="1" verticalCentered="1"/>
      <pageSetup scale="86" orientation="landscape" r:id="rId4"/>
      <headerFooter alignWithMargins="0"/>
    </customSheetView>
    <customSheetView guid="{73D6C540-FA77-496F-80D5-378BCDB5D7D3}" fitToPage="1" hiddenColumns="1">
      <selection activeCell="B2" sqref="B2:N2"/>
      <pageMargins left="0.5" right="0.5" top="0.5" bottom="0.25" header="0" footer="0"/>
      <printOptions horizontalCentered="1" verticalCentered="1"/>
      <pageSetup scale="86" orientation="landscape" r:id="rId5"/>
      <headerFooter alignWithMargins="0"/>
    </customSheetView>
    <customSheetView guid="{697F93CE-5800-4A2B-B48E-6915F0D86AE1}" showPageBreaks="1" fitToPage="1" printArea="1" hiddenColumns="1" topLeftCell="A19">
      <selection activeCell="U37" sqref="U37"/>
      <pageMargins left="0.5" right="0.5" top="0.5" bottom="0.25" header="0" footer="0"/>
      <printOptions horizontalCentered="1" verticalCentered="1"/>
      <pageSetup scale="86" orientation="landscape" r:id="rId6"/>
      <headerFooter alignWithMargins="0"/>
    </customSheetView>
    <customSheetView guid="{997430AA-34EF-430A-83C0-572B50415120}" showPageBreaks="1" fitToPage="1" printArea="1" hiddenColumns="1">
      <selection activeCell="B2" sqref="B2:N2"/>
      <pageMargins left="0.5" right="0.5" top="0.5" bottom="0.25" header="0" footer="0"/>
      <printOptions horizontalCentered="1" verticalCentered="1"/>
      <pageSetup scale="86" orientation="landscape" r:id="rId7"/>
      <headerFooter alignWithMargins="0"/>
    </customSheetView>
    <customSheetView guid="{FB280501-19AF-4ABE-91A9-026A574F2BAA}" showPageBreaks="1" fitToPage="1" printArea="1" hiddenColumns="1">
      <selection activeCell="B2" sqref="B2:N2"/>
      <pageMargins left="0.5" right="0.5" top="0.5" bottom="0.25" header="0" footer="0"/>
      <printOptions horizontalCentered="1" verticalCentered="1"/>
      <pageSetup scale="86" orientation="landscape" r:id="rId8"/>
      <headerFooter alignWithMargins="0"/>
    </customSheetView>
    <customSheetView guid="{418B4607-7369-4E2A-893E-78E4A5AA0442}" fitToPage="1" hiddenColumns="1">
      <selection activeCell="B2" sqref="B2:N2"/>
      <pageMargins left="0.5" right="0.5" top="0.5" bottom="0.25" header="0" footer="0"/>
      <printOptions horizontalCentered="1" verticalCentered="1"/>
      <pageSetup scale="86" orientation="landscape" r:id="rId9"/>
      <headerFooter alignWithMargins="0"/>
    </customSheetView>
    <customSheetView guid="{F56BCD39-3910-4701-BCCF-245589B07D98}" showPageBreaks="1" printArea="1" hiddenColumns="1">
      <selection activeCell="E34" sqref="E34:M44"/>
      <pageMargins left="0.5" right="0.5" top="0.5" bottom="0.25" header="0" footer="0"/>
      <printOptions horizontalCentered="1" verticalCentered="1"/>
      <pageSetup scale="85" orientation="landscape" r:id="rId10"/>
      <headerFooter alignWithMargins="0"/>
    </customSheetView>
    <customSheetView guid="{FB19BFAA-60BA-4CC2-92E5-E4C141AE804E}" hiddenColumns="1">
      <selection activeCell="T38" sqref="T38"/>
      <pageMargins left="0.5" right="0.5" top="0.5" bottom="0.25" header="0" footer="0"/>
      <printOptions horizontalCentered="1" verticalCentered="1"/>
      <pageSetup scale="85" orientation="landscape" r:id="rId11"/>
      <headerFooter alignWithMargins="0"/>
    </customSheetView>
    <customSheetView guid="{74404EEC-CA6A-48B0-B168-B7933282EEB2}" showPageBreaks="1" printArea="1" hiddenColumns="1">
      <selection activeCell="E34" sqref="E34:M44"/>
      <pageMargins left="0.5" right="0.5" top="0.5" bottom="0.25" header="0" footer="0"/>
      <printOptions horizontalCentered="1" verticalCentered="1"/>
      <pageSetup scale="85" orientation="landscape" r:id="rId12"/>
      <headerFooter alignWithMargins="0"/>
    </customSheetView>
    <customSheetView guid="{A2494C54-8D9D-4A05-9F27-C858173D9692}" hiddenColumns="1">
      <selection activeCell="E34" sqref="E34:M44"/>
      <pageMargins left="0.5" right="0.5" top="0.5" bottom="0.25" header="0" footer="0"/>
      <printOptions horizontalCentered="1" verticalCentered="1"/>
      <pageSetup scale="85" orientation="landscape" r:id="rId13"/>
      <headerFooter alignWithMargins="0"/>
    </customSheetView>
    <customSheetView guid="{F228F194-B0FE-4A91-A927-06A4E89703F0}" hiddenColumns="1">
      <selection activeCell="E34" sqref="E34:M44"/>
      <pageMargins left="0.5" right="0.5" top="0.5" bottom="0.25" header="0" footer="0"/>
      <printOptions horizontalCentered="1" verticalCentered="1"/>
      <pageSetup scale="85" orientation="landscape" r:id="rId14"/>
      <headerFooter alignWithMargins="0"/>
    </customSheetView>
    <customSheetView guid="{49D366EC-C851-4932-854D-8EA887B298C5}" hiddenColumns="1">
      <selection activeCell="E34" sqref="E34:M44"/>
      <pageMargins left="0.5" right="0.5" top="0.5" bottom="0.25" header="0" footer="0"/>
      <printOptions horizontalCentered="1" verticalCentered="1"/>
      <pageSetup scale="85" orientation="landscape" r:id="rId15"/>
      <headerFooter alignWithMargins="0"/>
    </customSheetView>
    <customSheetView guid="{7390B031-6060-4327-BF01-8B9465EDB6D9}" hiddenColumns="1">
      <selection activeCell="E34" sqref="E34:M44"/>
      <pageMargins left="0.5" right="0.5" top="0.5" bottom="0.25" header="0" footer="0"/>
      <printOptions horizontalCentered="1" verticalCentered="1"/>
      <pageSetup scale="85" orientation="landscape" r:id="rId16"/>
      <headerFooter alignWithMargins="0"/>
    </customSheetView>
    <customSheetView guid="{26429A53-B624-4AA6-8C8D-667186B058B8}" hiddenColumns="1" topLeftCell="F25">
      <selection activeCell="E44" sqref="E44"/>
      <pageMargins left="0.5" right="0.5" top="0.5" bottom="0.25" header="0" footer="0"/>
      <printOptions horizontalCentered="1" verticalCentered="1"/>
      <pageSetup scale="85" orientation="landscape" r:id="rId17"/>
      <headerFooter alignWithMargins="0"/>
    </customSheetView>
    <customSheetView guid="{9188604F-721B-4607-B5A7-F14601E34BB8}" showPageBreaks="1" printArea="1" hiddenColumns="1">
      <selection activeCell="E34" sqref="E34:M44"/>
      <pageMargins left="0.5" right="0.5" top="0.5" bottom="0.25" header="0" footer="0"/>
      <printOptions horizontalCentered="1" verticalCentered="1"/>
      <pageSetup scale="85" orientation="landscape" r:id="rId18"/>
      <headerFooter alignWithMargins="0"/>
    </customSheetView>
    <customSheetView guid="{0DB5BAD5-393A-4F38-9E8B-709DEA7858B1}" showPageBreaks="1" printArea="1" hiddenColumns="1">
      <selection activeCell="E34" sqref="E34:M44"/>
      <pageMargins left="0.5" right="0.5" top="0.5" bottom="0.25" header="0" footer="0"/>
      <printOptions horizontalCentered="1" verticalCentered="1"/>
      <pageSetup scale="85" orientation="landscape" r:id="rId19"/>
      <headerFooter alignWithMargins="0"/>
    </customSheetView>
    <customSheetView guid="{4E7A3D04-9F51-465C-A42B-3DF9B3E7D5B5}" showPageBreaks="1" printArea="1" hiddenColumns="1">
      <selection activeCell="T38" sqref="T38"/>
      <pageMargins left="0.5" right="0.5" top="0.5" bottom="0.25" header="0" footer="0"/>
      <printOptions horizontalCentered="1" verticalCentered="1"/>
      <pageSetup scale="85" orientation="landscape" r:id="rId20"/>
      <headerFooter alignWithMargins="0"/>
    </customSheetView>
    <customSheetView guid="{BD2992A8-0B6E-4822-8FD2-4601D1328A70}" showPageBreaks="1" fitToPage="1" printArea="1" hiddenColumns="1">
      <selection activeCell="B2" sqref="B2:N2"/>
      <pageMargins left="0.5" right="0.5" top="0.5" bottom="0.25" header="0" footer="0"/>
      <printOptions horizontalCentered="1" verticalCentered="1"/>
      <pageSetup scale="86" orientation="landscape" r:id="rId21"/>
      <headerFooter alignWithMargins="0"/>
    </customSheetView>
    <customSheetView guid="{77A0B38E-93E4-4AC7-ACE6-46928E3770F0}" showPageBreaks="1" fitToPage="1" printArea="1" hiddenColumns="1">
      <selection activeCell="U21" sqref="U21"/>
      <pageMargins left="0.5" right="0.5" top="0.5" bottom="0.25" header="0" footer="0"/>
      <printOptions horizontalCentered="1" verticalCentered="1"/>
      <pageSetup scale="86" orientation="landscape" r:id="rId22"/>
      <headerFooter alignWithMargins="0"/>
    </customSheetView>
    <customSheetView guid="{11C83B39-CE16-4BB9-AED1-82A65A48CAAD}" fitToPage="1" hiddenColumns="1">
      <selection activeCell="B2" sqref="B2:N2"/>
      <pageMargins left="0.5" right="0.5" top="0.5" bottom="0.25" header="0" footer="0"/>
      <printOptions horizontalCentered="1" verticalCentered="1"/>
      <pageSetup scale="86" orientation="landscape" r:id="rId23"/>
      <headerFooter alignWithMargins="0"/>
    </customSheetView>
    <customSheetView guid="{DB71B86F-317D-4AD6-8462-223811F201EC}" showPageBreaks="1" fitToPage="1" printArea="1" hiddenColumns="1">
      <selection activeCell="B2" sqref="B2:N2"/>
      <pageMargins left="0.5" right="0.5" top="0.5" bottom="0.25" header="0" footer="0"/>
      <printOptions horizontalCentered="1" verticalCentered="1"/>
      <pageSetup scale="86" orientation="landscape" r:id="rId24"/>
      <headerFooter alignWithMargins="0"/>
    </customSheetView>
    <customSheetView guid="{DC2F833C-E952-4F6A-AFD3-F16D8619A19E}" showPageBreaks="1" fitToPage="1" printArea="1" hiddenColumns="1">
      <selection activeCell="B2" sqref="B2:N2"/>
      <pageMargins left="0.5" right="0.5" top="0.5" bottom="0.25" header="0" footer="0"/>
      <printOptions horizontalCentered="1" verticalCentered="1"/>
      <pageSetup scale="86" orientation="landscape" r:id="rId25"/>
      <headerFooter alignWithMargins="0"/>
    </customSheetView>
    <customSheetView guid="{B1B2D874-36F7-4A51-91A3-0B03D16C5B39}" fitToPage="1" printArea="1" hiddenColumns="1">
      <selection activeCell="B2" sqref="B2:N2"/>
      <pageMargins left="0.5" right="0.5" top="0.5" bottom="0.25" header="0" footer="0"/>
      <printOptions horizontalCentered="1" verticalCentered="1"/>
      <pageSetup scale="86" orientation="landscape" r:id="rId26"/>
      <headerFooter alignWithMargins="0"/>
    </customSheetView>
    <customSheetView guid="{24512037-1A2E-4B61-A9D8-6B6EE1FBAC07}" showPageBreaks="1" fitToPage="1" printArea="1" hiddenColumns="1">
      <selection activeCell="U21" sqref="U21"/>
      <pageMargins left="0.5" right="0.5" top="0.5" bottom="0.25" header="0" footer="0"/>
      <printOptions horizontalCentered="1" verticalCentered="1"/>
      <pageSetup scale="86" orientation="landscape" r:id="rId27"/>
      <headerFooter alignWithMargins="0"/>
    </customSheetView>
    <customSheetView guid="{FF7CE3F6-64D4-4414-9A0A-27EA1DA5FCEA}" showPageBreaks="1" fitToPage="1" printArea="1" hiddenColumns="1">
      <selection activeCell="U21" sqref="U21"/>
      <pageMargins left="0.5" right="0.5" top="0.5" bottom="0.25" header="0" footer="0"/>
      <printOptions horizontalCentered="1" verticalCentered="1"/>
      <pageSetup scale="86" orientation="landscape" r:id="rId28"/>
      <headerFooter alignWithMargins="0"/>
    </customSheetView>
    <customSheetView guid="{68CA22E9-CC9D-4C8A-A060-049B87D0AB3E}" showPageBreaks="1" fitToPage="1" printArea="1" hiddenColumns="1" view="pageBreakPreview" topLeftCell="A16">
      <selection activeCell="E34" sqref="E34"/>
      <pageMargins left="0.5" right="0.5" top="0.5" bottom="0.25" header="0" footer="0"/>
      <printOptions horizontalCentered="1" verticalCentered="1"/>
      <pageSetup scale="86" orientation="landscape" r:id="rId29"/>
      <headerFooter alignWithMargins="0"/>
    </customSheetView>
    <customSheetView guid="{76EF22F2-41FD-4690-8612-D013472E0134}" showPageBreaks="1" fitToPage="1" printArea="1" hiddenColumns="1" topLeftCell="A13">
      <selection activeCell="E44" sqref="E44:L44"/>
      <pageMargins left="0.5" right="0.5" top="0.5" bottom="0.25" header="0" footer="0"/>
      <printOptions horizontalCentered="1" verticalCentered="1"/>
      <pageSetup scale="86" orientation="landscape" r:id="rId30"/>
      <headerFooter alignWithMargins="0"/>
    </customSheetView>
  </customSheetViews>
  <mergeCells count="3">
    <mergeCell ref="B2:N2"/>
    <mergeCell ref="A34:A48"/>
    <mergeCell ref="O34:O48"/>
  </mergeCells>
  <printOptions horizontalCentered="1" verticalCentered="1"/>
  <pageMargins left="0.5" right="0.5" top="0.5" bottom="0.25" header="0" footer="0"/>
  <pageSetup scale="86" orientation="landscape" r:id="rId31"/>
  <headerFooter alignWithMargins="0"/>
  <legacyDrawing r:id="rId3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outlinePr summaryBelow="0" summaryRight="0"/>
    <pageSetUpPr autoPageBreaks="0"/>
  </sheetPr>
  <dimension ref="A1:M98"/>
  <sheetViews>
    <sheetView showOutlineSymbols="0" view="pageBreakPreview" topLeftCell="A41" zoomScale="110" zoomScaleNormal="100" zoomScaleSheetLayoutView="110" workbookViewId="0">
      <selection activeCell="D54" sqref="D54"/>
    </sheetView>
  </sheetViews>
  <sheetFormatPr defaultColWidth="9.140625" defaultRowHeight="12"/>
  <cols>
    <col min="1" max="1" width="4.5703125" style="1307" customWidth="1"/>
    <col min="2" max="2" width="6.7109375" style="1307" customWidth="1"/>
    <col min="3" max="3" width="40.85546875" style="1307" customWidth="1"/>
    <col min="4" max="4" width="12.28515625" style="1307" customWidth="1"/>
    <col min="5" max="5" width="13" style="1307" customWidth="1"/>
    <col min="6" max="6" width="13.28515625" style="1307" customWidth="1"/>
    <col min="7" max="7" width="10.42578125" style="1307" customWidth="1"/>
    <col min="8" max="8" width="4.42578125" style="1307" customWidth="1"/>
    <col min="9" max="9" width="10" style="1307" bestFit="1" customWidth="1"/>
    <col min="10" max="10" width="20.140625" style="1307" bestFit="1" customWidth="1"/>
    <col min="11" max="11" width="10.140625" style="1307" bestFit="1" customWidth="1"/>
    <col min="12" max="12" width="20.140625" style="1307" bestFit="1" customWidth="1"/>
    <col min="13" max="13" width="10.140625" style="1307" bestFit="1" customWidth="1"/>
    <col min="14" max="16384" width="9.140625" style="1307"/>
  </cols>
  <sheetData>
    <row r="1" spans="1:13">
      <c r="A1" s="1304" t="s">
        <v>3394</v>
      </c>
      <c r="B1" s="1304"/>
      <c r="C1" s="1304"/>
      <c r="D1" s="1305"/>
      <c r="E1" s="1305"/>
      <c r="F1" s="1305"/>
      <c r="G1" s="1304"/>
      <c r="H1" s="1306">
        <v>55</v>
      </c>
    </row>
    <row r="2" spans="1:13" ht="18" customHeight="1">
      <c r="A2" s="1308" t="s">
        <v>1860</v>
      </c>
      <c r="B2" s="1309"/>
      <c r="C2" s="1309"/>
      <c r="D2" s="1310"/>
      <c r="E2" s="1310"/>
      <c r="F2" s="1310"/>
      <c r="G2" s="1309"/>
      <c r="H2" s="1311"/>
    </row>
    <row r="3" spans="1:13">
      <c r="A3" s="1312" t="s">
        <v>294</v>
      </c>
      <c r="B3" s="1309"/>
      <c r="C3" s="1309"/>
      <c r="D3" s="1310"/>
      <c r="E3" s="1310"/>
      <c r="F3" s="1310"/>
      <c r="G3" s="1309"/>
      <c r="H3" s="1311"/>
    </row>
    <row r="4" spans="1:13">
      <c r="A4" s="3143" t="s">
        <v>1861</v>
      </c>
      <c r="B4" s="1313" t="s">
        <v>1862</v>
      </c>
      <c r="C4" s="1314"/>
      <c r="D4" s="1315"/>
      <c r="E4" s="1315"/>
      <c r="F4" s="1315"/>
      <c r="G4" s="1315"/>
      <c r="H4" s="1316"/>
    </row>
    <row r="5" spans="1:13" ht="8.25" customHeight="1">
      <c r="A5" s="1317"/>
      <c r="B5" s="1318"/>
      <c r="C5" s="1318"/>
      <c r="D5" s="1319"/>
      <c r="E5" s="1319"/>
      <c r="F5" s="1319"/>
      <c r="G5" s="1318"/>
      <c r="H5" s="1320"/>
    </row>
    <row r="6" spans="1:13">
      <c r="A6" s="1321" t="s">
        <v>7</v>
      </c>
      <c r="B6" s="1322" t="s">
        <v>70</v>
      </c>
      <c r="C6" s="1323"/>
      <c r="D6" s="1315"/>
      <c r="E6" s="1315"/>
      <c r="F6" s="1315"/>
      <c r="G6" s="1324"/>
      <c r="H6" s="1322" t="s">
        <v>7</v>
      </c>
    </row>
    <row r="7" spans="1:13" ht="12" customHeight="1">
      <c r="A7" s="1321" t="s">
        <v>17</v>
      </c>
      <c r="B7" s="1322" t="s">
        <v>78</v>
      </c>
      <c r="C7" s="3335" t="s">
        <v>1863</v>
      </c>
      <c r="D7" s="3340"/>
      <c r="E7" s="3340"/>
      <c r="F7" s="3341"/>
      <c r="G7" s="1321" t="s">
        <v>790</v>
      </c>
      <c r="H7" s="1322" t="s">
        <v>17</v>
      </c>
      <c r="J7" s="3334"/>
      <c r="K7" s="3334"/>
      <c r="L7" s="3334"/>
      <c r="M7" s="3334"/>
    </row>
    <row r="8" spans="1:13" ht="9.75" customHeight="1" thickBot="1">
      <c r="A8" s="1325"/>
      <c r="B8" s="1325"/>
      <c r="C8" s="1318"/>
      <c r="D8" s="1319"/>
      <c r="E8" s="1319"/>
      <c r="F8" s="1319"/>
      <c r="G8" s="1324"/>
      <c r="H8" s="1325"/>
      <c r="J8" s="3334"/>
      <c r="K8" s="3334"/>
      <c r="L8" s="3334"/>
      <c r="M8" s="3334"/>
    </row>
    <row r="9" spans="1:13">
      <c r="A9" s="1326" t="s">
        <v>1864</v>
      </c>
      <c r="B9" s="1325"/>
      <c r="C9" s="1327" t="s">
        <v>1865</v>
      </c>
      <c r="D9" s="1328"/>
      <c r="E9" s="1328"/>
      <c r="F9" s="1328"/>
      <c r="G9" s="1329">
        <v>315220</v>
      </c>
      <c r="H9" s="1330" t="s">
        <v>1864</v>
      </c>
      <c r="J9" s="1331"/>
      <c r="K9" s="1331"/>
      <c r="L9" s="1331"/>
      <c r="M9" s="1331"/>
    </row>
    <row r="10" spans="1:13">
      <c r="A10" s="1321"/>
      <c r="B10" s="1332"/>
      <c r="C10" s="1323" t="s">
        <v>1866</v>
      </c>
      <c r="D10" s="1315"/>
      <c r="E10" s="1315"/>
      <c r="F10" s="1315"/>
      <c r="G10" s="1333"/>
      <c r="H10" s="1334"/>
    </row>
    <row r="11" spans="1:13">
      <c r="A11" s="1321"/>
      <c r="B11" s="1332"/>
      <c r="C11" s="1323" t="s">
        <v>1867</v>
      </c>
      <c r="D11" s="1315"/>
      <c r="E11" s="1315"/>
      <c r="F11" s="1315"/>
      <c r="G11" s="1333"/>
      <c r="H11" s="1334"/>
    </row>
    <row r="12" spans="1:13">
      <c r="A12" s="1335" t="s">
        <v>1634</v>
      </c>
      <c r="B12" s="1320"/>
      <c r="C12" s="1317" t="s">
        <v>1868</v>
      </c>
      <c r="D12" s="1319"/>
      <c r="E12" s="1319"/>
      <c r="F12" s="1319"/>
      <c r="G12" s="1333">
        <v>533909</v>
      </c>
      <c r="H12" s="1330" t="s">
        <v>1634</v>
      </c>
    </row>
    <row r="13" spans="1:13">
      <c r="A13" s="1336" t="s">
        <v>1635</v>
      </c>
      <c r="B13" s="1337"/>
      <c r="C13" s="1318" t="s">
        <v>1869</v>
      </c>
      <c r="D13" s="1319"/>
      <c r="E13" s="1319"/>
      <c r="F13" s="1319"/>
      <c r="G13" s="1338"/>
      <c r="H13" s="1330" t="s">
        <v>1635</v>
      </c>
    </row>
    <row r="14" spans="1:13">
      <c r="A14" s="1336" t="s">
        <v>1636</v>
      </c>
      <c r="B14" s="1339" t="s">
        <v>97</v>
      </c>
      <c r="C14" s="1340" t="s">
        <v>1870</v>
      </c>
      <c r="D14" s="1341"/>
      <c r="E14" s="1341"/>
      <c r="F14" s="1341"/>
      <c r="G14" s="1338">
        <v>533909</v>
      </c>
      <c r="H14" s="1339" t="s">
        <v>1636</v>
      </c>
    </row>
    <row r="15" spans="1:13">
      <c r="A15" s="1336" t="s">
        <v>1637</v>
      </c>
      <c r="B15" s="1337"/>
      <c r="C15" s="1340" t="s">
        <v>1871</v>
      </c>
      <c r="D15" s="1341"/>
      <c r="E15" s="1341"/>
      <c r="F15" s="1341"/>
      <c r="G15" s="1338">
        <v>382079</v>
      </c>
      <c r="H15" s="1339" t="s">
        <v>1637</v>
      </c>
    </row>
    <row r="16" spans="1:13">
      <c r="A16" s="1336" t="s">
        <v>1638</v>
      </c>
      <c r="B16" s="1337"/>
      <c r="C16" s="1340" t="s">
        <v>1872</v>
      </c>
      <c r="D16" s="1341"/>
      <c r="E16" s="1341"/>
      <c r="F16" s="1341"/>
      <c r="G16" s="1338">
        <v>33536</v>
      </c>
      <c r="H16" s="1339" t="s">
        <v>1638</v>
      </c>
    </row>
    <row r="17" spans="1:8">
      <c r="A17" s="1336" t="s">
        <v>1639</v>
      </c>
      <c r="B17" s="1337"/>
      <c r="C17" s="1340" t="s">
        <v>1873</v>
      </c>
      <c r="D17" s="1341"/>
      <c r="E17" s="1341"/>
      <c r="F17" s="1341"/>
      <c r="G17" s="1338"/>
      <c r="H17" s="1339" t="s">
        <v>1639</v>
      </c>
    </row>
    <row r="18" spans="1:8">
      <c r="A18" s="1336" t="s">
        <v>1640</v>
      </c>
      <c r="B18" s="1337"/>
      <c r="C18" s="1340" t="s">
        <v>1874</v>
      </c>
      <c r="D18" s="1341"/>
      <c r="E18" s="1341"/>
      <c r="F18" s="1341"/>
      <c r="G18" s="1338">
        <v>19440</v>
      </c>
      <c r="H18" s="1339" t="s">
        <v>1640</v>
      </c>
    </row>
    <row r="19" spans="1:8">
      <c r="A19" s="1336" t="s">
        <v>1641</v>
      </c>
      <c r="B19" s="1337"/>
      <c r="C19" s="1340" t="s">
        <v>1875</v>
      </c>
      <c r="D19" s="1341"/>
      <c r="E19" s="1341"/>
      <c r="F19" s="1341"/>
      <c r="G19" s="1338"/>
      <c r="H19" s="1339" t="s">
        <v>1641</v>
      </c>
    </row>
    <row r="20" spans="1:8">
      <c r="A20" s="1336" t="s">
        <v>1876</v>
      </c>
      <c r="B20" s="1337"/>
      <c r="C20" s="1342" t="s">
        <v>1877</v>
      </c>
      <c r="D20" s="1343"/>
      <c r="E20" s="1343"/>
      <c r="F20" s="1343"/>
      <c r="G20" s="1338">
        <f>G14+G15+G16+G18</f>
        <v>968964</v>
      </c>
      <c r="H20" s="1339" t="s">
        <v>1876</v>
      </c>
    </row>
    <row r="21" spans="1:8" ht="12.75" thickBot="1">
      <c r="A21" s="1336" t="s">
        <v>1642</v>
      </c>
      <c r="B21" s="1337"/>
      <c r="C21" s="1342" t="s">
        <v>1878</v>
      </c>
      <c r="D21" s="1343"/>
      <c r="E21" s="1343"/>
      <c r="F21" s="1343"/>
      <c r="G21" s="1344">
        <f>G20+G9</f>
        <v>1284184</v>
      </c>
      <c r="H21" s="1339" t="s">
        <v>1642</v>
      </c>
    </row>
    <row r="22" spans="1:8" ht="7.5" customHeight="1">
      <c r="A22" s="1324"/>
      <c r="B22" s="1323"/>
      <c r="C22" s="1323"/>
      <c r="D22" s="1315"/>
      <c r="E22" s="1315"/>
      <c r="F22" s="1315"/>
      <c r="G22" s="1323"/>
      <c r="H22" s="1345"/>
    </row>
    <row r="23" spans="1:8">
      <c r="A23" s="3143" t="s">
        <v>3472</v>
      </c>
      <c r="B23" s="1313" t="s">
        <v>3471</v>
      </c>
      <c r="C23" s="1313"/>
      <c r="D23" s="1315"/>
      <c r="E23" s="1315"/>
      <c r="F23" s="1315"/>
      <c r="G23" s="1323"/>
      <c r="H23" s="1345"/>
    </row>
    <row r="24" spans="1:8" ht="6.75" customHeight="1">
      <c r="A24" s="1324"/>
      <c r="B24" s="1323"/>
      <c r="C24" s="1323"/>
      <c r="D24" s="1315"/>
      <c r="E24" s="1315"/>
      <c r="F24" s="1315"/>
      <c r="G24" s="1323"/>
      <c r="H24" s="1345"/>
    </row>
    <row r="25" spans="1:8">
      <c r="A25" s="1324"/>
      <c r="B25" s="1323" t="s">
        <v>1879</v>
      </c>
      <c r="C25" s="1323"/>
      <c r="D25" s="1315"/>
      <c r="E25" s="1315"/>
      <c r="F25" s="1315"/>
      <c r="G25" s="1323"/>
      <c r="H25" s="1345"/>
    </row>
    <row r="26" spans="1:8">
      <c r="A26" s="1346"/>
      <c r="B26" s="1323" t="s">
        <v>1880</v>
      </c>
      <c r="C26" s="1323"/>
      <c r="D26" s="1315"/>
      <c r="E26" s="1315"/>
      <c r="F26" s="1315"/>
      <c r="G26" s="1323"/>
      <c r="H26" s="1345"/>
    </row>
    <row r="27" spans="1:8">
      <c r="A27" s="1346"/>
      <c r="B27" s="1323" t="s">
        <v>1881</v>
      </c>
      <c r="C27" s="1323"/>
      <c r="D27" s="1315"/>
      <c r="E27" s="1315"/>
      <c r="F27" s="1315"/>
      <c r="G27" s="1323"/>
      <c r="H27" s="1345"/>
    </row>
    <row r="28" spans="1:8">
      <c r="A28" s="1346"/>
      <c r="B28" s="1323" t="s">
        <v>1882</v>
      </c>
      <c r="C28" s="1323"/>
      <c r="D28" s="1315"/>
      <c r="E28" s="1315"/>
      <c r="F28" s="1315"/>
      <c r="G28" s="1323"/>
      <c r="H28" s="1345"/>
    </row>
    <row r="29" spans="1:8">
      <c r="A29" s="1324"/>
      <c r="B29" s="1323" t="s">
        <v>1883</v>
      </c>
      <c r="C29" s="1323"/>
      <c r="D29" s="1315"/>
      <c r="E29" s="1315"/>
      <c r="F29" s="1315"/>
      <c r="G29" s="1323"/>
      <c r="H29" s="1345"/>
    </row>
    <row r="30" spans="1:8">
      <c r="A30" s="1324"/>
      <c r="B30" s="1323" t="s">
        <v>1884</v>
      </c>
      <c r="C30" s="1323"/>
      <c r="D30" s="1315"/>
      <c r="E30" s="1315"/>
      <c r="F30" s="1315"/>
      <c r="G30" s="1323"/>
      <c r="H30" s="1345"/>
    </row>
    <row r="31" spans="1:8">
      <c r="A31" s="1324"/>
      <c r="B31" s="1323" t="s">
        <v>1885</v>
      </c>
      <c r="C31" s="1323"/>
      <c r="D31" s="1315"/>
      <c r="E31" s="1315"/>
      <c r="F31" s="1315"/>
      <c r="G31" s="1323"/>
      <c r="H31" s="1345"/>
    </row>
    <row r="32" spans="1:8">
      <c r="A32" s="1346"/>
      <c r="B32" s="1323" t="s">
        <v>1886</v>
      </c>
      <c r="C32" s="1323"/>
      <c r="D32" s="1315"/>
      <c r="E32" s="1315"/>
      <c r="F32" s="1315"/>
      <c r="G32" s="1323"/>
      <c r="H32" s="1345"/>
    </row>
    <row r="33" spans="1:13">
      <c r="A33" s="1324"/>
      <c r="B33" s="1323" t="s">
        <v>1887</v>
      </c>
      <c r="C33" s="1323"/>
      <c r="D33" s="1315"/>
      <c r="E33" s="1315"/>
      <c r="F33" s="1315"/>
      <c r="G33" s="1323"/>
      <c r="H33" s="1345"/>
    </row>
    <row r="34" spans="1:13">
      <c r="A34" s="1346"/>
      <c r="B34" s="1323" t="s">
        <v>1888</v>
      </c>
      <c r="C34" s="1323"/>
      <c r="D34" s="1315"/>
      <c r="E34" s="1315"/>
      <c r="F34" s="1315"/>
      <c r="G34" s="1323"/>
      <c r="H34" s="1345"/>
    </row>
    <row r="35" spans="1:13">
      <c r="A35" s="1324"/>
      <c r="B35" s="1323" t="s">
        <v>1889</v>
      </c>
      <c r="C35" s="1323"/>
      <c r="D35" s="1315"/>
      <c r="E35" s="1315"/>
      <c r="F35" s="1315"/>
      <c r="G35" s="1323"/>
      <c r="H35" s="1345"/>
    </row>
    <row r="36" spans="1:13">
      <c r="A36" s="1346"/>
      <c r="B36" s="1323" t="s">
        <v>1890</v>
      </c>
      <c r="C36" s="1323"/>
      <c r="D36" s="1315"/>
      <c r="E36" s="1315"/>
      <c r="F36" s="1315"/>
      <c r="G36" s="1323"/>
      <c r="H36" s="1345"/>
    </row>
    <row r="37" spans="1:13">
      <c r="A37" s="1324"/>
      <c r="B37" s="1323" t="s">
        <v>1891</v>
      </c>
      <c r="C37" s="1323"/>
      <c r="D37" s="1315"/>
      <c r="E37" s="1315"/>
      <c r="F37" s="1315"/>
      <c r="G37" s="1323"/>
      <c r="H37" s="1345"/>
    </row>
    <row r="38" spans="1:13">
      <c r="A38" s="1324"/>
      <c r="B38" s="1323" t="s">
        <v>1892</v>
      </c>
      <c r="C38" s="1323"/>
      <c r="D38" s="1315"/>
      <c r="E38" s="1315"/>
      <c r="F38" s="1315"/>
      <c r="G38" s="1323"/>
      <c r="H38" s="1345"/>
    </row>
    <row r="39" spans="1:13" ht="12.75" thickBot="1">
      <c r="A39" s="1347"/>
      <c r="B39" s="1348"/>
      <c r="C39" s="1348"/>
      <c r="D39" s="1349"/>
      <c r="E39" s="1349"/>
      <c r="F39" s="1349"/>
      <c r="G39" s="1348"/>
      <c r="H39" s="1350"/>
    </row>
    <row r="40" spans="1:13" ht="12.75" thickTop="1">
      <c r="A40" s="1322" t="s">
        <v>326</v>
      </c>
      <c r="B40" s="1323"/>
      <c r="C40" s="1323"/>
      <c r="D40" s="1351" t="s">
        <v>1893</v>
      </c>
      <c r="E40" s="1352" t="s">
        <v>1894</v>
      </c>
      <c r="F40" s="1353"/>
      <c r="G40" s="1322" t="s">
        <v>1895</v>
      </c>
      <c r="H40" s="1322" t="s">
        <v>326</v>
      </c>
    </row>
    <row r="41" spans="1:13" ht="12.75">
      <c r="A41" s="1322" t="s">
        <v>7</v>
      </c>
      <c r="B41" s="3335" t="s">
        <v>1896</v>
      </c>
      <c r="C41" s="3336"/>
      <c r="D41" s="1351" t="s">
        <v>544</v>
      </c>
      <c r="E41" s="1352" t="s">
        <v>1897</v>
      </c>
      <c r="F41" s="1353" t="s">
        <v>1032</v>
      </c>
      <c r="G41" s="1322" t="s">
        <v>544</v>
      </c>
      <c r="H41" s="1322" t="s">
        <v>7</v>
      </c>
    </row>
    <row r="42" spans="1:13">
      <c r="A42" s="1322" t="s">
        <v>17</v>
      </c>
      <c r="B42" s="1323"/>
      <c r="C42" s="1354"/>
      <c r="D42" s="1351" t="s">
        <v>1898</v>
      </c>
      <c r="E42" s="1352" t="s">
        <v>656</v>
      </c>
      <c r="F42" s="1353"/>
      <c r="G42" s="1322" t="s">
        <v>1898</v>
      </c>
      <c r="H42" s="1322" t="s">
        <v>17</v>
      </c>
      <c r="J42" s="3334"/>
      <c r="K42" s="3334"/>
      <c r="L42" s="3334"/>
      <c r="M42" s="3334"/>
    </row>
    <row r="43" spans="1:13" ht="12.75">
      <c r="A43" s="1335"/>
      <c r="B43" s="3342" t="s">
        <v>791</v>
      </c>
      <c r="C43" s="3343"/>
      <c r="D43" s="1355" t="s">
        <v>25</v>
      </c>
      <c r="E43" s="1356" t="s">
        <v>26</v>
      </c>
      <c r="F43" s="1357" t="s">
        <v>27</v>
      </c>
      <c r="G43" s="1335" t="s">
        <v>28</v>
      </c>
      <c r="H43" s="1335"/>
      <c r="J43" s="3334"/>
      <c r="K43" s="3334"/>
      <c r="L43" s="3334"/>
      <c r="M43" s="3334"/>
    </row>
    <row r="44" spans="1:13">
      <c r="A44" s="1358" t="s">
        <v>1864</v>
      </c>
      <c r="B44" s="1359" t="s">
        <v>3203</v>
      </c>
      <c r="C44" s="1359"/>
      <c r="D44" s="1360"/>
      <c r="E44" s="1361"/>
      <c r="F44" s="1362"/>
      <c r="G44" s="1363"/>
      <c r="H44" s="1322" t="s">
        <v>1864</v>
      </c>
    </row>
    <row r="45" spans="1:13" ht="12.75">
      <c r="A45" s="1358"/>
      <c r="B45" s="1359"/>
      <c r="C45" s="1359" t="s">
        <v>3204</v>
      </c>
      <c r="D45" s="1364"/>
      <c r="E45" s="1364"/>
      <c r="F45" s="1365"/>
      <c r="G45" s="1364"/>
      <c r="H45" s="1322"/>
    </row>
    <row r="46" spans="1:13" ht="12.75">
      <c r="A46" s="1366" t="s">
        <v>1634</v>
      </c>
      <c r="B46" s="1367" t="s">
        <v>3205</v>
      </c>
      <c r="C46" s="1367"/>
      <c r="D46" s="1368"/>
      <c r="E46" s="1368"/>
      <c r="F46" s="1368"/>
      <c r="G46" s="1368"/>
      <c r="H46" s="1336" t="s">
        <v>1634</v>
      </c>
    </row>
    <row r="47" spans="1:13" ht="12.75">
      <c r="A47" s="1366" t="s">
        <v>1635</v>
      </c>
      <c r="B47" s="1367" t="s">
        <v>3206</v>
      </c>
      <c r="C47" s="1369"/>
      <c r="D47" s="1368"/>
      <c r="E47" s="1368"/>
      <c r="F47" s="1368"/>
      <c r="G47" s="1368"/>
      <c r="H47" s="1336" t="s">
        <v>1635</v>
      </c>
    </row>
    <row r="48" spans="1:13" ht="12.75">
      <c r="A48" s="1366" t="s">
        <v>1636</v>
      </c>
      <c r="B48" s="1367" t="s">
        <v>3207</v>
      </c>
      <c r="C48" s="1367"/>
      <c r="D48" s="1368"/>
      <c r="E48" s="1368"/>
      <c r="F48" s="1368"/>
      <c r="G48" s="1368"/>
      <c r="H48" s="1336" t="s">
        <v>1636</v>
      </c>
    </row>
    <row r="49" spans="1:10">
      <c r="A49" s="1366" t="s">
        <v>1637</v>
      </c>
      <c r="B49" s="1367" t="s">
        <v>1629</v>
      </c>
      <c r="C49" s="1367"/>
      <c r="D49" s="2517">
        <v>6063141</v>
      </c>
      <c r="E49" s="2517">
        <v>202285</v>
      </c>
      <c r="F49" s="2517">
        <v>5185</v>
      </c>
      <c r="G49" s="2517">
        <f>D49+E49+F49</f>
        <v>6270611</v>
      </c>
      <c r="H49" s="1336" t="s">
        <v>1637</v>
      </c>
      <c r="J49" s="2096"/>
    </row>
    <row r="50" spans="1:10">
      <c r="A50" s="1366" t="s">
        <v>1638</v>
      </c>
      <c r="B50" s="1367" t="s">
        <v>3208</v>
      </c>
      <c r="C50" s="1367"/>
      <c r="D50" s="2517">
        <v>12962</v>
      </c>
      <c r="E50" s="2517">
        <v>-549</v>
      </c>
      <c r="F50" s="2517">
        <v>-5185</v>
      </c>
      <c r="G50" s="2517">
        <f>D50+E50+F50</f>
        <v>7228</v>
      </c>
      <c r="H50" s="1336" t="s">
        <v>1638</v>
      </c>
      <c r="J50" s="2096"/>
    </row>
    <row r="51" spans="1:10">
      <c r="A51" s="1366" t="s">
        <v>1639</v>
      </c>
      <c r="B51" s="1367" t="s">
        <v>3209</v>
      </c>
      <c r="C51" s="1367"/>
      <c r="D51" s="2517">
        <v>-66549</v>
      </c>
      <c r="E51" s="2517">
        <v>-6571</v>
      </c>
      <c r="F51" s="2517"/>
      <c r="G51" s="2517">
        <f>D51+E51+F51</f>
        <v>-73120</v>
      </c>
      <c r="H51" s="1336" t="s">
        <v>1639</v>
      </c>
      <c r="J51" s="2096"/>
    </row>
    <row r="52" spans="1:10">
      <c r="A52" s="1366" t="s">
        <v>1640</v>
      </c>
      <c r="B52" s="1367" t="s">
        <v>3210</v>
      </c>
      <c r="C52" s="1367"/>
      <c r="D52" s="2517">
        <v>-38759</v>
      </c>
      <c r="E52" s="2517">
        <v>-4018</v>
      </c>
      <c r="F52" s="2517">
        <v>-35953</v>
      </c>
      <c r="G52" s="2517">
        <f>D52+E52+F52</f>
        <v>-78730</v>
      </c>
      <c r="H52" s="1336" t="s">
        <v>1640</v>
      </c>
      <c r="J52" s="2096"/>
    </row>
    <row r="53" spans="1:10">
      <c r="A53" s="1366" t="s">
        <v>1641</v>
      </c>
      <c r="B53" s="1367" t="s">
        <v>3211</v>
      </c>
      <c r="C53" s="1367"/>
      <c r="D53" s="2517">
        <v>141578</v>
      </c>
      <c r="E53" s="2517">
        <v>7941</v>
      </c>
      <c r="F53" s="2517"/>
      <c r="G53" s="2517">
        <f>D53+E53+F53</f>
        <v>149519</v>
      </c>
      <c r="H53" s="1336" t="s">
        <v>1641</v>
      </c>
      <c r="J53" s="2096"/>
    </row>
    <row r="54" spans="1:10">
      <c r="A54" s="1366" t="s">
        <v>1876</v>
      </c>
      <c r="B54" s="1367"/>
      <c r="C54" s="1367"/>
      <c r="D54" s="2517"/>
      <c r="E54" s="2517"/>
      <c r="F54" s="2517"/>
      <c r="G54" s="2517"/>
      <c r="H54" s="1336" t="s">
        <v>1876</v>
      </c>
      <c r="J54" s="2096"/>
    </row>
    <row r="55" spans="1:10">
      <c r="A55" s="1366" t="s">
        <v>1642</v>
      </c>
      <c r="B55" s="1367"/>
      <c r="C55" s="1367"/>
      <c r="D55" s="2517"/>
      <c r="E55" s="2517"/>
      <c r="F55" s="2517"/>
      <c r="G55" s="2517"/>
      <c r="H55" s="1336" t="s">
        <v>1642</v>
      </c>
      <c r="J55" s="2096"/>
    </row>
    <row r="56" spans="1:10">
      <c r="A56" s="1336" t="s">
        <v>1899</v>
      </c>
      <c r="B56" s="1340"/>
      <c r="C56" s="1340"/>
      <c r="D56" s="2517"/>
      <c r="E56" s="2517"/>
      <c r="F56" s="2517"/>
      <c r="G56" s="2517"/>
      <c r="H56" s="1336" t="s">
        <v>1899</v>
      </c>
      <c r="J56" s="2096"/>
    </row>
    <row r="57" spans="1:10">
      <c r="A57" s="1336" t="s">
        <v>1643</v>
      </c>
      <c r="B57" s="1340"/>
      <c r="C57" s="1340"/>
      <c r="D57" s="2517"/>
      <c r="E57" s="2517"/>
      <c r="F57" s="2517"/>
      <c r="G57" s="2517"/>
      <c r="H57" s="1336" t="s">
        <v>1643</v>
      </c>
      <c r="J57" s="2096"/>
    </row>
    <row r="58" spans="1:10">
      <c r="A58" s="1336" t="s">
        <v>1900</v>
      </c>
      <c r="B58" s="1340"/>
      <c r="C58" s="1340"/>
      <c r="D58" s="2517"/>
      <c r="E58" s="2517"/>
      <c r="F58" s="2517"/>
      <c r="G58" s="2517"/>
      <c r="H58" s="1336" t="s">
        <v>1900</v>
      </c>
      <c r="J58" s="2096"/>
    </row>
    <row r="59" spans="1:10">
      <c r="A59" s="1336" t="s">
        <v>1901</v>
      </c>
      <c r="B59" s="1340"/>
      <c r="C59" s="1340"/>
      <c r="D59" s="2517"/>
      <c r="E59" s="2517"/>
      <c r="F59" s="2517"/>
      <c r="G59" s="2517"/>
      <c r="H59" s="1336" t="s">
        <v>1901</v>
      </c>
      <c r="J59" s="2096"/>
    </row>
    <row r="60" spans="1:10">
      <c r="A60" s="1336" t="s">
        <v>1644</v>
      </c>
      <c r="B60" s="1340"/>
      <c r="C60" s="1340"/>
      <c r="D60" s="2518"/>
      <c r="E60" s="2519"/>
      <c r="F60" s="2520"/>
      <c r="G60" s="2517"/>
      <c r="H60" s="1336" t="s">
        <v>1644</v>
      </c>
      <c r="J60" s="2096"/>
    </row>
    <row r="61" spans="1:10">
      <c r="A61" s="1336" t="s">
        <v>1645</v>
      </c>
      <c r="B61" s="1340"/>
      <c r="C61" s="1340"/>
      <c r="D61" s="2518"/>
      <c r="E61" s="2519"/>
      <c r="F61" s="2520"/>
      <c r="G61" s="2517"/>
      <c r="H61" s="1336" t="s">
        <v>1645</v>
      </c>
      <c r="J61" s="2096"/>
    </row>
    <row r="62" spans="1:10">
      <c r="A62" s="1336" t="s">
        <v>1646</v>
      </c>
      <c r="B62" s="1340"/>
      <c r="C62" s="1340"/>
      <c r="D62" s="2518"/>
      <c r="E62" s="2519"/>
      <c r="F62" s="2520"/>
      <c r="G62" s="2517"/>
      <c r="H62" s="1336" t="s">
        <v>1646</v>
      </c>
      <c r="J62" s="2096"/>
    </row>
    <row r="63" spans="1:10">
      <c r="A63" s="1336" t="s">
        <v>1647</v>
      </c>
      <c r="B63" s="1340"/>
      <c r="C63" s="1340" t="s">
        <v>1902</v>
      </c>
      <c r="D63" s="2518">
        <f>D49+D50+D51+D52+D53</f>
        <v>6112373</v>
      </c>
      <c r="E63" s="2518">
        <f>E49+E50+E51+E52+E53</f>
        <v>199088</v>
      </c>
      <c r="F63" s="2518">
        <f>F49+F50+F51+F52+F53</f>
        <v>-35953</v>
      </c>
      <c r="G63" s="2518">
        <f>G49+G50+G51+G52+G53</f>
        <v>6275508</v>
      </c>
      <c r="H63" s="1336" t="s">
        <v>1647</v>
      </c>
      <c r="I63" s="1370"/>
      <c r="J63" s="2096"/>
    </row>
    <row r="64" spans="1:10" ht="12.75">
      <c r="A64" s="1371"/>
      <c r="B64" s="1323"/>
      <c r="C64" s="1372"/>
      <c r="D64" s="1373"/>
      <c r="E64" s="1373"/>
      <c r="F64" s="1373"/>
      <c r="G64" s="1373"/>
      <c r="H64" s="1374"/>
      <c r="I64" s="1370"/>
    </row>
    <row r="65" spans="1:9" ht="13.35" customHeight="1">
      <c r="A65" s="3337" t="s">
        <v>36</v>
      </c>
      <c r="B65" s="3338"/>
      <c r="C65" s="3338"/>
      <c r="D65" s="3338"/>
      <c r="E65" s="3338"/>
      <c r="F65" s="3338"/>
      <c r="G65" s="3338"/>
      <c r="H65" s="3339"/>
      <c r="I65" s="1370"/>
    </row>
    <row r="66" spans="1:9" ht="12.75">
      <c r="A66" s="1321"/>
      <c r="B66" s="1323"/>
      <c r="C66" s="1323"/>
      <c r="D66" s="1375"/>
      <c r="E66" s="1375"/>
      <c r="F66" s="1375"/>
      <c r="G66" s="1375"/>
      <c r="H66" s="1334"/>
      <c r="I66" s="1370"/>
    </row>
    <row r="67" spans="1:9" ht="12.75">
      <c r="A67" s="3183" t="s">
        <v>3473</v>
      </c>
      <c r="C67" s="1323"/>
      <c r="D67" s="1375"/>
      <c r="E67" s="1375"/>
      <c r="F67" s="1375"/>
      <c r="G67" s="1375"/>
      <c r="H67" s="1334"/>
      <c r="I67" s="1370"/>
    </row>
    <row r="68" spans="1:9" ht="15" customHeight="1">
      <c r="A68" s="1326"/>
      <c r="B68" s="1376"/>
      <c r="C68" s="1318"/>
      <c r="D68" s="1377"/>
      <c r="E68" s="1377"/>
      <c r="F68" s="1377"/>
      <c r="G68" s="1377"/>
      <c r="H68" s="1330"/>
      <c r="I68" s="1370"/>
    </row>
    <row r="69" spans="1:9">
      <c r="A69" s="1323" t="s">
        <v>1903</v>
      </c>
      <c r="B69" s="1323"/>
      <c r="C69" s="1323"/>
      <c r="D69" s="1323"/>
      <c r="E69" s="1323"/>
      <c r="F69" s="1323"/>
      <c r="G69" s="1323"/>
      <c r="H69" s="1323"/>
      <c r="I69" s="1370"/>
    </row>
    <row r="70" spans="1:9">
      <c r="B70" s="1378"/>
      <c r="C70" s="1378"/>
      <c r="D70" s="1378"/>
      <c r="E70" s="1323"/>
      <c r="F70" s="1323"/>
      <c r="G70" s="1378"/>
      <c r="H70" s="1378"/>
    </row>
    <row r="71" spans="1:9">
      <c r="A71" s="1378"/>
      <c r="B71" s="1378"/>
      <c r="C71" s="1378"/>
      <c r="D71" s="1378"/>
      <c r="E71" s="1378"/>
      <c r="F71" s="1378"/>
      <c r="G71" s="1378"/>
      <c r="H71" s="1378"/>
    </row>
    <row r="72" spans="1:9">
      <c r="A72" s="1378"/>
      <c r="B72" s="1378"/>
      <c r="C72" s="1378"/>
      <c r="D72" s="1378"/>
      <c r="E72" s="1378"/>
      <c r="F72" s="1378"/>
      <c r="G72" s="1378"/>
      <c r="H72" s="1378"/>
    </row>
    <row r="73" spans="1:9">
      <c r="A73" s="1378"/>
      <c r="B73" s="1378"/>
      <c r="C73" s="1378"/>
      <c r="D73" s="1378"/>
      <c r="E73" s="1378"/>
      <c r="F73" s="1378"/>
      <c r="G73" s="1378"/>
      <c r="H73" s="1378"/>
    </row>
    <row r="74" spans="1:9">
      <c r="A74" s="1378"/>
      <c r="B74" s="1378"/>
      <c r="C74" s="1378"/>
      <c r="D74" s="1378"/>
      <c r="E74" s="1378"/>
      <c r="F74" s="1378"/>
      <c r="G74" s="1378"/>
      <c r="H74" s="1378"/>
    </row>
    <row r="75" spans="1:9">
      <c r="A75" s="1378"/>
      <c r="B75" s="1378"/>
      <c r="C75" s="1378"/>
      <c r="D75" s="1378"/>
      <c r="E75" s="1378"/>
      <c r="F75" s="1378"/>
      <c r="G75" s="1378"/>
      <c r="H75" s="1378"/>
    </row>
    <row r="76" spans="1:9">
      <c r="A76" s="1378"/>
      <c r="B76" s="1378"/>
      <c r="C76" s="1378"/>
      <c r="D76" s="1378"/>
      <c r="E76" s="1378"/>
      <c r="F76" s="1378"/>
      <c r="G76" s="1378"/>
      <c r="H76" s="1378"/>
    </row>
    <row r="77" spans="1:9">
      <c r="A77" s="1378"/>
      <c r="B77" s="1378"/>
      <c r="C77" s="1378"/>
      <c r="D77" s="1378"/>
      <c r="E77" s="1378"/>
      <c r="F77" s="1378"/>
      <c r="G77" s="1378"/>
      <c r="H77" s="1378"/>
    </row>
    <row r="78" spans="1:9">
      <c r="A78" s="1378"/>
      <c r="B78" s="1378"/>
      <c r="C78" s="1378"/>
      <c r="D78" s="1378"/>
      <c r="E78" s="1378"/>
      <c r="F78" s="1378"/>
      <c r="G78" s="1378"/>
      <c r="H78" s="1378"/>
    </row>
    <row r="79" spans="1:9">
      <c r="A79" s="1378"/>
      <c r="B79" s="1378"/>
      <c r="C79" s="1378"/>
      <c r="D79" s="1378"/>
      <c r="E79" s="1378"/>
      <c r="F79" s="1378"/>
      <c r="G79" s="1378"/>
      <c r="H79" s="1378"/>
    </row>
    <row r="80" spans="1:9">
      <c r="A80" s="1378"/>
      <c r="B80" s="1378"/>
      <c r="C80" s="1378"/>
      <c r="D80" s="1378"/>
      <c r="E80" s="1378"/>
      <c r="F80" s="1378"/>
      <c r="G80" s="1378"/>
      <c r="H80" s="1378"/>
    </row>
    <row r="81" spans="1:8">
      <c r="A81" s="1378"/>
      <c r="B81" s="1378"/>
      <c r="C81" s="1378"/>
      <c r="D81" s="1378"/>
      <c r="E81" s="1378"/>
      <c r="F81" s="1378"/>
      <c r="G81" s="1378"/>
      <c r="H81" s="1378"/>
    </row>
    <row r="82" spans="1:8">
      <c r="A82" s="1378"/>
      <c r="B82" s="1378"/>
      <c r="C82" s="1378"/>
      <c r="D82" s="1378"/>
      <c r="E82" s="1378"/>
      <c r="F82" s="1378"/>
      <c r="G82" s="1378"/>
      <c r="H82" s="1378"/>
    </row>
    <row r="83" spans="1:8">
      <c r="A83" s="1378"/>
      <c r="B83" s="1378"/>
      <c r="C83" s="1378"/>
      <c r="D83" s="1378"/>
      <c r="E83" s="1378"/>
      <c r="F83" s="1378"/>
      <c r="G83" s="1378"/>
      <c r="H83" s="1378"/>
    </row>
    <row r="84" spans="1:8">
      <c r="A84" s="1378"/>
      <c r="B84" s="1378"/>
      <c r="C84" s="1378"/>
      <c r="D84" s="1378"/>
      <c r="E84" s="1378"/>
      <c r="F84" s="1378"/>
      <c r="G84" s="1378"/>
      <c r="H84" s="1378"/>
    </row>
    <row r="85" spans="1:8">
      <c r="A85" s="1378"/>
      <c r="B85" s="1378"/>
      <c r="C85" s="1378"/>
      <c r="D85" s="1378"/>
      <c r="E85" s="1378"/>
      <c r="F85" s="1378"/>
      <c r="G85" s="1378"/>
      <c r="H85" s="1378"/>
    </row>
    <row r="86" spans="1:8">
      <c r="A86" s="1378"/>
      <c r="B86" s="1378"/>
      <c r="C86" s="1378"/>
      <c r="D86" s="1378"/>
      <c r="E86" s="1378"/>
      <c r="F86" s="1378"/>
      <c r="G86" s="1378"/>
      <c r="H86" s="1378"/>
    </row>
    <row r="87" spans="1:8">
      <c r="A87" s="1378"/>
      <c r="B87" s="1378"/>
      <c r="C87" s="1378"/>
      <c r="D87" s="1378"/>
      <c r="E87" s="1378"/>
      <c r="F87" s="1378"/>
      <c r="G87" s="1378"/>
      <c r="H87" s="1378"/>
    </row>
    <row r="88" spans="1:8">
      <c r="A88" s="1378"/>
      <c r="B88" s="1378"/>
      <c r="C88" s="1378"/>
      <c r="D88" s="1378"/>
      <c r="E88" s="1378"/>
      <c r="F88" s="1378"/>
      <c r="G88" s="1378"/>
      <c r="H88" s="1378"/>
    </row>
    <row r="89" spans="1:8">
      <c r="A89" s="1378"/>
      <c r="B89" s="1378"/>
      <c r="C89" s="1378"/>
      <c r="D89" s="1378"/>
      <c r="E89" s="1378"/>
      <c r="F89" s="1378"/>
      <c r="G89" s="1378"/>
      <c r="H89" s="1378"/>
    </row>
    <row r="90" spans="1:8">
      <c r="A90" s="1378"/>
      <c r="B90" s="1378"/>
      <c r="C90" s="1378"/>
      <c r="D90" s="1378"/>
      <c r="E90" s="1378"/>
      <c r="F90" s="1378"/>
      <c r="G90" s="1378"/>
      <c r="H90" s="1378"/>
    </row>
    <row r="91" spans="1:8">
      <c r="A91" s="1378"/>
      <c r="B91" s="1378"/>
      <c r="C91" s="1378"/>
      <c r="D91" s="1378"/>
      <c r="E91" s="1378"/>
      <c r="F91" s="1378"/>
      <c r="G91" s="1378"/>
      <c r="H91" s="1378"/>
    </row>
    <row r="92" spans="1:8">
      <c r="A92" s="1378"/>
      <c r="B92" s="1378"/>
      <c r="C92" s="1378"/>
      <c r="D92" s="1378"/>
      <c r="E92" s="1378"/>
      <c r="F92" s="1378"/>
      <c r="G92" s="1378"/>
      <c r="H92" s="1378"/>
    </row>
    <row r="93" spans="1:8">
      <c r="A93" s="1378"/>
      <c r="B93" s="1378"/>
      <c r="C93" s="1378"/>
      <c r="D93" s="1378"/>
      <c r="E93" s="1378"/>
      <c r="F93" s="1378"/>
      <c r="G93" s="1378"/>
      <c r="H93" s="1378"/>
    </row>
    <row r="94" spans="1:8">
      <c r="A94" s="1378"/>
      <c r="B94" s="1378"/>
      <c r="C94" s="1378"/>
      <c r="D94" s="1378"/>
      <c r="E94" s="1378"/>
      <c r="F94" s="1378"/>
      <c r="G94" s="1378"/>
      <c r="H94" s="1378"/>
    </row>
    <row r="95" spans="1:8">
      <c r="A95" s="1378"/>
      <c r="B95" s="1378"/>
      <c r="C95" s="1378"/>
      <c r="D95" s="1378"/>
      <c r="E95" s="1378"/>
      <c r="F95" s="1378"/>
      <c r="G95" s="1378"/>
      <c r="H95" s="1378"/>
    </row>
    <row r="96" spans="1:8">
      <c r="A96" s="1378"/>
      <c r="B96" s="1378"/>
      <c r="C96" s="1378"/>
      <c r="D96" s="1378"/>
      <c r="E96" s="1378"/>
      <c r="F96" s="1378"/>
      <c r="G96" s="1378"/>
      <c r="H96" s="1378"/>
    </row>
    <row r="97" spans="1:8">
      <c r="A97" s="1378"/>
      <c r="B97" s="1378"/>
      <c r="C97" s="1378"/>
      <c r="D97" s="1378"/>
      <c r="E97" s="1378"/>
      <c r="F97" s="1378"/>
      <c r="G97" s="1378"/>
      <c r="H97" s="1378"/>
    </row>
    <row r="98" spans="1:8">
      <c r="A98" s="1378"/>
      <c r="B98" s="1378"/>
      <c r="C98" s="1378"/>
      <c r="D98" s="1378"/>
      <c r="E98" s="1378"/>
      <c r="F98" s="1378"/>
      <c r="G98" s="1378"/>
      <c r="H98" s="1378"/>
    </row>
  </sheetData>
  <customSheetViews>
    <customSheetView guid="{A617E113-81C5-40F4-A596-A12F4B219BD2}" outlineSymbols="0" printArea="1">
      <selection activeCell="B1" sqref="B1"/>
      <pageMargins left="0.5" right="0.5" top="0.5" bottom="0.25" header="0.33333333333333298" footer="0.33333333333333298"/>
      <printOptions horizontalCentered="1" verticalCentered="1"/>
      <pageSetup scale="86" orientation="portrait" r:id="rId1"/>
      <headerFooter alignWithMargins="0"/>
    </customSheetView>
    <customSheetView guid="{D099E5BD-69C3-4A36-A01A-AB9127CD02AF}" scale="110" outlineSymbols="0" printArea="1" view="pageBreakPreview" topLeftCell="A41">
      <selection activeCell="D54" sqref="D54"/>
      <pageMargins left="0.5" right="0.5" top="0.5" bottom="0.25" header="0.33333333333333298" footer="0.33333333333333298"/>
      <printOptions horizontalCentered="1" verticalCentered="1"/>
      <pageSetup scale="86" orientation="portrait" r:id="rId2"/>
      <headerFooter alignWithMargins="0"/>
    </customSheetView>
    <customSheetView guid="{0E34144A-D82F-4DF0-B720-F9C800B122C6}" scale="110" outlineSymbols="0" printArea="1" view="pageBreakPreview">
      <selection activeCell="G18" sqref="G18"/>
      <pageMargins left="0.5" right="0.5" top="0.5" bottom="0.25" header="0.33333333333333298" footer="0.33333333333333298"/>
      <printOptions horizontalCentered="1" verticalCentered="1"/>
      <pageSetup scale="86" orientation="portrait" r:id="rId3"/>
      <headerFooter alignWithMargins="0"/>
    </customSheetView>
    <customSheetView guid="{97EB090E-DA8A-4035-9EB7-8F192FB9238E}" outlineSymbols="0" printArea="1" view="pageBreakPreview" topLeftCell="A31">
      <selection activeCell="E51" sqref="E51"/>
      <pageMargins left="0.5" right="0.5" top="0.5" bottom="0.25" header="0.33333333333333298" footer="0.33333333333333298"/>
      <printOptions horizontalCentered="1" verticalCentered="1"/>
      <pageSetup scale="86" orientation="portrait" r:id="rId4"/>
      <headerFooter alignWithMargins="0"/>
    </customSheetView>
    <customSheetView guid="{73D6C540-FA77-496F-80D5-378BCDB5D7D3}" outlineSymbols="0">
      <selection activeCell="G22" sqref="G22"/>
      <pageMargins left="0.5" right="0.5" top="0.5" bottom="0.25" header="0.33333333333333298" footer="0.33333333333333298"/>
      <printOptions horizontalCentered="1" verticalCentered="1"/>
      <pageSetup scale="86" orientation="portrait" r:id="rId5"/>
      <headerFooter alignWithMargins="0"/>
    </customSheetView>
    <customSheetView guid="{697F93CE-5800-4A2B-B48E-6915F0D86AE1}" outlineSymbols="0" printArea="1">
      <selection activeCell="G22" sqref="G22"/>
      <pageMargins left="0.5" right="0.5" top="0.5" bottom="0.25" header="0.33333333333333298" footer="0.33333333333333298"/>
      <printOptions horizontalCentered="1" verticalCentered="1"/>
      <pageSetup scale="86" orientation="portrait" r:id="rId6"/>
      <headerFooter alignWithMargins="0"/>
    </customSheetView>
    <customSheetView guid="{997430AA-34EF-430A-83C0-572B50415120}" outlineSymbols="0" printArea="1">
      <selection activeCell="G22" sqref="G22"/>
      <pageMargins left="0.5" right="0.5" top="0.5" bottom="0.25" header="0.33333333333333298" footer="0.33333333333333298"/>
      <printOptions horizontalCentered="1" verticalCentered="1"/>
      <pageSetup scale="86" orientation="portrait" r:id="rId7"/>
      <headerFooter alignWithMargins="0"/>
    </customSheetView>
    <customSheetView guid="{FB280501-19AF-4ABE-91A9-026A574F2BAA}" outlineSymbols="0" printArea="1">
      <selection activeCell="G22" sqref="G22"/>
      <pageMargins left="0.5" right="0.5" top="0.5" bottom="0.25" header="0.33333333333333298" footer="0.33333333333333298"/>
      <printOptions horizontalCentered="1" verticalCentered="1"/>
      <pageSetup scale="86" orientation="portrait" r:id="rId8"/>
      <headerFooter alignWithMargins="0"/>
    </customSheetView>
    <customSheetView guid="{418B4607-7369-4E2A-893E-78E4A5AA0442}" outlineSymbols="0">
      <selection activeCell="G22" sqref="G22"/>
      <pageMargins left="0.5" right="0.5" top="0.5" bottom="0.25" header="0.33333333333333298" footer="0.33333333333333298"/>
      <printOptions horizontalCentered="1" verticalCentered="1"/>
      <pageSetup scale="86" orientation="portrait" r:id="rId9"/>
      <headerFooter alignWithMargins="0"/>
    </customSheetView>
    <customSheetView guid="{F56BCD39-3910-4701-BCCF-245589B07D98}" outlineSymbols="0" printArea="1" topLeftCell="A23">
      <selection activeCell="L57" sqref="L57"/>
      <pageMargins left="0.5" right="0.5" top="0.5" bottom="0.25" header="0.33333333333333298" footer="0.33333333333333298"/>
      <printOptions horizontalCentered="1" verticalCentered="1"/>
      <pageSetup scale="86" orientation="portrait" horizontalDpi="300" r:id="rId10"/>
      <headerFooter alignWithMargins="0"/>
    </customSheetView>
    <customSheetView guid="{FB19BFAA-60BA-4CC2-92E5-E4C141AE804E}" outlineSymbols="0">
      <selection activeCell="J59" sqref="J59"/>
      <pageMargins left="0.5" right="0.5" top="0.5" bottom="0.25" header="0.33333333333333298" footer="0.33333333333333298"/>
      <printOptions horizontalCentered="1" verticalCentered="1"/>
      <pageSetup scale="86" orientation="portrait" horizontalDpi="300" r:id="rId11"/>
      <headerFooter alignWithMargins="0"/>
    </customSheetView>
    <customSheetView guid="{74404EEC-CA6A-48B0-B168-B7933282EEB2}" outlineSymbols="0" printArea="1">
      <selection activeCell="D47" sqref="D47:G58"/>
      <pageMargins left="0.5" right="0.5" top="0.5" bottom="0.25" header="0.33333333333333298" footer="0.33333333333333298"/>
      <printOptions horizontalCentered="1" verticalCentered="1"/>
      <pageSetup scale="86" orientation="portrait" horizontalDpi="300" r:id="rId12"/>
      <headerFooter alignWithMargins="0"/>
    </customSheetView>
    <customSheetView guid="{A2494C54-8D9D-4A05-9F27-C858173D9692}" outlineSymbols="0">
      <selection activeCell="D47" sqref="D47:G58"/>
      <pageMargins left="0.5" right="0.5" top="0.5" bottom="0.25" header="0.33333333333333298" footer="0.33333333333333298"/>
      <printOptions horizontalCentered="1" verticalCentered="1"/>
      <pageSetup scale="86" orientation="portrait" horizontalDpi="300" r:id="rId13"/>
      <headerFooter alignWithMargins="0"/>
    </customSheetView>
    <customSheetView guid="{F228F194-B0FE-4A91-A927-06A4E89703F0}" outlineSymbols="0">
      <selection activeCell="D47" sqref="D47:G58"/>
      <pageMargins left="0.5" right="0.5" top="0.5" bottom="0.25" header="0.33333333333333298" footer="0.33333333333333298"/>
      <printOptions horizontalCentered="1" verticalCentered="1"/>
      <pageSetup scale="86" orientation="portrait" horizontalDpi="300" r:id="rId14"/>
      <headerFooter alignWithMargins="0"/>
    </customSheetView>
    <customSheetView guid="{49D366EC-C851-4932-854D-8EA887B298C5}" outlineSymbols="0" topLeftCell="A23">
      <selection activeCell="L57" sqref="L57"/>
      <pageMargins left="0.5" right="0.5" top="0.5" bottom="0.25" header="0.33333333333333298" footer="0.33333333333333298"/>
      <printOptions horizontalCentered="1" verticalCentered="1"/>
      <pageSetup scale="86" orientation="portrait" horizontalDpi="300" r:id="rId15"/>
      <headerFooter alignWithMargins="0"/>
    </customSheetView>
    <customSheetView guid="{7390B031-6060-4327-BF01-8B9465EDB6D9}" outlineSymbols="0">
      <selection activeCell="J21" sqref="J21"/>
      <pageMargins left="0.5" right="0.5" top="0.5" bottom="0.25" header="0.33333333333333298" footer="0.33333333333333298"/>
      <printOptions horizontalCentered="1" verticalCentered="1"/>
      <pageSetup scale="86" orientation="portrait" horizontalDpi="300" r:id="rId16"/>
      <headerFooter alignWithMargins="0"/>
    </customSheetView>
    <customSheetView guid="{26429A53-B624-4AA6-8C8D-667186B058B8}" outlineSymbols="0">
      <selection activeCell="J21" sqref="J21"/>
      <pageMargins left="0.5" right="0.5" top="0.5" bottom="0.25" header="0.33333333333333298" footer="0.33333333333333298"/>
      <printOptions horizontalCentered="1" verticalCentered="1"/>
      <pageSetup scale="86" orientation="portrait" horizontalDpi="300" r:id="rId17"/>
      <headerFooter alignWithMargins="0"/>
    </customSheetView>
    <customSheetView guid="{9188604F-721B-4607-B5A7-F14601E34BB8}" outlineSymbols="0" printArea="1">
      <selection activeCell="J21" sqref="J21"/>
      <pageMargins left="0.5" right="0.5" top="0.5" bottom="0.25" header="0.33333333333333298" footer="0.33333333333333298"/>
      <printOptions horizontalCentered="1" verticalCentered="1"/>
      <pageSetup scale="86" orientation="portrait" horizontalDpi="300" r:id="rId18"/>
      <headerFooter alignWithMargins="0"/>
    </customSheetView>
    <customSheetView guid="{0DB5BAD5-393A-4F38-9E8B-709DEA7858B1}" outlineSymbols="0" printArea="1">
      <selection activeCell="D47" sqref="D47:G58"/>
      <pageMargins left="0.5" right="0.5" top="0.5" bottom="0.25" header="0.33333333333333298" footer="0.33333333333333298"/>
      <printOptions horizontalCentered="1" verticalCentered="1"/>
      <pageSetup scale="86" orientation="portrait" horizontalDpi="300" r:id="rId19"/>
      <headerFooter alignWithMargins="0"/>
    </customSheetView>
    <customSheetView guid="{4E7A3D04-9F51-465C-A42B-3DF9B3E7D5B5}" outlineSymbols="0" printArea="1">
      <selection activeCell="J59" sqref="J59"/>
      <pageMargins left="0.5" right="0.5" top="0.5" bottom="0.25" header="0.33333333333333298" footer="0.33333333333333298"/>
      <printOptions horizontalCentered="1" verticalCentered="1"/>
      <pageSetup scale="86" orientation="portrait" horizontalDpi="300" r:id="rId20"/>
      <headerFooter alignWithMargins="0"/>
    </customSheetView>
    <customSheetView guid="{BD2992A8-0B6E-4822-8FD2-4601D1328A70}" outlineSymbols="0" printArea="1" topLeftCell="A25">
      <selection activeCell="F54" sqref="F54"/>
      <pageMargins left="0.5" right="0.5" top="0.5" bottom="0.25" header="0.33333333333333298" footer="0.33333333333333298"/>
      <printOptions horizontalCentered="1" verticalCentered="1"/>
      <pageSetup scale="86" orientation="portrait" r:id="rId21"/>
      <headerFooter alignWithMargins="0"/>
    </customSheetView>
    <customSheetView guid="{77A0B38E-93E4-4AC7-ACE6-46928E3770F0}" outlineSymbols="0" printArea="1">
      <selection activeCell="G19" sqref="G19"/>
      <pageMargins left="0.5" right="0.5" top="0.5" bottom="0.25" header="0.33333333333333298" footer="0.33333333333333298"/>
      <printOptions horizontalCentered="1" verticalCentered="1"/>
      <pageSetup scale="86" orientation="portrait" r:id="rId22"/>
      <headerFooter alignWithMargins="0"/>
    </customSheetView>
    <customSheetView guid="{11C83B39-CE16-4BB9-AED1-82A65A48CAAD}" outlineSymbols="0">
      <selection activeCell="G22" sqref="G22"/>
      <pageMargins left="0.5" right="0.5" top="0.5" bottom="0.25" header="0.33333333333333298" footer="0.33333333333333298"/>
      <printOptions horizontalCentered="1" verticalCentered="1"/>
      <pageSetup scale="86" orientation="portrait" r:id="rId23"/>
      <headerFooter alignWithMargins="0"/>
    </customSheetView>
    <customSheetView guid="{DB71B86F-317D-4AD6-8462-223811F201EC}" outlineSymbols="0" printArea="1">
      <selection activeCell="G21" sqref="G21"/>
      <pageMargins left="0.5" right="0.5" top="0.5" bottom="0.25" header="0.33333333333333298" footer="0.33333333333333298"/>
      <printOptions horizontalCentered="1" verticalCentered="1"/>
      <pageSetup scale="86" orientation="portrait" r:id="rId24"/>
      <headerFooter alignWithMargins="0"/>
    </customSheetView>
    <customSheetView guid="{DC2F833C-E952-4F6A-AFD3-F16D8619A19E}" outlineSymbols="0" printArea="1">
      <selection activeCell="G22" sqref="G22"/>
      <pageMargins left="0.5" right="0.5" top="0.5" bottom="0.25" header="0.33333333333333298" footer="0.33333333333333298"/>
      <printOptions horizontalCentered="1" verticalCentered="1"/>
      <pageSetup scale="86" orientation="portrait" r:id="rId25"/>
      <headerFooter alignWithMargins="0"/>
    </customSheetView>
    <customSheetView guid="{B1B2D874-36F7-4A51-91A3-0B03D16C5B39}" outlineSymbols="0" printArea="1">
      <selection activeCell="B1" sqref="B1"/>
      <pageMargins left="0.5" right="0.5" top="0.5" bottom="0.25" header="0.33333333333333298" footer="0.33333333333333298"/>
      <printOptions horizontalCentered="1" verticalCentered="1"/>
      <pageSetup scale="86" orientation="portrait" r:id="rId26"/>
      <headerFooter alignWithMargins="0"/>
    </customSheetView>
    <customSheetView guid="{24512037-1A2E-4B61-A9D8-6B6EE1FBAC07}" outlineSymbols="0" printArea="1">
      <selection activeCell="B1" sqref="B1"/>
      <pageMargins left="0.5" right="0.5" top="0.5" bottom="0.25" header="0.33333333333333298" footer="0.33333333333333298"/>
      <printOptions horizontalCentered="1" verticalCentered="1"/>
      <pageSetup scale="86" orientation="portrait" r:id="rId27"/>
      <headerFooter alignWithMargins="0"/>
    </customSheetView>
    <customSheetView guid="{FF7CE3F6-64D4-4414-9A0A-27EA1DA5FCEA}" outlineSymbols="0" printArea="1">
      <selection activeCell="B1" sqref="B1"/>
      <pageMargins left="0.5" right="0.5" top="0.5" bottom="0.25" header="0.33333333333333298" footer="0.33333333333333298"/>
      <printOptions horizontalCentered="1" verticalCentered="1"/>
      <pageSetup scale="86" orientation="portrait" r:id="rId28"/>
      <headerFooter alignWithMargins="0"/>
    </customSheetView>
    <customSheetView guid="{68CA22E9-CC9D-4C8A-A060-049B87D0AB3E}" scale="60" outlineSymbols="0" printArea="1" view="pageBreakPreview">
      <selection activeCell="D47" sqref="D47:G63"/>
      <pageMargins left="0.5" right="0.5" top="0.5" bottom="0.25" header="0.33333333333333298" footer="0.33333333333333298"/>
      <printOptions horizontalCentered="1" verticalCentered="1"/>
      <pageSetup scale="86" orientation="portrait" r:id="rId29"/>
      <headerFooter alignWithMargins="0"/>
    </customSheetView>
    <customSheetView guid="{76EF22F2-41FD-4690-8612-D013472E0134}" outlineSymbols="0" printArea="1">
      <selection activeCell="B1" sqref="B1"/>
      <pageMargins left="0.5" right="0.5" top="0.5" bottom="0.25" header="0.33333333333333298" footer="0.33333333333333298"/>
      <printOptions horizontalCentered="1" verticalCentered="1"/>
      <pageSetup scale="86" orientation="portrait" r:id="rId30"/>
      <headerFooter alignWithMargins="0"/>
    </customSheetView>
  </customSheetViews>
  <mergeCells count="12">
    <mergeCell ref="M7:M8"/>
    <mergeCell ref="B41:C41"/>
    <mergeCell ref="A65:H65"/>
    <mergeCell ref="C7:F7"/>
    <mergeCell ref="J7:J8"/>
    <mergeCell ref="K7:K8"/>
    <mergeCell ref="L7:L8"/>
    <mergeCell ref="J42:J43"/>
    <mergeCell ref="K42:K43"/>
    <mergeCell ref="L42:L43"/>
    <mergeCell ref="M42:M43"/>
    <mergeCell ref="B43:C43"/>
  </mergeCells>
  <printOptions horizontalCentered="1" verticalCentered="1"/>
  <pageMargins left="0.5" right="0.5" top="0.5" bottom="0.25" header="0.33333333333333298" footer="0.33333333333333298"/>
  <pageSetup scale="86" orientation="portrait" r:id="rId31"/>
  <headerFooter alignWithMargins="0"/>
  <legacyDrawing r:id="rId3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outlinePr summaryBelow="0" summaryRight="0"/>
    <pageSetUpPr autoPageBreaks="0" fitToPage="1"/>
  </sheetPr>
  <dimension ref="A1:H62"/>
  <sheetViews>
    <sheetView showOutlineSymbols="0" view="pageBreakPreview" zoomScale="60" zoomScaleNormal="100" workbookViewId="0">
      <selection activeCell="H1" sqref="H1"/>
    </sheetView>
  </sheetViews>
  <sheetFormatPr defaultColWidth="9.140625" defaultRowHeight="12"/>
  <cols>
    <col min="1" max="1" width="41.28515625" style="1307" customWidth="1"/>
    <col min="2" max="3" width="9.140625" style="1307"/>
    <col min="4" max="4" width="13.7109375" style="1307" customWidth="1"/>
    <col min="5" max="6" width="9.140625" style="1307"/>
    <col min="7" max="7" width="13.140625" style="1307" customWidth="1"/>
    <col min="8" max="8" width="6.5703125" style="1307" customWidth="1"/>
    <col min="9" max="16384" width="9.140625" style="1307"/>
  </cols>
  <sheetData>
    <row r="1" spans="1:8" ht="12.95" customHeight="1">
      <c r="A1" s="2436">
        <v>56</v>
      </c>
      <c r="B1" s="1379"/>
      <c r="C1" s="1379"/>
      <c r="D1" s="1380"/>
      <c r="E1" s="1376"/>
      <c r="F1" s="1380"/>
      <c r="G1" s="1379"/>
      <c r="H1" s="1381" t="s">
        <v>3394</v>
      </c>
    </row>
    <row r="2" spans="1:8" ht="12.95" customHeight="1">
      <c r="A2" s="1382" t="s">
        <v>1904</v>
      </c>
      <c r="B2" s="1383"/>
      <c r="C2" s="1384"/>
      <c r="D2" s="1385"/>
      <c r="E2" s="1385"/>
      <c r="F2" s="1385"/>
      <c r="G2" s="1383"/>
      <c r="H2" s="1386"/>
    </row>
    <row r="3" spans="1:8" ht="12.95" customHeight="1">
      <c r="A3" s="1387" t="s">
        <v>294</v>
      </c>
      <c r="B3" s="1384"/>
      <c r="C3" s="1384"/>
      <c r="D3" s="1388"/>
      <c r="E3" s="1388"/>
      <c r="F3" s="1388"/>
      <c r="G3" s="1384"/>
      <c r="H3" s="1389"/>
    </row>
    <row r="4" spans="1:8" ht="12.95" customHeight="1">
      <c r="A4" s="1390"/>
      <c r="B4" s="1378"/>
      <c r="C4" s="1391"/>
      <c r="D4" s="1391"/>
      <c r="E4" s="1391"/>
      <c r="F4" s="1391"/>
      <c r="G4" s="1391"/>
      <c r="H4" s="1392"/>
    </row>
    <row r="5" spans="1:8" ht="9" customHeight="1">
      <c r="A5" s="1393"/>
      <c r="C5" s="1378"/>
      <c r="D5" s="1391"/>
      <c r="E5" s="1391"/>
      <c r="F5" s="1391"/>
      <c r="G5" s="1378"/>
      <c r="H5" s="1394"/>
    </row>
    <row r="6" spans="1:8" ht="12.95" customHeight="1">
      <c r="A6" s="1390" t="s">
        <v>1905</v>
      </c>
      <c r="B6" s="1378"/>
      <c r="C6" s="1378"/>
      <c r="D6" s="1391"/>
      <c r="E6" s="1391"/>
      <c r="F6" s="1391"/>
      <c r="G6" s="1378"/>
      <c r="H6" s="1394"/>
    </row>
    <row r="7" spans="1:8" ht="15.75" customHeight="1">
      <c r="A7" s="1390"/>
      <c r="B7" s="1378"/>
      <c r="C7" s="1378"/>
      <c r="D7" s="1391"/>
      <c r="E7" s="1391"/>
      <c r="F7" s="1391"/>
      <c r="G7" s="1378"/>
      <c r="H7" s="1394"/>
    </row>
    <row r="8" spans="1:8" ht="12.95" customHeight="1">
      <c r="A8" s="1395" t="s">
        <v>1906</v>
      </c>
      <c r="B8" s="1396"/>
      <c r="C8" s="1396"/>
      <c r="D8" s="1397"/>
      <c r="E8" s="1397"/>
      <c r="F8" s="1397"/>
      <c r="G8" s="1396"/>
      <c r="H8" s="1398"/>
    </row>
    <row r="9" spans="1:8" ht="12.95" customHeight="1">
      <c r="A9" s="1399" t="s">
        <v>1907</v>
      </c>
      <c r="B9" s="1400"/>
      <c r="C9" s="1401"/>
      <c r="D9" s="1402"/>
      <c r="E9" s="1402"/>
      <c r="F9" s="1402"/>
      <c r="G9" s="1401"/>
      <c r="H9" s="1398"/>
    </row>
    <row r="10" spans="1:8" ht="12.95" customHeight="1">
      <c r="A10" s="1403" t="s">
        <v>1908</v>
      </c>
      <c r="B10" s="1404"/>
      <c r="C10" s="1405"/>
      <c r="D10" s="1406"/>
      <c r="E10" s="1406"/>
      <c r="F10" s="1406"/>
      <c r="G10" s="1404"/>
      <c r="H10" s="1407" t="s">
        <v>103</v>
      </c>
    </row>
    <row r="11" spans="1:8" ht="12.95" customHeight="1">
      <c r="A11" s="1395" t="s">
        <v>1909</v>
      </c>
      <c r="B11" s="1396"/>
      <c r="C11" s="1396"/>
      <c r="D11" s="1397"/>
      <c r="E11" s="1397"/>
      <c r="F11" s="1397"/>
      <c r="G11" s="1408"/>
      <c r="H11" s="1407" t="s">
        <v>103</v>
      </c>
    </row>
    <row r="12" spans="1:8" ht="12.95" customHeight="1">
      <c r="A12" s="1395" t="s">
        <v>1910</v>
      </c>
      <c r="B12" s="1396"/>
      <c r="C12" s="1396"/>
      <c r="D12" s="1397"/>
      <c r="E12" s="1397"/>
      <c r="F12" s="1397"/>
      <c r="G12" s="1408"/>
      <c r="H12" s="1407" t="s">
        <v>103</v>
      </c>
    </row>
    <row r="13" spans="1:8" ht="12.95" customHeight="1">
      <c r="A13" s="1395" t="s">
        <v>1911</v>
      </c>
      <c r="B13" s="1396"/>
      <c r="C13" s="1396"/>
      <c r="D13" s="1397"/>
      <c r="E13" s="1397"/>
      <c r="F13" s="1397"/>
      <c r="G13" s="1408"/>
      <c r="H13" s="1407" t="s">
        <v>103</v>
      </c>
    </row>
    <row r="14" spans="1:8" ht="12.95" customHeight="1">
      <c r="A14" s="1395" t="s">
        <v>1912</v>
      </c>
      <c r="B14" s="1396"/>
      <c r="C14" s="1396"/>
      <c r="D14" s="1397"/>
      <c r="E14" s="1397"/>
      <c r="F14" s="1397"/>
      <c r="G14" s="1408"/>
      <c r="H14" s="1407" t="s">
        <v>103</v>
      </c>
    </row>
    <row r="15" spans="1:8" ht="12.95" customHeight="1">
      <c r="A15" s="1409"/>
      <c r="B15" s="1401"/>
      <c r="C15" s="1401"/>
      <c r="D15" s="1402"/>
      <c r="E15" s="1402"/>
      <c r="F15" s="1402"/>
      <c r="G15" s="1410"/>
      <c r="H15" s="1411"/>
    </row>
    <row r="16" spans="1:8" ht="12.95" customHeight="1">
      <c r="A16" s="1390" t="s">
        <v>1913</v>
      </c>
      <c r="B16" s="1378"/>
      <c r="C16" s="1378"/>
      <c r="D16" s="1391"/>
      <c r="E16" s="1391"/>
      <c r="F16" s="1391"/>
      <c r="G16" s="1394"/>
      <c r="H16" s="1411"/>
    </row>
    <row r="17" spans="1:8" ht="12.95" customHeight="1">
      <c r="A17" s="1403" t="s">
        <v>1914</v>
      </c>
      <c r="B17" s="1404"/>
      <c r="C17" s="1404"/>
      <c r="D17" s="1412"/>
      <c r="E17" s="1412"/>
      <c r="F17" s="1412"/>
      <c r="G17" s="1413"/>
      <c r="H17" s="1407" t="s">
        <v>788</v>
      </c>
    </row>
    <row r="18" spans="1:8" ht="12.95" customHeight="1">
      <c r="A18" s="1390"/>
      <c r="B18" s="1378"/>
      <c r="C18" s="1378"/>
      <c r="D18" s="1391"/>
      <c r="E18" s="1391"/>
      <c r="F18" s="1391"/>
      <c r="G18" s="1378"/>
      <c r="H18" s="1394"/>
    </row>
    <row r="19" spans="1:8" ht="12.95" customHeight="1">
      <c r="A19" s="1390"/>
      <c r="B19" s="1378"/>
      <c r="C19" s="1378"/>
      <c r="D19" s="1391"/>
      <c r="E19" s="1391"/>
      <c r="F19" s="1391"/>
      <c r="G19" s="1378"/>
      <c r="H19" s="1394"/>
    </row>
    <row r="20" spans="1:8" ht="12.95" customHeight="1">
      <c r="A20" s="1390"/>
      <c r="B20" s="1378"/>
      <c r="C20" s="1378"/>
      <c r="D20" s="1391"/>
      <c r="E20" s="1391"/>
      <c r="F20" s="1391"/>
      <c r="G20" s="1378"/>
      <c r="H20" s="1394"/>
    </row>
    <row r="21" spans="1:8" ht="12.95" customHeight="1">
      <c r="A21" s="1390"/>
      <c r="B21" s="1378"/>
      <c r="C21" s="1414"/>
      <c r="D21" s="1415"/>
      <c r="E21" s="1415"/>
      <c r="F21" s="1415"/>
      <c r="G21" s="1378"/>
      <c r="H21" s="1394"/>
    </row>
    <row r="22" spans="1:8" ht="12.95" customHeight="1">
      <c r="A22" s="1390"/>
      <c r="B22" s="1378"/>
      <c r="C22" s="1414"/>
      <c r="D22" s="1415"/>
      <c r="E22" s="1415"/>
      <c r="F22" s="1415"/>
      <c r="G22" s="1378"/>
      <c r="H22" s="1394"/>
    </row>
    <row r="23" spans="1:8" ht="12.95" customHeight="1">
      <c r="A23" s="1390"/>
      <c r="B23" s="1378"/>
      <c r="C23" s="1378"/>
      <c r="D23" s="1391"/>
      <c r="E23" s="1391"/>
      <c r="F23" s="1391"/>
      <c r="G23" s="1378"/>
      <c r="H23" s="1394"/>
    </row>
    <row r="24" spans="1:8" ht="12.95" customHeight="1">
      <c r="A24" s="1390"/>
      <c r="B24" s="1378"/>
      <c r="C24" s="1378"/>
      <c r="D24" s="1391"/>
      <c r="E24" s="1391"/>
      <c r="F24" s="1391"/>
      <c r="G24" s="1378"/>
      <c r="H24" s="1394"/>
    </row>
    <row r="25" spans="1:8" ht="12.95" customHeight="1">
      <c r="A25" s="1390"/>
      <c r="B25" s="1378"/>
      <c r="C25" s="1378"/>
      <c r="D25" s="1391"/>
      <c r="E25" s="1391"/>
      <c r="F25" s="1391"/>
      <c r="G25" s="1378"/>
      <c r="H25" s="1394"/>
    </row>
    <row r="26" spans="1:8" ht="12.95" customHeight="1">
      <c r="A26" s="1390"/>
      <c r="B26" s="1378"/>
      <c r="C26" s="1378"/>
      <c r="D26" s="1391"/>
      <c r="E26" s="1391"/>
      <c r="F26" s="1391"/>
      <c r="G26" s="1378"/>
      <c r="H26" s="1394"/>
    </row>
    <row r="27" spans="1:8" ht="12.95" customHeight="1">
      <c r="A27" s="1390"/>
      <c r="B27" s="1378"/>
      <c r="C27" s="1378"/>
      <c r="D27" s="1391"/>
      <c r="E27" s="1391"/>
      <c r="F27" s="1391"/>
      <c r="G27" s="1378"/>
      <c r="H27" s="1394"/>
    </row>
    <row r="28" spans="1:8" ht="12.95" customHeight="1">
      <c r="A28" s="1390"/>
      <c r="B28" s="1378"/>
      <c r="C28" s="1378"/>
      <c r="D28" s="1391"/>
      <c r="E28" s="1391"/>
      <c r="F28" s="1391"/>
      <c r="G28" s="1378"/>
      <c r="H28" s="1394"/>
    </row>
    <row r="29" spans="1:8" ht="12.95" customHeight="1">
      <c r="A29" s="1390"/>
      <c r="B29" s="1378"/>
      <c r="C29" s="1378"/>
      <c r="D29" s="1391"/>
      <c r="E29" s="1391"/>
      <c r="F29" s="1391"/>
      <c r="G29" s="1378"/>
      <c r="H29" s="1394"/>
    </row>
    <row r="30" spans="1:8" ht="12.95" customHeight="1">
      <c r="A30" s="1390"/>
      <c r="B30" s="1378"/>
      <c r="C30" s="1378"/>
      <c r="D30" s="1391"/>
      <c r="E30" s="1391"/>
      <c r="F30" s="1391"/>
      <c r="G30" s="1378"/>
      <c r="H30" s="1394"/>
    </row>
    <row r="31" spans="1:8" ht="12.95" customHeight="1">
      <c r="A31" s="1390"/>
      <c r="B31" s="1378"/>
      <c r="C31" s="1378"/>
      <c r="D31" s="1391"/>
      <c r="E31" s="1391"/>
      <c r="F31" s="1391"/>
      <c r="G31" s="1378"/>
      <c r="H31" s="1394"/>
    </row>
    <row r="32" spans="1:8" ht="12.95" customHeight="1">
      <c r="A32" s="1390"/>
      <c r="B32" s="1378"/>
      <c r="C32" s="1378"/>
      <c r="D32" s="1391"/>
      <c r="E32" s="1391"/>
      <c r="F32" s="1391"/>
      <c r="G32" s="1378"/>
      <c r="H32" s="1394"/>
    </row>
    <row r="33" spans="1:8" ht="12.95" customHeight="1">
      <c r="A33" s="1390"/>
      <c r="B33" s="1378"/>
      <c r="C33" s="1378"/>
      <c r="D33" s="1391"/>
      <c r="E33" s="1391"/>
      <c r="F33" s="1391"/>
      <c r="G33" s="1378"/>
      <c r="H33" s="1394"/>
    </row>
    <row r="34" spans="1:8" ht="12.95" customHeight="1">
      <c r="A34" s="1390"/>
      <c r="B34" s="1378"/>
      <c r="C34" s="1378"/>
      <c r="D34" s="1391"/>
      <c r="E34" s="1391"/>
      <c r="F34" s="1391"/>
      <c r="G34" s="1378"/>
      <c r="H34" s="1394"/>
    </row>
    <row r="35" spans="1:8" ht="12.95" customHeight="1">
      <c r="A35" s="1390"/>
      <c r="B35" s="1378"/>
      <c r="C35" s="1378"/>
      <c r="D35" s="1391"/>
      <c r="E35" s="1391"/>
      <c r="F35" s="1391"/>
      <c r="G35" s="1378"/>
      <c r="H35" s="1394"/>
    </row>
    <row r="36" spans="1:8" ht="12.95" customHeight="1">
      <c r="A36" s="1390"/>
      <c r="B36" s="1378"/>
      <c r="C36" s="1378"/>
      <c r="D36" s="1391"/>
      <c r="E36" s="1391"/>
      <c r="F36" s="1391"/>
      <c r="G36" s="1378"/>
      <c r="H36" s="1394"/>
    </row>
    <row r="37" spans="1:8" ht="12.95" customHeight="1">
      <c r="A37" s="1390"/>
      <c r="B37" s="1378"/>
      <c r="C37" s="1378"/>
      <c r="D37" s="1391"/>
      <c r="E37" s="1391"/>
      <c r="F37" s="1391"/>
      <c r="G37" s="1378"/>
      <c r="H37" s="1394"/>
    </row>
    <row r="38" spans="1:8" ht="12.95" customHeight="1">
      <c r="A38" s="1390"/>
      <c r="B38" s="1378"/>
      <c r="C38" s="1378"/>
      <c r="D38" s="1391"/>
      <c r="E38" s="1391"/>
      <c r="F38" s="1391"/>
      <c r="G38" s="1378"/>
      <c r="H38" s="1394"/>
    </row>
    <row r="39" spans="1:8" ht="12.95" customHeight="1">
      <c r="A39" s="1390"/>
      <c r="B39" s="1378"/>
      <c r="C39" s="1378"/>
      <c r="D39" s="1391"/>
      <c r="E39" s="1391"/>
      <c r="F39" s="1391"/>
      <c r="G39" s="1378"/>
      <c r="H39" s="1394"/>
    </row>
    <row r="40" spans="1:8" ht="12.95" customHeight="1">
      <c r="A40" s="1390"/>
      <c r="B40" s="1378"/>
      <c r="C40" s="1378"/>
      <c r="D40" s="1391"/>
      <c r="E40" s="1391"/>
      <c r="F40" s="1391"/>
      <c r="G40" s="1378"/>
      <c r="H40" s="1394"/>
    </row>
    <row r="41" spans="1:8" ht="12.95" customHeight="1">
      <c r="A41" s="1390"/>
      <c r="B41" s="1378"/>
      <c r="C41" s="1378"/>
      <c r="D41" s="1391"/>
      <c r="E41" s="1391"/>
      <c r="F41" s="1391"/>
      <c r="G41" s="1378"/>
      <c r="H41" s="1394"/>
    </row>
    <row r="42" spans="1:8" ht="12.95" customHeight="1">
      <c r="A42" s="1390"/>
      <c r="B42" s="1378"/>
      <c r="C42" s="1378"/>
      <c r="D42" s="1391"/>
      <c r="E42" s="1391"/>
      <c r="F42" s="1391"/>
      <c r="G42" s="1378"/>
      <c r="H42" s="1394"/>
    </row>
    <row r="43" spans="1:8" ht="12.95" customHeight="1">
      <c r="A43" s="1390"/>
      <c r="B43" s="1378"/>
      <c r="C43" s="1378"/>
      <c r="D43" s="1391"/>
      <c r="E43" s="1391"/>
      <c r="F43" s="1391"/>
      <c r="G43" s="1378"/>
      <c r="H43" s="1394"/>
    </row>
    <row r="44" spans="1:8" ht="12.95" customHeight="1">
      <c r="A44" s="1390"/>
      <c r="B44" s="1378"/>
      <c r="C44" s="1378"/>
      <c r="D44" s="1391"/>
      <c r="E44" s="1391"/>
      <c r="F44" s="1391"/>
      <c r="G44" s="1378"/>
      <c r="H44" s="1394"/>
    </row>
    <row r="45" spans="1:8" ht="12.95" customHeight="1">
      <c r="A45" s="1390"/>
      <c r="B45" s="1378"/>
      <c r="C45" s="1378"/>
      <c r="D45" s="1391"/>
      <c r="E45" s="1391"/>
      <c r="F45" s="1391"/>
      <c r="G45" s="1378"/>
      <c r="H45" s="1394"/>
    </row>
    <row r="46" spans="1:8" ht="12.95" customHeight="1">
      <c r="A46" s="1390"/>
      <c r="B46" s="1378"/>
      <c r="C46" s="1378"/>
      <c r="D46" s="1391"/>
      <c r="E46" s="1391"/>
      <c r="F46" s="1391"/>
      <c r="G46" s="1378"/>
      <c r="H46" s="1394"/>
    </row>
    <row r="47" spans="1:8" ht="12.95" customHeight="1">
      <c r="A47" s="1390"/>
      <c r="B47" s="1378"/>
      <c r="C47" s="1378"/>
      <c r="D47" s="1391"/>
      <c r="E47" s="1391"/>
      <c r="F47" s="1391"/>
      <c r="G47" s="1378"/>
      <c r="H47" s="1394"/>
    </row>
    <row r="48" spans="1:8" ht="12.95" customHeight="1">
      <c r="A48" s="1390"/>
      <c r="B48" s="1378"/>
      <c r="C48" s="1378"/>
      <c r="D48" s="1391"/>
      <c r="E48" s="1391"/>
      <c r="F48" s="1391"/>
      <c r="G48" s="1378"/>
      <c r="H48" s="1394"/>
    </row>
    <row r="49" spans="1:8" ht="12.95" customHeight="1">
      <c r="A49" s="1390"/>
      <c r="B49" s="1378"/>
      <c r="C49" s="1378"/>
      <c r="D49" s="1391"/>
      <c r="E49" s="1391"/>
      <c r="F49" s="1391"/>
      <c r="G49" s="1378"/>
      <c r="H49" s="1394"/>
    </row>
    <row r="50" spans="1:8" ht="12.95" customHeight="1">
      <c r="A50" s="1390"/>
      <c r="B50" s="1378"/>
      <c r="C50" s="1378"/>
      <c r="D50" s="1391"/>
      <c r="E50" s="1391"/>
      <c r="F50" s="1391"/>
      <c r="G50" s="1378"/>
      <c r="H50" s="1394"/>
    </row>
    <row r="51" spans="1:8" ht="12.95" customHeight="1">
      <c r="A51" s="1390"/>
      <c r="B51" s="1378"/>
      <c r="C51" s="1378"/>
      <c r="D51" s="1391"/>
      <c r="E51" s="1391"/>
      <c r="F51" s="1391"/>
      <c r="G51" s="1378"/>
      <c r="H51" s="1394"/>
    </row>
    <row r="52" spans="1:8" ht="12.95" customHeight="1">
      <c r="A52" s="1390"/>
      <c r="B52" s="1378"/>
      <c r="C52" s="1378"/>
      <c r="D52" s="1391"/>
      <c r="E52" s="1391"/>
      <c r="F52" s="1391"/>
      <c r="G52" s="1378"/>
      <c r="H52" s="1394"/>
    </row>
    <row r="53" spans="1:8" ht="12.95" customHeight="1">
      <c r="A53" s="1390"/>
      <c r="B53" s="1378"/>
      <c r="C53" s="1378"/>
      <c r="D53" s="1391"/>
      <c r="E53" s="1391"/>
      <c r="F53" s="1391"/>
      <c r="G53" s="1378"/>
      <c r="H53" s="1394"/>
    </row>
    <row r="54" spans="1:8" ht="12.95" customHeight="1">
      <c r="A54" s="1390"/>
      <c r="B54" s="1378"/>
      <c r="C54" s="1378"/>
      <c r="D54" s="1391"/>
      <c r="E54" s="1391"/>
      <c r="F54" s="1391"/>
      <c r="G54" s="1378"/>
      <c r="H54" s="1394"/>
    </row>
    <row r="55" spans="1:8" ht="12.95" customHeight="1">
      <c r="A55" s="1390"/>
      <c r="B55" s="1378"/>
      <c r="C55" s="1378"/>
      <c r="D55" s="1391"/>
      <c r="E55" s="1391"/>
      <c r="F55" s="1391"/>
      <c r="G55" s="1378"/>
      <c r="H55" s="1394"/>
    </row>
    <row r="56" spans="1:8" ht="12.95" customHeight="1">
      <c r="A56" s="1390"/>
      <c r="B56" s="1378"/>
      <c r="C56" s="1378"/>
      <c r="D56" s="1391"/>
      <c r="E56" s="1391"/>
      <c r="F56" s="1391"/>
      <c r="G56" s="1378"/>
      <c r="H56" s="1394"/>
    </row>
    <row r="57" spans="1:8" ht="12.95" customHeight="1">
      <c r="A57" s="1390"/>
      <c r="B57" s="1378"/>
      <c r="C57" s="1378"/>
      <c r="D57" s="1391"/>
      <c r="E57" s="1391"/>
      <c r="F57" s="1391"/>
      <c r="G57" s="1378"/>
      <c r="H57" s="1394"/>
    </row>
    <row r="58" spans="1:8" ht="12.95" customHeight="1">
      <c r="A58" s="1390"/>
      <c r="B58" s="1378"/>
      <c r="C58" s="1378"/>
      <c r="D58" s="1391"/>
      <c r="E58" s="1391"/>
      <c r="F58" s="1391"/>
      <c r="G58" s="1378"/>
      <c r="H58" s="1394"/>
    </row>
    <row r="59" spans="1:8" ht="12.95" customHeight="1">
      <c r="A59" s="1390"/>
      <c r="B59" s="1378"/>
      <c r="C59" s="1378"/>
      <c r="D59" s="1391"/>
      <c r="E59" s="1391"/>
      <c r="F59" s="1391"/>
      <c r="G59" s="1378"/>
      <c r="H59" s="1394"/>
    </row>
    <row r="60" spans="1:8" ht="12.95" customHeight="1">
      <c r="A60" s="1390"/>
      <c r="B60" s="1378"/>
      <c r="C60" s="1378"/>
      <c r="D60" s="1391"/>
      <c r="E60" s="1391"/>
      <c r="F60" s="1391"/>
      <c r="G60" s="1378"/>
      <c r="H60" s="1394"/>
    </row>
    <row r="61" spans="1:8" ht="12.95" customHeight="1">
      <c r="A61" s="1403"/>
      <c r="B61" s="1404"/>
      <c r="C61" s="1404"/>
      <c r="D61" s="1412"/>
      <c r="E61" s="1412"/>
      <c r="F61" s="1412"/>
      <c r="G61" s="1404"/>
      <c r="H61" s="1413"/>
    </row>
    <row r="62" spans="1:8" ht="12.95" customHeight="1">
      <c r="H62" s="1416" t="s">
        <v>386</v>
      </c>
    </row>
  </sheetData>
  <customSheetViews>
    <customSheetView guid="{A617E113-81C5-40F4-A596-A12F4B219BD2}" outlineSymbols="0" fitToPage="1" printArea="1">
      <selection activeCell="A2" sqref="A2"/>
      <pageMargins left="0.5" right="0.5" top="0.5" bottom="0.25" header="0.33333333333333298" footer="0.33333333333333298"/>
      <printOptions horizontalCentered="1" verticalCentered="1"/>
      <pageSetup scale="86" orientation="portrait" r:id="rId1"/>
      <headerFooter alignWithMargins="0"/>
    </customSheetView>
    <customSheetView guid="{D099E5BD-69C3-4A36-A01A-AB9127CD02AF}" scale="60" outlineSymbols="0" fitToPage="1" printArea="1" view="pageBreakPreview">
      <selection activeCell="H1" sqref="H1"/>
      <pageMargins left="0.5" right="0.5" top="0.5" bottom="0.25" header="0.33333333333333298" footer="0.33333333333333298"/>
      <printOptions horizontalCentered="1" verticalCentered="1"/>
      <pageSetup scale="85" orientation="portrait" r:id="rId2"/>
      <headerFooter alignWithMargins="0"/>
    </customSheetView>
    <customSheetView guid="{0E34144A-D82F-4DF0-B720-F9C800B122C6}" scale="60" outlineSymbols="0" fitToPage="1" printArea="1" view="pageBreakPreview">
      <selection activeCell="H1" sqref="H1"/>
      <pageMargins left="0.5" right="0.5" top="0.5" bottom="0.25" header="0.33333333333333298" footer="0.33333333333333298"/>
      <printOptions horizontalCentered="1" verticalCentered="1"/>
      <pageSetup scale="86" orientation="portrait" r:id="rId3"/>
      <headerFooter alignWithMargins="0"/>
    </customSheetView>
    <customSheetView guid="{97EB090E-DA8A-4035-9EB7-8F192FB9238E}" scale="110" outlineSymbols="0" fitToPage="1" printArea="1" view="pageBreakPreview">
      <selection activeCell="H1" sqref="H1"/>
      <pageMargins left="0.5" right="0.5" top="0.5" bottom="0.25" header="0.33333333333333298" footer="0.33333333333333298"/>
      <printOptions horizontalCentered="1" verticalCentered="1"/>
      <pageSetup scale="85" orientation="portrait" r:id="rId4"/>
      <headerFooter alignWithMargins="0"/>
    </customSheetView>
    <customSheetView guid="{73D6C540-FA77-496F-80D5-378BCDB5D7D3}" outlineSymbols="0" fitToPage="1">
      <selection sqref="A1:H62"/>
      <pageMargins left="0.5" right="0.5" top="0.5" bottom="0.25" header="0.33333333333333298" footer="0.33333333333333298"/>
      <printOptions horizontalCentered="1" verticalCentered="1"/>
      <pageSetup scale="86" orientation="portrait" r:id="rId5"/>
      <headerFooter alignWithMargins="0"/>
    </customSheetView>
    <customSheetView guid="{697F93CE-5800-4A2B-B48E-6915F0D86AE1}" outlineSymbols="0" fitToPage="1" printArea="1">
      <selection activeCell="A2" sqref="A2"/>
      <pageMargins left="0.5" right="0.5" top="0.5" bottom="0.25" header="0.33333333333333298" footer="0.33333333333333298"/>
      <printOptions horizontalCentered="1" verticalCentered="1"/>
      <pageSetup scale="86" orientation="portrait" r:id="rId6"/>
      <headerFooter alignWithMargins="0"/>
    </customSheetView>
    <customSheetView guid="{997430AA-34EF-430A-83C0-572B50415120}" outlineSymbols="0" fitToPage="1" printArea="1">
      <selection activeCell="A2" sqref="A2"/>
      <pageMargins left="0.5" right="0.5" top="0.5" bottom="0.25" header="0.33333333333333298" footer="0.33333333333333298"/>
      <printOptions horizontalCentered="1" verticalCentered="1"/>
      <pageSetup scale="86" orientation="portrait" r:id="rId7"/>
      <headerFooter alignWithMargins="0"/>
    </customSheetView>
    <customSheetView guid="{FB280501-19AF-4ABE-91A9-026A574F2BAA}" outlineSymbols="0" fitToPage="1" printArea="1">
      <selection activeCell="A2" sqref="A2"/>
      <pageMargins left="0.5" right="0.5" top="0.5" bottom="0.25" header="0.33333333333333298" footer="0.33333333333333298"/>
      <printOptions horizontalCentered="1" verticalCentered="1"/>
      <pageSetup scale="86" orientation="portrait" r:id="rId8"/>
      <headerFooter alignWithMargins="0"/>
    </customSheetView>
    <customSheetView guid="{418B4607-7369-4E2A-893E-78E4A5AA0442}" outlineSymbols="0" fitToPage="1">
      <selection activeCell="A2" sqref="A2"/>
      <pageMargins left="0.5" right="0.5" top="0.5" bottom="0.25" header="0.33333333333333298" footer="0.33333333333333298"/>
      <printOptions horizontalCentered="1" verticalCentered="1"/>
      <pageSetup scale="86" orientation="portrait" r:id="rId9"/>
      <headerFooter alignWithMargins="0"/>
    </customSheetView>
    <customSheetView guid="{F56BCD39-3910-4701-BCCF-245589B07D98}" outlineSymbols="0" fitToPage="1" printArea="1">
      <selection activeCell="F37" sqref="F37"/>
      <pageMargins left="0.5" right="0.5" top="0.5" bottom="0.25" header="0.33333333333333298" footer="0.33333333333333298"/>
      <printOptions horizontalCentered="1" verticalCentered="1"/>
      <pageSetup scale="86" orientation="portrait" r:id="rId10"/>
      <headerFooter alignWithMargins="0"/>
    </customSheetView>
    <customSheetView guid="{FB19BFAA-60BA-4CC2-92E5-E4C141AE804E}" outlineSymbols="0" fitToPage="1">
      <selection activeCell="F37" sqref="F37"/>
      <pageMargins left="0.5" right="0.5" top="0.5" bottom="0.25" header="0.33333333333333298" footer="0.33333333333333298"/>
      <printOptions horizontalCentered="1" verticalCentered="1"/>
      <pageSetup scale="85" orientation="portrait" r:id="rId11"/>
      <headerFooter alignWithMargins="0"/>
    </customSheetView>
    <customSheetView guid="{74404EEC-CA6A-48B0-B168-B7933282EEB2}" outlineSymbols="0" fitToPage="1" printArea="1">
      <selection activeCell="F37" sqref="F37"/>
      <pageMargins left="0.5" right="0.5" top="0.5" bottom="0.25" header="0.33333333333333298" footer="0.33333333333333298"/>
      <printOptions horizontalCentered="1" verticalCentered="1"/>
      <pageSetup scale="86" orientation="portrait" r:id="rId12"/>
      <headerFooter alignWithMargins="0"/>
    </customSheetView>
    <customSheetView guid="{A2494C54-8D9D-4A05-9F27-C858173D9692}" outlineSymbols="0" fitToPage="1">
      <selection activeCell="F37" sqref="F37"/>
      <pageMargins left="0.5" right="0.5" top="0.5" bottom="0.25" header="0.33333333333333298" footer="0.33333333333333298"/>
      <printOptions horizontalCentered="1" verticalCentered="1"/>
      <pageSetup scale="86" orientation="portrait" r:id="rId13"/>
      <headerFooter alignWithMargins="0"/>
    </customSheetView>
    <customSheetView guid="{F228F194-B0FE-4A91-A927-06A4E89703F0}" outlineSymbols="0" fitToPage="1">
      <selection activeCell="F37" sqref="F37"/>
      <pageMargins left="0.5" right="0.5" top="0.5" bottom="0.25" header="0.33333333333333298" footer="0.33333333333333298"/>
      <printOptions horizontalCentered="1" verticalCentered="1"/>
      <pageSetup scale="86" orientation="portrait" r:id="rId14"/>
      <headerFooter alignWithMargins="0"/>
    </customSheetView>
    <customSheetView guid="{49D366EC-C851-4932-854D-8EA887B298C5}" outlineSymbols="0" fitToPage="1">
      <selection activeCell="F37" sqref="F37"/>
      <pageMargins left="0.5" right="0.5" top="0.5" bottom="0.25" header="0.33333333333333298" footer="0.33333333333333298"/>
      <printOptions horizontalCentered="1" verticalCentered="1"/>
      <pageSetup scale="86" orientation="portrait" r:id="rId15"/>
      <headerFooter alignWithMargins="0"/>
    </customSheetView>
    <customSheetView guid="{7390B031-6060-4327-BF01-8B9465EDB6D9}" outlineSymbols="0" fitToPage="1">
      <selection activeCell="F37" sqref="F37"/>
      <pageMargins left="0.5" right="0.5" top="0.5" bottom="0.25" header="0.33333333333333298" footer="0.33333333333333298"/>
      <printOptions horizontalCentered="1" verticalCentered="1"/>
      <pageSetup scale="86" orientation="portrait" r:id="rId16"/>
      <headerFooter alignWithMargins="0"/>
    </customSheetView>
    <customSheetView guid="{26429A53-B624-4AA6-8C8D-667186B058B8}" outlineSymbols="0" fitToPage="1">
      <selection activeCell="F37" sqref="F37"/>
      <pageMargins left="0.5" right="0.5" top="0.5" bottom="0.25" header="0.33333333333333298" footer="0.33333333333333298"/>
      <printOptions horizontalCentered="1" verticalCentered="1"/>
      <pageSetup scale="86" orientation="portrait" r:id="rId17"/>
      <headerFooter alignWithMargins="0"/>
    </customSheetView>
    <customSheetView guid="{9188604F-721B-4607-B5A7-F14601E34BB8}" outlineSymbols="0" fitToPage="1" printArea="1">
      <selection activeCell="F37" sqref="F37"/>
      <pageMargins left="0.5" right="0.5" top="0.5" bottom="0.25" header="0.33333333333333298" footer="0.33333333333333298"/>
      <printOptions horizontalCentered="1" verticalCentered="1"/>
      <pageSetup scale="86" orientation="portrait" r:id="rId18"/>
      <headerFooter alignWithMargins="0"/>
    </customSheetView>
    <customSheetView guid="{0DB5BAD5-393A-4F38-9E8B-709DEA7858B1}" outlineSymbols="0" fitToPage="1" printArea="1">
      <selection activeCell="F37" sqref="F37"/>
      <pageMargins left="0.5" right="0.5" top="0.5" bottom="0.25" header="0.33333333333333298" footer="0.33333333333333298"/>
      <printOptions horizontalCentered="1" verticalCentered="1"/>
      <pageSetup scale="86" orientation="portrait" r:id="rId19"/>
      <headerFooter alignWithMargins="0"/>
    </customSheetView>
    <customSheetView guid="{4E7A3D04-9F51-465C-A42B-3DF9B3E7D5B5}" outlineSymbols="0" fitToPage="1" printArea="1">
      <selection activeCell="F37" sqref="F37"/>
      <pageMargins left="0.5" right="0.5" top="0.5" bottom="0.25" header="0.33333333333333298" footer="0.33333333333333298"/>
      <printOptions horizontalCentered="1" verticalCentered="1"/>
      <pageSetup scale="85" orientation="portrait" r:id="rId20"/>
      <headerFooter alignWithMargins="0"/>
    </customSheetView>
    <customSheetView guid="{BD2992A8-0B6E-4822-8FD2-4601D1328A70}" outlineSymbols="0" fitToPage="1" printArea="1">
      <selection activeCell="A2" sqref="A2"/>
      <pageMargins left="0.5" right="0.5" top="0.5" bottom="0.25" header="0.33333333333333298" footer="0.33333333333333298"/>
      <printOptions horizontalCentered="1" verticalCentered="1"/>
      <pageSetup scale="86" orientation="portrait" r:id="rId21"/>
      <headerFooter alignWithMargins="0"/>
    </customSheetView>
    <customSheetView guid="{77A0B38E-93E4-4AC7-ACE6-46928E3770F0}" outlineSymbols="0" fitToPage="1" printArea="1">
      <selection activeCell="A2" sqref="A2"/>
      <pageMargins left="0.5" right="0.5" top="0.5" bottom="0.25" header="0.33333333333333298" footer="0.33333333333333298"/>
      <printOptions horizontalCentered="1" verticalCentered="1"/>
      <pageSetup scale="86" orientation="portrait" r:id="rId22"/>
      <headerFooter alignWithMargins="0"/>
    </customSheetView>
    <customSheetView guid="{11C83B39-CE16-4BB9-AED1-82A65A48CAAD}" outlineSymbols="0" fitToPage="1">
      <selection activeCell="A2" sqref="A2"/>
      <pageMargins left="0.5" right="0.5" top="0.5" bottom="0.25" header="0.33333333333333298" footer="0.33333333333333298"/>
      <printOptions horizontalCentered="1" verticalCentered="1"/>
      <pageSetup scale="86" orientation="portrait" r:id="rId23"/>
      <headerFooter alignWithMargins="0"/>
    </customSheetView>
    <customSheetView guid="{DB71B86F-317D-4AD6-8462-223811F201EC}" outlineSymbols="0" fitToPage="1" printArea="1">
      <selection activeCell="A2" sqref="A2"/>
      <pageMargins left="0.5" right="0.5" top="0.5" bottom="0.25" header="0.33333333333333298" footer="0.33333333333333298"/>
      <printOptions horizontalCentered="1" verticalCentered="1"/>
      <pageSetup scale="86" orientation="portrait" r:id="rId24"/>
      <headerFooter alignWithMargins="0"/>
    </customSheetView>
    <customSheetView guid="{DC2F833C-E952-4F6A-AFD3-F16D8619A19E}" outlineSymbols="0" fitToPage="1" printArea="1">
      <selection activeCell="A2" sqref="A2"/>
      <pageMargins left="0.5" right="0.5" top="0.5" bottom="0.25" header="0.33333333333333298" footer="0.33333333333333298"/>
      <printOptions horizontalCentered="1" verticalCentered="1"/>
      <pageSetup scale="86" orientation="portrait" r:id="rId25"/>
      <headerFooter alignWithMargins="0"/>
    </customSheetView>
    <customSheetView guid="{B1B2D874-36F7-4A51-91A3-0B03D16C5B39}" outlineSymbols="0" fitToPage="1" printArea="1">
      <selection activeCell="A2" sqref="A2"/>
      <pageMargins left="0.5" right="0.5" top="0.5" bottom="0.25" header="0.33333333333333298" footer="0.33333333333333298"/>
      <printOptions horizontalCentered="1" verticalCentered="1"/>
      <pageSetup scale="86" orientation="portrait" r:id="rId26"/>
      <headerFooter alignWithMargins="0"/>
    </customSheetView>
    <customSheetView guid="{24512037-1A2E-4B61-A9D8-6B6EE1FBAC07}" outlineSymbols="0" fitToPage="1" printArea="1">
      <selection activeCell="A2" sqref="A2"/>
      <pageMargins left="0.5" right="0.5" top="0.5" bottom="0.25" header="0.33333333333333298" footer="0.33333333333333298"/>
      <printOptions horizontalCentered="1" verticalCentered="1"/>
      <pageSetup scale="86" orientation="portrait" r:id="rId27"/>
      <headerFooter alignWithMargins="0"/>
    </customSheetView>
    <customSheetView guid="{FF7CE3F6-64D4-4414-9A0A-27EA1DA5FCEA}" outlineSymbols="0" fitToPage="1" printArea="1">
      <selection activeCell="A2" sqref="A2"/>
      <pageMargins left="0.5" right="0.5" top="0.5" bottom="0.25" header="0.33333333333333298" footer="0.33333333333333298"/>
      <printOptions horizontalCentered="1" verticalCentered="1"/>
      <pageSetup scale="86" orientation="portrait" r:id="rId28"/>
      <headerFooter alignWithMargins="0"/>
    </customSheetView>
    <customSheetView guid="{68CA22E9-CC9D-4C8A-A060-049B87D0AB3E}" scale="60" outlineSymbols="0" fitToPage="1" printArea="1" view="pageBreakPreview">
      <selection activeCell="H1" sqref="H1"/>
      <pageMargins left="0.5" right="0.5" top="0.5" bottom="0.25" header="0.33333333333333298" footer="0.33333333333333298"/>
      <printOptions horizontalCentered="1" verticalCentered="1"/>
      <pageSetup scale="85" orientation="portrait" r:id="rId29"/>
      <headerFooter alignWithMargins="0"/>
    </customSheetView>
    <customSheetView guid="{76EF22F2-41FD-4690-8612-D013472E0134}" outlineSymbols="0" fitToPage="1" printArea="1">
      <selection activeCell="A2" sqref="A2"/>
      <pageMargins left="0.5" right="0.5" top="0.5" bottom="0.25" header="0.33333333333333298" footer="0.33333333333333298"/>
      <printOptions horizontalCentered="1" verticalCentered="1"/>
      <pageSetup scale="86" orientation="portrait" r:id="rId30"/>
      <headerFooter alignWithMargins="0"/>
    </customSheetView>
  </customSheetViews>
  <printOptions horizontalCentered="1" verticalCentered="1"/>
  <pageMargins left="0.5" right="0.5" top="0.5" bottom="0.25" header="0.33333333333333298" footer="0.33333333333333298"/>
  <pageSetup scale="85" orientation="portrait" r:id="rId31"/>
  <headerFooter alignWithMargins="0"/>
  <legacyDrawing r:id="rId3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R69"/>
  <sheetViews>
    <sheetView view="pageBreakPreview" zoomScale="140" zoomScaleNormal="100" zoomScaleSheetLayoutView="140" workbookViewId="0">
      <selection activeCell="E29" sqref="E29"/>
    </sheetView>
  </sheetViews>
  <sheetFormatPr defaultColWidth="11.42578125" defaultRowHeight="12.75"/>
  <cols>
    <col min="1" max="1" width="4.140625" style="1418" customWidth="1"/>
    <col min="2" max="2" width="0.85546875" style="1418" customWidth="1"/>
    <col min="3" max="3" width="3.85546875" style="1418" customWidth="1"/>
    <col min="4" max="4" width="3.5703125" style="1418" customWidth="1"/>
    <col min="5" max="6" width="18.140625" style="1418" customWidth="1"/>
    <col min="7" max="9" width="14.7109375" style="1418" customWidth="1"/>
    <col min="10" max="10" width="17.85546875" style="1418" customWidth="1"/>
    <col min="11" max="11" width="11.5703125" style="1418" customWidth="1"/>
    <col min="12" max="12" width="4.140625" style="1418" customWidth="1"/>
    <col min="13" max="13" width="0.85546875" style="1418" customWidth="1"/>
    <col min="14" max="14" width="11.42578125" style="1418"/>
    <col min="15" max="15" width="20.140625" style="1418" bestFit="1" customWidth="1"/>
    <col min="16" max="16" width="10.140625" style="1418" bestFit="1" customWidth="1"/>
    <col min="17" max="17" width="20.140625" style="1418" bestFit="1" customWidth="1"/>
    <col min="18" max="18" width="10.140625" style="1418" bestFit="1" customWidth="1"/>
    <col min="19" max="16384" width="11.42578125" style="1418"/>
  </cols>
  <sheetData>
    <row r="1" spans="1:18" ht="14.45" customHeight="1">
      <c r="A1" s="3352" t="s">
        <v>3394</v>
      </c>
      <c r="B1" s="3352"/>
      <c r="C1" s="3352"/>
      <c r="D1" s="3352"/>
      <c r="E1" s="3352"/>
      <c r="F1" s="3352"/>
      <c r="G1" s="1417"/>
      <c r="H1" s="1417"/>
      <c r="I1" s="1417"/>
      <c r="K1" s="1417"/>
      <c r="L1" s="3353">
        <v>57</v>
      </c>
      <c r="M1" s="3353"/>
    </row>
    <row r="2" spans="1:18">
      <c r="A2" s="3345" t="s">
        <v>1915</v>
      </c>
      <c r="B2" s="3346"/>
      <c r="C2" s="3346"/>
      <c r="D2" s="3346"/>
      <c r="E2" s="3346"/>
      <c r="F2" s="3346"/>
      <c r="G2" s="3346"/>
      <c r="H2" s="3346"/>
      <c r="I2" s="3346"/>
      <c r="J2" s="3346"/>
      <c r="K2" s="3346"/>
      <c r="L2" s="3346"/>
      <c r="M2" s="3347"/>
    </row>
    <row r="3" spans="1:18">
      <c r="A3" s="3348" t="s">
        <v>1916</v>
      </c>
      <c r="B3" s="3349"/>
      <c r="C3" s="3349"/>
      <c r="D3" s="3349"/>
      <c r="E3" s="3349"/>
      <c r="F3" s="3349"/>
      <c r="G3" s="3349"/>
      <c r="H3" s="3349"/>
      <c r="I3" s="3349"/>
      <c r="J3" s="3349"/>
      <c r="K3" s="3349"/>
      <c r="L3" s="3349"/>
      <c r="M3" s="3350"/>
    </row>
    <row r="4" spans="1:18">
      <c r="A4" s="1419"/>
      <c r="B4" s="1417"/>
      <c r="C4" s="1417"/>
      <c r="D4" s="1417"/>
      <c r="E4" s="1417"/>
      <c r="F4" s="1417"/>
      <c r="G4" s="1417"/>
      <c r="H4" s="1417"/>
      <c r="I4" s="1417"/>
      <c r="J4" s="1417"/>
      <c r="K4" s="1417"/>
      <c r="L4" s="1417"/>
      <c r="M4" s="1420"/>
    </row>
    <row r="5" spans="1:18">
      <c r="A5" s="1419"/>
      <c r="B5" s="1417"/>
      <c r="C5" s="3144" t="s">
        <v>3474</v>
      </c>
      <c r="D5" s="1417" t="s">
        <v>3475</v>
      </c>
      <c r="E5" s="1417"/>
      <c r="F5" s="1417"/>
      <c r="G5" s="1417"/>
      <c r="H5" s="1417"/>
      <c r="I5" s="1417"/>
      <c r="J5" s="1417"/>
      <c r="K5" s="1417"/>
      <c r="L5" s="1417"/>
      <c r="M5" s="1420"/>
    </row>
    <row r="6" spans="1:18">
      <c r="A6" s="1419"/>
      <c r="B6" s="1417"/>
      <c r="D6" s="1417" t="s">
        <v>3476</v>
      </c>
      <c r="E6" s="1417"/>
      <c r="F6" s="1417"/>
      <c r="G6" s="1417"/>
      <c r="H6" s="1417"/>
      <c r="I6" s="1417"/>
      <c r="J6" s="1417"/>
      <c r="K6" s="1417"/>
      <c r="L6" s="1417"/>
      <c r="M6" s="1420"/>
    </row>
    <row r="7" spans="1:18">
      <c r="A7" s="1419"/>
      <c r="B7" s="1417"/>
      <c r="C7" s="1417"/>
      <c r="D7" s="1417" t="s">
        <v>3477</v>
      </c>
      <c r="E7" s="1417"/>
      <c r="F7" s="1417"/>
      <c r="G7" s="1417"/>
      <c r="H7" s="1417"/>
      <c r="I7" s="1417"/>
      <c r="J7" s="1417"/>
      <c r="K7" s="1417"/>
      <c r="L7" s="1417"/>
      <c r="M7" s="1420"/>
    </row>
    <row r="8" spans="1:18">
      <c r="A8" s="1419"/>
      <c r="B8" s="1417"/>
      <c r="C8" s="1417"/>
      <c r="D8" s="1417" t="s">
        <v>3479</v>
      </c>
      <c r="E8" s="1417"/>
      <c r="F8" s="1417"/>
      <c r="G8" s="1417"/>
      <c r="H8" s="1417"/>
      <c r="I8" s="1417"/>
      <c r="J8" s="1417"/>
      <c r="K8" s="1417"/>
      <c r="L8" s="1417"/>
      <c r="M8" s="1420"/>
    </row>
    <row r="9" spans="1:18">
      <c r="A9" s="1419"/>
      <c r="B9" s="1417"/>
      <c r="C9" s="1417" t="s">
        <v>3478</v>
      </c>
      <c r="D9" s="1417"/>
      <c r="E9" s="1417"/>
      <c r="F9" s="1417"/>
      <c r="G9" s="1417"/>
      <c r="H9" s="1417"/>
      <c r="I9" s="1417"/>
      <c r="J9" s="1417"/>
      <c r="K9" s="1417"/>
      <c r="L9" s="1417"/>
      <c r="M9" s="1420"/>
    </row>
    <row r="10" spans="1:18" ht="3" customHeight="1">
      <c r="A10" s="1421"/>
      <c r="B10" s="1422"/>
      <c r="C10" s="1422"/>
      <c r="D10" s="1422"/>
      <c r="E10" s="1422"/>
      <c r="F10" s="1422"/>
      <c r="G10" s="1422"/>
      <c r="H10" s="1422"/>
      <c r="I10" s="1422"/>
      <c r="J10" s="1422"/>
      <c r="K10" s="1422"/>
      <c r="L10" s="1422"/>
      <c r="M10" s="1423"/>
    </row>
    <row r="11" spans="1:18">
      <c r="A11" s="3146" t="s">
        <v>7</v>
      </c>
      <c r="B11" s="1425"/>
      <c r="C11" s="1424"/>
      <c r="D11" s="1425" t="s">
        <v>1917</v>
      </c>
      <c r="E11" s="1425"/>
      <c r="F11" s="1426"/>
      <c r="G11" s="1424"/>
      <c r="H11" s="1427" t="s">
        <v>807</v>
      </c>
      <c r="I11" s="1426"/>
      <c r="J11" s="1428" t="s">
        <v>1918</v>
      </c>
      <c r="K11" s="1428" t="s">
        <v>1919</v>
      </c>
      <c r="L11" s="3146" t="s">
        <v>7</v>
      </c>
      <c r="M11" s="1426"/>
    </row>
    <row r="12" spans="1:18">
      <c r="A12" s="3127" t="s">
        <v>17</v>
      </c>
      <c r="B12" s="1417"/>
      <c r="C12" s="1419"/>
      <c r="D12" s="1417"/>
      <c r="E12" s="1417" t="s">
        <v>1920</v>
      </c>
      <c r="F12" s="1420"/>
      <c r="G12" s="1419"/>
      <c r="H12" s="1417"/>
      <c r="I12" s="1420"/>
      <c r="J12" s="1429" t="s">
        <v>1921</v>
      </c>
      <c r="K12" s="1429" t="s">
        <v>1922</v>
      </c>
      <c r="L12" s="3127" t="s">
        <v>17</v>
      </c>
      <c r="M12" s="1420"/>
    </row>
    <row r="13" spans="1:18">
      <c r="A13" s="3127"/>
      <c r="B13" s="1417"/>
      <c r="C13" s="1419"/>
      <c r="D13" s="1417"/>
      <c r="E13" s="1417"/>
      <c r="F13" s="1420"/>
      <c r="G13" s="1419"/>
      <c r="H13" s="1417"/>
      <c r="I13" s="1420"/>
      <c r="J13" s="1429"/>
      <c r="K13" s="1429" t="s">
        <v>1921</v>
      </c>
      <c r="L13" s="3127"/>
      <c r="M13" s="1420"/>
    </row>
    <row r="14" spans="1:18">
      <c r="A14" s="3147"/>
      <c r="B14" s="1431"/>
      <c r="C14" s="1430"/>
      <c r="D14" s="1431"/>
      <c r="E14" s="1432" t="s">
        <v>1923</v>
      </c>
      <c r="F14" s="1433"/>
      <c r="G14" s="1430"/>
      <c r="H14" s="1432" t="s">
        <v>25</v>
      </c>
      <c r="I14" s="1433"/>
      <c r="J14" s="1434" t="s">
        <v>26</v>
      </c>
      <c r="K14" s="1434" t="s">
        <v>27</v>
      </c>
      <c r="L14" s="3147"/>
      <c r="M14" s="1433"/>
      <c r="O14" s="154"/>
      <c r="P14" s="154"/>
      <c r="Q14" s="154"/>
      <c r="R14" s="154"/>
    </row>
    <row r="15" spans="1:18">
      <c r="A15" s="3146">
        <v>1</v>
      </c>
      <c r="B15" s="1425"/>
      <c r="C15" s="1424"/>
      <c r="D15" s="1425"/>
      <c r="E15" s="1425"/>
      <c r="F15" s="1426"/>
      <c r="G15" s="1424"/>
      <c r="H15" s="1425"/>
      <c r="I15" s="1426"/>
      <c r="J15" s="1435"/>
      <c r="K15" s="1435"/>
      <c r="L15" s="3146">
        <v>1</v>
      </c>
      <c r="M15" s="1426"/>
      <c r="O15" s="3351"/>
      <c r="P15" s="3351"/>
      <c r="Q15" s="3351"/>
      <c r="R15" s="3351"/>
    </row>
    <row r="16" spans="1:18">
      <c r="A16" s="3127">
        <v>2</v>
      </c>
      <c r="B16" s="1417"/>
      <c r="C16" s="1419"/>
      <c r="D16" s="1417"/>
      <c r="E16" s="1417"/>
      <c r="F16" s="1420"/>
      <c r="G16" s="1419"/>
      <c r="H16" s="1417"/>
      <c r="I16" s="1420"/>
      <c r="J16" s="1436"/>
      <c r="K16" s="1436"/>
      <c r="L16" s="3127">
        <v>2</v>
      </c>
      <c r="M16" s="1420"/>
      <c r="O16" s="3351"/>
      <c r="P16" s="3351"/>
      <c r="Q16" s="3351"/>
      <c r="R16" s="3351"/>
    </row>
    <row r="17" spans="1:18">
      <c r="A17" s="3127">
        <v>3</v>
      </c>
      <c r="B17" s="1417"/>
      <c r="C17" s="1419"/>
      <c r="D17" s="1417"/>
      <c r="E17" s="1417"/>
      <c r="F17" s="1420"/>
      <c r="G17" s="1419"/>
      <c r="H17" s="1417"/>
      <c r="I17" s="1420"/>
      <c r="J17" s="1436"/>
      <c r="K17" s="1436"/>
      <c r="L17" s="3127">
        <v>3</v>
      </c>
      <c r="M17" s="1420"/>
      <c r="O17" s="3351"/>
      <c r="P17" s="3351"/>
      <c r="Q17" s="3351"/>
      <c r="R17" s="3351"/>
    </row>
    <row r="18" spans="1:18">
      <c r="A18" s="3127">
        <v>4</v>
      </c>
      <c r="B18" s="1417"/>
      <c r="C18" s="1419"/>
      <c r="D18" s="1417"/>
      <c r="E18" s="1417"/>
      <c r="F18" s="1420"/>
      <c r="G18" s="1419"/>
      <c r="H18" s="1417"/>
      <c r="I18" s="1420"/>
      <c r="J18" s="1436"/>
      <c r="K18" s="1436"/>
      <c r="L18" s="3127">
        <v>4</v>
      </c>
      <c r="M18" s="1420"/>
    </row>
    <row r="19" spans="1:18">
      <c r="A19" s="3127">
        <v>5</v>
      </c>
      <c r="B19" s="1417"/>
      <c r="C19" s="1419"/>
      <c r="D19" s="1417"/>
      <c r="E19" s="1417"/>
      <c r="F19" s="1420"/>
      <c r="G19" s="1419"/>
      <c r="H19" s="1417"/>
      <c r="I19" s="1420"/>
      <c r="J19" s="1436"/>
      <c r="K19" s="1436"/>
      <c r="L19" s="3127">
        <v>5</v>
      </c>
      <c r="M19" s="1420"/>
    </row>
    <row r="20" spans="1:18">
      <c r="A20" s="3127">
        <v>6</v>
      </c>
      <c r="B20" s="1417"/>
      <c r="C20" s="1419"/>
      <c r="D20" s="1417"/>
      <c r="E20" s="1417"/>
      <c r="F20" s="1420"/>
      <c r="G20" s="1419"/>
      <c r="H20" s="1417"/>
      <c r="I20" s="1420"/>
      <c r="J20" s="1436"/>
      <c r="K20" s="1436"/>
      <c r="L20" s="3127">
        <v>6</v>
      </c>
      <c r="M20" s="1420"/>
    </row>
    <row r="21" spans="1:18">
      <c r="A21" s="3127">
        <v>7</v>
      </c>
      <c r="B21" s="1417"/>
      <c r="C21" s="1419"/>
      <c r="D21" s="1417" t="s">
        <v>3213</v>
      </c>
      <c r="E21" s="1417"/>
      <c r="F21" s="1420"/>
      <c r="G21" s="1419" t="s">
        <v>3214</v>
      </c>
      <c r="H21" s="1417"/>
      <c r="I21" s="1420"/>
      <c r="J21" s="1436"/>
      <c r="K21" s="1429" t="s">
        <v>3215</v>
      </c>
      <c r="L21" s="3127">
        <v>7</v>
      </c>
      <c r="M21" s="1420"/>
    </row>
    <row r="22" spans="1:18">
      <c r="A22" s="3127">
        <v>8</v>
      </c>
      <c r="B22" s="1417"/>
      <c r="C22" s="1419"/>
      <c r="D22" s="1417"/>
      <c r="E22" s="1417" t="s">
        <v>3216</v>
      </c>
      <c r="F22" s="1420"/>
      <c r="G22" s="1419" t="s">
        <v>3217</v>
      </c>
      <c r="H22" s="1417"/>
      <c r="I22" s="1420"/>
      <c r="J22" s="1429" t="s">
        <v>3218</v>
      </c>
      <c r="K22" s="1429" t="s">
        <v>3219</v>
      </c>
      <c r="L22" s="3127">
        <v>8</v>
      </c>
      <c r="M22" s="1420"/>
    </row>
    <row r="23" spans="1:18">
      <c r="A23" s="3127">
        <v>9</v>
      </c>
      <c r="B23" s="1417"/>
      <c r="C23" s="1419"/>
      <c r="D23" s="1417"/>
      <c r="E23" s="1417"/>
      <c r="F23" s="1420"/>
      <c r="G23" s="1419"/>
      <c r="H23" s="1417"/>
      <c r="I23" s="1420"/>
      <c r="J23" s="1436"/>
      <c r="K23" s="1436"/>
      <c r="L23" s="3127">
        <v>9</v>
      </c>
      <c r="M23" s="1420"/>
    </row>
    <row r="24" spans="1:18">
      <c r="A24" s="3127">
        <v>10</v>
      </c>
      <c r="B24" s="1417"/>
      <c r="C24" s="1419"/>
      <c r="D24" s="1417"/>
      <c r="E24" s="1417"/>
      <c r="F24" s="1420"/>
      <c r="G24" s="1419"/>
      <c r="H24" s="1417"/>
      <c r="I24" s="1420"/>
      <c r="J24" s="1436"/>
      <c r="K24" s="1436"/>
      <c r="L24" s="3127">
        <v>10</v>
      </c>
      <c r="M24" s="1420"/>
    </row>
    <row r="25" spans="1:18">
      <c r="A25" s="3127">
        <v>11</v>
      </c>
      <c r="B25" s="1417"/>
      <c r="C25" s="1419"/>
      <c r="D25" s="1417"/>
      <c r="E25" s="1417"/>
      <c r="F25" s="1420"/>
      <c r="G25" s="1419"/>
      <c r="H25" s="1417"/>
      <c r="I25" s="1420"/>
      <c r="J25" s="1429"/>
      <c r="K25" s="1429"/>
      <c r="L25" s="3127">
        <v>11</v>
      </c>
      <c r="M25" s="1420"/>
    </row>
    <row r="26" spans="1:18">
      <c r="A26" s="3127">
        <v>12</v>
      </c>
      <c r="B26" s="1417"/>
      <c r="C26" s="1419"/>
      <c r="D26" s="1417"/>
      <c r="E26" s="1417"/>
      <c r="F26" s="1420"/>
      <c r="G26" s="1419"/>
      <c r="H26" s="1417"/>
      <c r="I26" s="1420"/>
      <c r="J26" s="1429"/>
      <c r="K26" s="1429"/>
      <c r="L26" s="3127">
        <v>12</v>
      </c>
      <c r="M26" s="1420"/>
    </row>
    <row r="27" spans="1:18">
      <c r="A27" s="3127">
        <v>13</v>
      </c>
      <c r="B27" s="1417"/>
      <c r="C27" s="1419"/>
      <c r="D27" s="1417" t="s">
        <v>3220</v>
      </c>
      <c r="E27" s="1417"/>
      <c r="F27" s="1420"/>
      <c r="G27" s="1419"/>
      <c r="H27" s="1417"/>
      <c r="I27" s="1420"/>
      <c r="J27" s="1436"/>
      <c r="K27" s="1436"/>
      <c r="L27" s="3127">
        <v>13</v>
      </c>
      <c r="M27" s="1420"/>
    </row>
    <row r="28" spans="1:18">
      <c r="A28" s="3127">
        <v>14</v>
      </c>
      <c r="B28" s="1417"/>
      <c r="C28" s="1419"/>
      <c r="D28" s="1417"/>
      <c r="E28" s="1417" t="s">
        <v>3221</v>
      </c>
      <c r="F28" s="1420"/>
      <c r="G28" s="1419"/>
      <c r="H28" s="1417"/>
      <c r="I28" s="1420"/>
      <c r="J28" s="1436"/>
      <c r="K28" s="1436"/>
      <c r="L28" s="3127">
        <v>14</v>
      </c>
      <c r="M28" s="1420"/>
    </row>
    <row r="29" spans="1:18">
      <c r="A29" s="3127">
        <v>15</v>
      </c>
      <c r="B29" s="1417"/>
      <c r="C29" s="1419"/>
      <c r="D29" s="1417"/>
      <c r="E29" s="1417"/>
      <c r="F29" s="1420"/>
      <c r="G29" s="1419"/>
      <c r="H29" s="1417"/>
      <c r="I29" s="1420"/>
      <c r="J29" s="1429"/>
      <c r="K29" s="1429"/>
      <c r="L29" s="3127">
        <v>15</v>
      </c>
      <c r="M29" s="1420"/>
    </row>
    <row r="30" spans="1:18">
      <c r="A30" s="3127">
        <v>16</v>
      </c>
      <c r="B30" s="1417"/>
      <c r="C30" s="1419"/>
      <c r="D30" s="1417"/>
      <c r="E30" s="1417"/>
      <c r="F30" s="1420"/>
      <c r="G30" s="1419"/>
      <c r="H30" s="1417"/>
      <c r="I30" s="1420"/>
      <c r="J30" s="1436"/>
      <c r="K30" s="1436"/>
      <c r="L30" s="3127">
        <v>16</v>
      </c>
      <c r="M30" s="1420"/>
    </row>
    <row r="31" spans="1:18">
      <c r="A31" s="3127">
        <v>17</v>
      </c>
      <c r="B31" s="1417"/>
      <c r="C31" s="1419"/>
      <c r="D31" s="1417"/>
      <c r="E31" s="1417"/>
      <c r="F31" s="1420"/>
      <c r="G31" s="1419"/>
      <c r="H31" s="1417"/>
      <c r="I31" s="1420"/>
      <c r="J31" s="1436"/>
      <c r="K31" s="1436"/>
      <c r="L31" s="3127">
        <v>17</v>
      </c>
      <c r="M31" s="1420"/>
    </row>
    <row r="32" spans="1:18">
      <c r="A32" s="3127">
        <v>18</v>
      </c>
      <c r="B32" s="1417"/>
      <c r="C32" s="1419"/>
      <c r="D32" s="1417"/>
      <c r="E32" s="1417"/>
      <c r="F32" s="1420"/>
      <c r="G32" s="1419"/>
      <c r="H32" s="1417"/>
      <c r="I32" s="1420"/>
      <c r="J32" s="1436"/>
      <c r="K32" s="1436"/>
      <c r="L32" s="3127">
        <v>18</v>
      </c>
      <c r="M32" s="1420"/>
    </row>
    <row r="33" spans="1:13">
      <c r="A33" s="3127">
        <v>19</v>
      </c>
      <c r="B33" s="1417"/>
      <c r="C33" s="1419"/>
      <c r="D33" s="1417"/>
      <c r="E33" s="1417"/>
      <c r="F33" s="1420"/>
      <c r="G33" s="1419"/>
      <c r="H33" s="1417"/>
      <c r="I33" s="1420"/>
      <c r="J33" s="1436"/>
      <c r="K33" s="1436"/>
      <c r="L33" s="3127">
        <v>19</v>
      </c>
      <c r="M33" s="1420"/>
    </row>
    <row r="34" spans="1:13">
      <c r="A34" s="3127">
        <v>20</v>
      </c>
      <c r="B34" s="1417"/>
      <c r="C34" s="1419"/>
      <c r="D34" s="1417"/>
      <c r="E34" s="1417"/>
      <c r="F34" s="1420"/>
      <c r="G34" s="1419"/>
      <c r="H34" s="1417"/>
      <c r="I34" s="1420"/>
      <c r="J34" s="1436"/>
      <c r="K34" s="1436"/>
      <c r="L34" s="3127">
        <v>20</v>
      </c>
      <c r="M34" s="1420"/>
    </row>
    <row r="35" spans="1:13">
      <c r="A35" s="3127">
        <v>21</v>
      </c>
      <c r="B35" s="1417"/>
      <c r="C35" s="1419"/>
      <c r="D35" s="1417"/>
      <c r="E35" s="1417"/>
      <c r="F35" s="1420"/>
      <c r="G35" s="1419"/>
      <c r="H35" s="1417"/>
      <c r="I35" s="1420"/>
      <c r="J35" s="1436"/>
      <c r="K35" s="1436"/>
      <c r="L35" s="3127">
        <v>21</v>
      </c>
      <c r="M35" s="1420"/>
    </row>
    <row r="36" spans="1:13">
      <c r="A36" s="3127">
        <v>22</v>
      </c>
      <c r="B36" s="1417"/>
      <c r="C36" s="1419"/>
      <c r="D36" s="1417"/>
      <c r="E36" s="1417"/>
      <c r="F36" s="1420"/>
      <c r="G36" s="1419"/>
      <c r="H36" s="1417"/>
      <c r="I36" s="1420"/>
      <c r="J36" s="1436"/>
      <c r="K36" s="1436"/>
      <c r="L36" s="3127">
        <v>22</v>
      </c>
      <c r="M36" s="1420"/>
    </row>
    <row r="37" spans="1:13">
      <c r="A37" s="3127">
        <v>23</v>
      </c>
      <c r="B37" s="1417"/>
      <c r="C37" s="1419"/>
      <c r="D37" s="1417"/>
      <c r="E37" s="1417"/>
      <c r="F37" s="1420"/>
      <c r="G37" s="1419"/>
      <c r="H37" s="1417"/>
      <c r="I37" s="1420"/>
      <c r="J37" s="1436"/>
      <c r="K37" s="1436"/>
      <c r="L37" s="3127">
        <v>23</v>
      </c>
      <c r="M37" s="1420"/>
    </row>
    <row r="38" spans="1:13">
      <c r="A38" s="3127">
        <v>24</v>
      </c>
      <c r="B38" s="1417"/>
      <c r="C38" s="1419"/>
      <c r="D38" s="1417"/>
      <c r="E38" s="1417"/>
      <c r="F38" s="1420"/>
      <c r="G38" s="1419"/>
      <c r="H38" s="1417"/>
      <c r="I38" s="1420"/>
      <c r="J38" s="1436"/>
      <c r="K38" s="1436"/>
      <c r="L38" s="3127">
        <v>24</v>
      </c>
      <c r="M38" s="1420"/>
    </row>
    <row r="39" spans="1:13">
      <c r="A39" s="3127">
        <v>25</v>
      </c>
      <c r="B39" s="1417"/>
      <c r="C39" s="1419"/>
      <c r="D39" s="1417"/>
      <c r="E39" s="1417"/>
      <c r="F39" s="1420"/>
      <c r="G39" s="1419"/>
      <c r="H39" s="1417"/>
      <c r="I39" s="1420"/>
      <c r="J39" s="1436"/>
      <c r="K39" s="1436"/>
      <c r="L39" s="3127">
        <v>25</v>
      </c>
      <c r="M39" s="1420"/>
    </row>
    <row r="40" spans="1:13">
      <c r="A40" s="3127">
        <v>26</v>
      </c>
      <c r="B40" s="1417"/>
      <c r="C40" s="1419"/>
      <c r="D40" s="1417"/>
      <c r="E40" s="1417"/>
      <c r="F40" s="1420"/>
      <c r="G40" s="1419"/>
      <c r="H40" s="1417"/>
      <c r="I40" s="1420"/>
      <c r="J40" s="1436"/>
      <c r="K40" s="1436"/>
      <c r="L40" s="3127">
        <v>26</v>
      </c>
      <c r="M40" s="1420"/>
    </row>
    <row r="41" spans="1:13">
      <c r="A41" s="3127">
        <v>27</v>
      </c>
      <c r="B41" s="1417"/>
      <c r="C41" s="1419"/>
      <c r="D41" s="1417"/>
      <c r="E41" s="1417"/>
      <c r="F41" s="1420"/>
      <c r="G41" s="1419"/>
      <c r="H41" s="1417"/>
      <c r="I41" s="1420"/>
      <c r="J41" s="1436"/>
      <c r="K41" s="1436"/>
      <c r="L41" s="3127">
        <v>27</v>
      </c>
      <c r="M41" s="1420"/>
    </row>
    <row r="42" spans="1:13">
      <c r="A42" s="3127">
        <v>28</v>
      </c>
      <c r="B42" s="1417"/>
      <c r="C42" s="1419"/>
      <c r="D42" s="1417"/>
      <c r="E42" s="1417"/>
      <c r="F42" s="1420"/>
      <c r="G42" s="1419"/>
      <c r="H42" s="1417"/>
      <c r="I42" s="1420"/>
      <c r="J42" s="1436"/>
      <c r="K42" s="1436"/>
      <c r="L42" s="3127">
        <v>28</v>
      </c>
      <c r="M42" s="1420"/>
    </row>
    <row r="43" spans="1:13">
      <c r="A43" s="3127">
        <v>29</v>
      </c>
      <c r="B43" s="1417"/>
      <c r="C43" s="1419"/>
      <c r="D43" s="1417"/>
      <c r="E43" s="1417"/>
      <c r="F43" s="1420"/>
      <c r="G43" s="1419"/>
      <c r="H43" s="1417"/>
      <c r="I43" s="1420"/>
      <c r="J43" s="1436"/>
      <c r="K43" s="1436"/>
      <c r="L43" s="3127">
        <v>29</v>
      </c>
      <c r="M43" s="1420"/>
    </row>
    <row r="44" spans="1:13">
      <c r="A44" s="3127">
        <v>30</v>
      </c>
      <c r="B44" s="1417"/>
      <c r="C44" s="1419"/>
      <c r="D44" s="1417"/>
      <c r="E44" s="1417"/>
      <c r="F44" s="1420"/>
      <c r="G44" s="1419"/>
      <c r="H44" s="1417"/>
      <c r="I44" s="1420"/>
      <c r="J44" s="1436"/>
      <c r="K44" s="1436"/>
      <c r="L44" s="3127">
        <v>30</v>
      </c>
      <c r="M44" s="1420"/>
    </row>
    <row r="45" spans="1:13">
      <c r="A45" s="3127">
        <v>31</v>
      </c>
      <c r="B45" s="1417"/>
      <c r="C45" s="1419"/>
      <c r="D45" s="1417"/>
      <c r="E45" s="1417"/>
      <c r="F45" s="1420"/>
      <c r="G45" s="1419"/>
      <c r="H45" s="1417"/>
      <c r="I45" s="1420"/>
      <c r="J45" s="1436"/>
      <c r="K45" s="1436"/>
      <c r="L45" s="3127">
        <v>31</v>
      </c>
      <c r="M45" s="1420"/>
    </row>
    <row r="46" spans="1:13">
      <c r="A46" s="3127">
        <v>32</v>
      </c>
      <c r="B46" s="1417"/>
      <c r="C46" s="1419"/>
      <c r="D46" s="1417"/>
      <c r="E46" s="1417"/>
      <c r="F46" s="1420"/>
      <c r="G46" s="1419"/>
      <c r="H46" s="1417"/>
      <c r="I46" s="1420"/>
      <c r="J46" s="1436"/>
      <c r="K46" s="1436"/>
      <c r="L46" s="3127">
        <v>32</v>
      </c>
      <c r="M46" s="1420"/>
    </row>
    <row r="47" spans="1:13">
      <c r="A47" s="3127">
        <v>33</v>
      </c>
      <c r="B47" s="1417"/>
      <c r="C47" s="1419"/>
      <c r="D47" s="1417"/>
      <c r="E47" s="1417"/>
      <c r="F47" s="1420"/>
      <c r="G47" s="1419"/>
      <c r="H47" s="1417"/>
      <c r="I47" s="1420"/>
      <c r="J47" s="1436"/>
      <c r="K47" s="1436"/>
      <c r="L47" s="3127">
        <v>33</v>
      </c>
      <c r="M47" s="1420"/>
    </row>
    <row r="48" spans="1:13">
      <c r="A48" s="3147">
        <v>34</v>
      </c>
      <c r="B48" s="1431"/>
      <c r="C48" s="1430"/>
      <c r="D48" s="1431"/>
      <c r="E48" s="1431"/>
      <c r="F48" s="1433"/>
      <c r="G48" s="1430"/>
      <c r="H48" s="1431"/>
      <c r="I48" s="1433"/>
      <c r="J48" s="1437"/>
      <c r="K48" s="1437"/>
      <c r="L48" s="3147">
        <v>34</v>
      </c>
      <c r="M48" s="1433"/>
    </row>
    <row r="49" spans="1:13">
      <c r="A49" s="1419"/>
      <c r="B49" s="1417"/>
      <c r="C49" s="3144" t="s">
        <v>3480</v>
      </c>
      <c r="D49" s="1417" t="s">
        <v>3481</v>
      </c>
      <c r="E49" s="1417"/>
      <c r="F49" s="1417"/>
      <c r="G49" s="1417"/>
      <c r="H49" s="1417"/>
      <c r="I49" s="1417"/>
      <c r="J49" s="1417"/>
      <c r="K49" s="1417"/>
      <c r="L49" s="1417"/>
      <c r="M49" s="1420"/>
    </row>
    <row r="50" spans="1:13">
      <c r="A50" s="1419"/>
      <c r="B50" s="1417"/>
      <c r="D50" s="3145" t="s">
        <v>3482</v>
      </c>
      <c r="E50" s="1417"/>
      <c r="F50" s="1417"/>
      <c r="G50" s="1417"/>
      <c r="H50" s="1417"/>
      <c r="I50" s="1417"/>
      <c r="J50" s="1417"/>
      <c r="K50" s="1417"/>
      <c r="L50" s="1417"/>
      <c r="M50" s="1420"/>
    </row>
    <row r="51" spans="1:13">
      <c r="A51" s="1419"/>
      <c r="B51" s="1417"/>
      <c r="D51" s="3145" t="s">
        <v>3483</v>
      </c>
      <c r="E51" s="1417"/>
      <c r="F51" s="1417"/>
      <c r="G51" s="1417"/>
      <c r="H51" s="1417"/>
      <c r="I51" s="1417"/>
      <c r="J51" s="1417"/>
      <c r="K51" s="1417"/>
      <c r="L51" s="1417"/>
      <c r="M51" s="1420"/>
    </row>
    <row r="52" spans="1:13">
      <c r="A52" s="1419"/>
      <c r="B52" s="1417"/>
      <c r="C52" s="1417" t="s">
        <v>291</v>
      </c>
      <c r="D52" s="1417" t="s">
        <v>3484</v>
      </c>
      <c r="E52" s="1417"/>
      <c r="F52" s="1417"/>
      <c r="G52" s="1417"/>
      <c r="H52" s="1417"/>
      <c r="I52" s="1417"/>
      <c r="J52" s="1417"/>
      <c r="K52" s="1417"/>
      <c r="L52" s="1417"/>
      <c r="M52" s="1420"/>
    </row>
    <row r="53" spans="1:13">
      <c r="A53" s="1419"/>
      <c r="B53" s="1417"/>
      <c r="D53" s="3145" t="s">
        <v>3485</v>
      </c>
      <c r="E53" s="1417"/>
      <c r="F53" s="1417"/>
      <c r="G53" s="1417"/>
      <c r="H53" s="1417"/>
      <c r="I53" s="1417"/>
      <c r="J53" s="1417"/>
      <c r="K53" s="1417"/>
      <c r="L53" s="1417"/>
      <c r="M53" s="1420"/>
    </row>
    <row r="54" spans="1:13" ht="3" customHeight="1">
      <c r="A54" s="1421"/>
      <c r="B54" s="1422"/>
      <c r="C54" s="1422"/>
      <c r="D54" s="1422"/>
      <c r="E54" s="1422"/>
      <c r="F54" s="1422"/>
      <c r="G54" s="1422"/>
      <c r="H54" s="1422"/>
      <c r="I54" s="1422"/>
      <c r="J54" s="1422"/>
      <c r="K54" s="1422"/>
      <c r="L54" s="1422"/>
      <c r="M54" s="1423"/>
    </row>
    <row r="55" spans="1:13">
      <c r="A55" s="1424"/>
      <c r="B55" s="1425"/>
      <c r="C55" s="1424"/>
      <c r="D55" s="1425" t="s">
        <v>1924</v>
      </c>
      <c r="E55" s="1425"/>
      <c r="F55" s="1426"/>
      <c r="G55" s="1425"/>
      <c r="H55" s="1425"/>
      <c r="I55" s="1425"/>
      <c r="J55" s="1435"/>
      <c r="K55" s="1428" t="s">
        <v>1919</v>
      </c>
      <c r="L55" s="1424"/>
      <c r="M55" s="1426"/>
    </row>
    <row r="56" spans="1:13">
      <c r="A56" s="3127" t="s">
        <v>7</v>
      </c>
      <c r="B56" s="1417"/>
      <c r="C56" s="1419" t="s">
        <v>1925</v>
      </c>
      <c r="D56" s="1417"/>
      <c r="E56" s="1417"/>
      <c r="F56" s="1420"/>
      <c r="G56" s="1417" t="s">
        <v>1926</v>
      </c>
      <c r="H56" s="1417"/>
      <c r="I56" s="1417"/>
      <c r="J56" s="1429" t="s">
        <v>1927</v>
      </c>
      <c r="K56" s="1429" t="s">
        <v>1922</v>
      </c>
      <c r="L56" s="3127" t="s">
        <v>7</v>
      </c>
      <c r="M56" s="1420"/>
    </row>
    <row r="57" spans="1:13">
      <c r="A57" s="3127" t="s">
        <v>17</v>
      </c>
      <c r="B57" s="1417"/>
      <c r="C57" s="1419"/>
      <c r="D57" s="1417" t="s">
        <v>1928</v>
      </c>
      <c r="E57" s="1417"/>
      <c r="F57" s="1420"/>
      <c r="G57" s="1417"/>
      <c r="H57" s="1417"/>
      <c r="I57" s="1417"/>
      <c r="J57" s="1429" t="s">
        <v>1929</v>
      </c>
      <c r="K57" s="1429" t="s">
        <v>1921</v>
      </c>
      <c r="L57" s="3127" t="s">
        <v>17</v>
      </c>
      <c r="M57" s="1420"/>
    </row>
    <row r="58" spans="1:13">
      <c r="A58" s="3147"/>
      <c r="B58" s="1431"/>
      <c r="C58" s="1430"/>
      <c r="D58" s="1431"/>
      <c r="E58" s="1431" t="s">
        <v>1930</v>
      </c>
      <c r="F58" s="1433"/>
      <c r="G58" s="1431" t="s">
        <v>326</v>
      </c>
      <c r="H58" s="1432" t="s">
        <v>25</v>
      </c>
      <c r="I58" s="1431"/>
      <c r="J58" s="1434" t="s">
        <v>26</v>
      </c>
      <c r="K58" s="1434" t="s">
        <v>27</v>
      </c>
      <c r="L58" s="3147"/>
      <c r="M58" s="1433"/>
    </row>
    <row r="59" spans="1:13">
      <c r="A59" s="3146">
        <v>1</v>
      </c>
      <c r="B59" s="1425"/>
      <c r="C59" s="1424"/>
      <c r="D59" s="1425"/>
      <c r="E59" s="1425"/>
      <c r="F59" s="1426"/>
      <c r="G59" s="1425"/>
      <c r="H59" s="1425"/>
      <c r="I59" s="1425"/>
      <c r="J59" s="1435"/>
      <c r="K59" s="1435"/>
      <c r="L59" s="3146">
        <v>1</v>
      </c>
      <c r="M59" s="1426"/>
    </row>
    <row r="60" spans="1:13">
      <c r="A60" s="3127">
        <v>2</v>
      </c>
      <c r="B60" s="1417"/>
      <c r="C60" s="1419"/>
      <c r="D60" s="1417"/>
      <c r="E60" s="1417"/>
      <c r="F60" s="1420"/>
      <c r="G60" s="1417"/>
      <c r="H60" s="1417"/>
      <c r="I60" s="1417"/>
      <c r="J60" s="1436"/>
      <c r="K60" s="1436"/>
      <c r="L60" s="3127">
        <v>2</v>
      </c>
      <c r="M60" s="1420"/>
    </row>
    <row r="61" spans="1:13">
      <c r="A61" s="3127">
        <v>3</v>
      </c>
      <c r="B61" s="1417"/>
      <c r="C61" s="1419"/>
      <c r="D61" s="1417"/>
      <c r="E61" s="1417"/>
      <c r="F61" s="1420"/>
      <c r="G61" s="1417"/>
      <c r="H61" s="1417"/>
      <c r="I61" s="1417"/>
      <c r="J61" s="1436"/>
      <c r="K61" s="1436"/>
      <c r="L61" s="3127">
        <v>3</v>
      </c>
      <c r="M61" s="1420"/>
    </row>
    <row r="62" spans="1:13">
      <c r="A62" s="3127">
        <v>4</v>
      </c>
      <c r="B62" s="1417"/>
      <c r="C62" s="1419"/>
      <c r="D62" s="1417"/>
      <c r="E62" s="1417"/>
      <c r="F62" s="1420"/>
      <c r="G62" s="1417"/>
      <c r="H62" s="1417"/>
      <c r="I62" s="1417"/>
      <c r="J62" s="1436"/>
      <c r="K62" s="1436"/>
      <c r="L62" s="3127">
        <v>4</v>
      </c>
      <c r="M62" s="1420"/>
    </row>
    <row r="63" spans="1:13">
      <c r="A63" s="3127">
        <v>5</v>
      </c>
      <c r="B63" s="1417"/>
      <c r="C63" s="1419"/>
      <c r="D63" s="1417"/>
      <c r="E63" s="1417"/>
      <c r="F63" s="1420"/>
      <c r="G63" s="1417"/>
      <c r="H63" s="1417"/>
      <c r="I63" s="1417"/>
      <c r="J63" s="1436"/>
      <c r="K63" s="1436"/>
      <c r="L63" s="3127">
        <v>5</v>
      </c>
      <c r="M63" s="1420"/>
    </row>
    <row r="64" spans="1:13">
      <c r="A64" s="3127">
        <v>6</v>
      </c>
      <c r="B64" s="1417"/>
      <c r="C64" s="1419"/>
      <c r="D64" s="1417"/>
      <c r="E64" s="1417"/>
      <c r="F64" s="1420"/>
      <c r="G64" s="1417"/>
      <c r="H64" s="1417"/>
      <c r="I64" s="1417"/>
      <c r="J64" s="1436"/>
      <c r="K64" s="1436"/>
      <c r="L64" s="3127">
        <v>6</v>
      </c>
      <c r="M64" s="1420"/>
    </row>
    <row r="65" spans="1:13">
      <c r="A65" s="3127">
        <v>7</v>
      </c>
      <c r="B65" s="1417"/>
      <c r="C65" s="1419"/>
      <c r="D65" s="1417"/>
      <c r="E65" s="1417"/>
      <c r="F65" s="1420"/>
      <c r="G65" s="1417"/>
      <c r="H65" s="1417"/>
      <c r="I65" s="1417"/>
      <c r="J65" s="1436"/>
      <c r="K65" s="1436"/>
      <c r="L65" s="3127">
        <v>7</v>
      </c>
      <c r="M65" s="1420"/>
    </row>
    <row r="66" spans="1:13">
      <c r="A66" s="3127">
        <v>8</v>
      </c>
      <c r="B66" s="1417"/>
      <c r="C66" s="1419"/>
      <c r="D66" s="1417"/>
      <c r="E66" s="1417"/>
      <c r="F66" s="1420"/>
      <c r="G66" s="1417"/>
      <c r="H66" s="1417"/>
      <c r="I66" s="1417"/>
      <c r="J66" s="1436"/>
      <c r="K66" s="1436"/>
      <c r="L66" s="3127">
        <v>8</v>
      </c>
      <c r="M66" s="1420"/>
    </row>
    <row r="67" spans="1:13">
      <c r="A67" s="3147">
        <v>9</v>
      </c>
      <c r="B67" s="1431"/>
      <c r="C67" s="1430"/>
      <c r="D67" s="1431"/>
      <c r="E67" s="1431"/>
      <c r="F67" s="1433"/>
      <c r="G67" s="1431"/>
      <c r="H67" s="1431"/>
      <c r="I67" s="1431"/>
      <c r="J67" s="1437"/>
      <c r="K67" s="1437"/>
      <c r="L67" s="3147">
        <v>9</v>
      </c>
      <c r="M67" s="1433"/>
    </row>
    <row r="68" spans="1:13">
      <c r="A68" s="3344" t="s">
        <v>386</v>
      </c>
      <c r="B68" s="3344"/>
      <c r="C68" s="3344"/>
      <c r="D68" s="3344"/>
      <c r="E68" s="3344"/>
      <c r="F68" s="1417"/>
      <c r="G68" s="1417"/>
      <c r="H68" s="1417"/>
      <c r="I68" s="1417"/>
      <c r="K68" s="1417"/>
      <c r="L68" s="1417"/>
    </row>
    <row r="69" spans="1:13">
      <c r="A69" s="1438"/>
      <c r="B69" s="1438"/>
      <c r="C69" s="1438"/>
      <c r="D69" s="1438"/>
      <c r="E69" s="1438"/>
      <c r="F69" s="1438"/>
      <c r="G69" s="1438"/>
      <c r="H69" s="1438"/>
      <c r="I69" s="1438"/>
      <c r="J69" s="1438"/>
      <c r="K69" s="1438"/>
      <c r="L69" s="1438"/>
      <c r="M69" s="1438"/>
    </row>
  </sheetData>
  <customSheetViews>
    <customSheetView guid="{A617E113-81C5-40F4-A596-A12F4B219BD2}" showPageBreaks="1" fitToPage="1" printArea="1">
      <selection sqref="A1:F1"/>
      <pageMargins left="0.5" right="0.5" top="0.375" bottom="0.25" header="0.5" footer="0.5"/>
      <printOptions horizontalCentered="1" verticalCentered="1"/>
      <pageSetup scale="75" orientation="portrait" r:id="rId1"/>
      <headerFooter alignWithMargins="0"/>
    </customSheetView>
    <customSheetView guid="{D099E5BD-69C3-4A36-A01A-AB9127CD02AF}" scale="140" showPageBreaks="1" fitToPage="1" printArea="1" view="pageBreakPreview">
      <selection activeCell="E29" sqref="E29"/>
      <pageMargins left="0.5" right="0.5" top="0.375" bottom="0.25" header="0.5" footer="0.5"/>
      <printOptions horizontalCentered="1" verticalCentered="1"/>
      <pageSetup scale="74" orientation="portrait" r:id="rId2"/>
      <headerFooter alignWithMargins="0"/>
    </customSheetView>
    <customSheetView guid="{0E34144A-D82F-4DF0-B720-F9C800B122C6}" scale="60" showPageBreaks="1" fitToPage="1" printArea="1" view="pageBreakPreview">
      <selection activeCell="F6" sqref="F6"/>
      <pageMargins left="0.5" right="0.5" top="0.375" bottom="0.25" header="0.5" footer="0.5"/>
      <printOptions horizontalCentered="1" verticalCentered="1"/>
      <pageSetup scale="86" orientation="portrait" r:id="rId3"/>
      <headerFooter alignWithMargins="0"/>
    </customSheetView>
    <customSheetView guid="{97EB090E-DA8A-4035-9EB7-8F192FB9238E}" scale="60" showPageBreaks="1" fitToPage="1" printArea="1" view="pageBreakPreview">
      <selection activeCell="F6" sqref="F6"/>
      <pageMargins left="0.5" right="0.5" top="0.375" bottom="0.25" header="0.5" footer="0.5"/>
      <printOptions horizontalCentered="1" verticalCentered="1"/>
      <pageSetup scale="91" orientation="portrait" r:id="rId4"/>
      <headerFooter alignWithMargins="0"/>
    </customSheetView>
    <customSheetView guid="{73D6C540-FA77-496F-80D5-378BCDB5D7D3}" fitToPage="1">
      <selection sqref="A1:F1"/>
      <pageMargins left="0.5" right="0.5" top="0.375" bottom="0.25" header="0.5" footer="0.5"/>
      <printOptions horizontalCentered="1" verticalCentered="1"/>
      <pageSetup scale="84" orientation="portrait" r:id="rId5"/>
      <headerFooter alignWithMargins="0"/>
    </customSheetView>
    <customSheetView guid="{697F93CE-5800-4A2B-B48E-6915F0D86AE1}" showPageBreaks="1" fitToPage="1" printArea="1">
      <selection sqref="A1:F1"/>
      <pageMargins left="0.5" right="0.5" top="0.375" bottom="0.25" header="0.5" footer="0.5"/>
      <printOptions horizontalCentered="1" verticalCentered="1"/>
      <pageSetup scale="10" orientation="portrait" r:id="rId6"/>
      <headerFooter alignWithMargins="0"/>
    </customSheetView>
    <customSheetView guid="{997430AA-34EF-430A-83C0-572B50415120}" showPageBreaks="1" fitToPage="1" printArea="1">
      <selection sqref="A1:F1"/>
      <pageMargins left="0.5" right="0.5" top="0.375" bottom="0.25" header="0.5" footer="0.5"/>
      <printOptions horizontalCentered="1" verticalCentered="1"/>
      <pageSetup scale="10" orientation="portrait" r:id="rId7"/>
      <headerFooter alignWithMargins="0"/>
    </customSheetView>
    <customSheetView guid="{FB280501-19AF-4ABE-91A9-026A574F2BAA}" showPageBreaks="1" fitToPage="1" printArea="1">
      <selection sqref="A1:F1"/>
      <pageMargins left="0.5" right="0.5" top="0.375" bottom="0.25" header="0.5" footer="0.5"/>
      <printOptions horizontalCentered="1" verticalCentered="1"/>
      <pageSetup scale="91" orientation="portrait" r:id="rId8"/>
      <headerFooter alignWithMargins="0"/>
    </customSheetView>
    <customSheetView guid="{418B4607-7369-4E2A-893E-78E4A5AA0442}" fitToPage="1">
      <selection sqref="A1:F1"/>
      <pageMargins left="0.5" right="0.5" top="0.375" bottom="0.25" header="0.5" footer="0.5"/>
      <printOptions horizontalCentered="1" verticalCentered="1"/>
      <pageSetup scale="10" orientation="portrait" r:id="rId9"/>
      <headerFooter alignWithMargins="0"/>
    </customSheetView>
    <customSheetView guid="{BD2992A8-0B6E-4822-8FD2-4601D1328A70}" showPageBreaks="1" fitToPage="1" printArea="1">
      <selection sqref="A1:F1"/>
      <pageMargins left="0.5" right="0.5" top="0.375" bottom="0.25" header="0.5" footer="0.5"/>
      <printOptions horizontalCentered="1" verticalCentered="1"/>
      <pageSetup scale="91" orientation="portrait" r:id="rId10"/>
      <headerFooter alignWithMargins="0"/>
    </customSheetView>
    <customSheetView guid="{77A0B38E-93E4-4AC7-ACE6-46928E3770F0}" showPageBreaks="1" fitToPage="1" printArea="1">
      <selection sqref="A1:F1"/>
      <pageMargins left="0.5" right="0.5" top="0.375" bottom="0.25" header="0.5" footer="0.5"/>
      <printOptions horizontalCentered="1" verticalCentered="1"/>
      <pageSetup scale="10" orientation="portrait" r:id="rId11"/>
      <headerFooter alignWithMargins="0"/>
    </customSheetView>
    <customSheetView guid="{11C83B39-CE16-4BB9-AED1-82A65A48CAAD}" fitToPage="1">
      <selection sqref="A1:F1"/>
      <pageMargins left="0.5" right="0.5" top="0.375" bottom="0.25" header="0.5" footer="0.5"/>
      <printOptions horizontalCentered="1" verticalCentered="1"/>
      <pageSetup scale="10" orientation="portrait" r:id="rId12"/>
      <headerFooter alignWithMargins="0"/>
    </customSheetView>
    <customSheetView guid="{DB71B86F-317D-4AD6-8462-223811F201EC}" showPageBreaks="1" fitToPage="1" printArea="1">
      <selection sqref="A1:F1"/>
      <pageMargins left="0.5" right="0.5" top="0.375" bottom="0.25" header="0.5" footer="0.5"/>
      <printOptions horizontalCentered="1" verticalCentered="1"/>
      <pageSetup scale="10" orientation="portrait" r:id="rId13"/>
      <headerFooter alignWithMargins="0"/>
    </customSheetView>
    <customSheetView guid="{DC2F833C-E952-4F6A-AFD3-F16D8619A19E}" showPageBreaks="1" fitToPage="1" printArea="1">
      <selection sqref="A1:F1"/>
      <pageMargins left="0.5" right="0.5" top="0.375" bottom="0.25" header="0.5" footer="0.5"/>
      <printOptions horizontalCentered="1" verticalCentered="1"/>
      <pageSetup scale="10" orientation="portrait" r:id="rId14"/>
      <headerFooter alignWithMargins="0"/>
    </customSheetView>
    <customSheetView guid="{B1B2D874-36F7-4A51-91A3-0B03D16C5B39}" fitToPage="1" printArea="1">
      <selection sqref="A1:F1"/>
      <pageMargins left="0.5" right="0.5" top="0.375" bottom="0.25" header="0.5" footer="0.5"/>
      <printOptions horizontalCentered="1" verticalCentered="1"/>
      <pageSetup scale="91" orientation="portrait" r:id="rId15"/>
      <headerFooter alignWithMargins="0"/>
    </customSheetView>
    <customSheetView guid="{24512037-1A2E-4B61-A9D8-6B6EE1FBAC07}" showPageBreaks="1" fitToPage="1" printArea="1">
      <selection sqref="A1:F1"/>
      <pageMargins left="0.5" right="0.5" top="0.375" bottom="0.25" header="0.5" footer="0.5"/>
      <printOptions horizontalCentered="1" verticalCentered="1"/>
      <pageSetup scale="91" orientation="portrait" r:id="rId16"/>
      <headerFooter alignWithMargins="0"/>
    </customSheetView>
    <customSheetView guid="{FF7CE3F6-64D4-4414-9A0A-27EA1DA5FCEA}" showPageBreaks="1" fitToPage="1" printArea="1">
      <selection sqref="A1:F1"/>
      <pageMargins left="0.5" right="0.5" top="0.375" bottom="0.25" header="0.5" footer="0.5"/>
      <printOptions horizontalCentered="1" verticalCentered="1"/>
      <pageSetup scale="10" orientation="portrait" r:id="rId17"/>
      <headerFooter alignWithMargins="0"/>
    </customSheetView>
    <customSheetView guid="{68CA22E9-CC9D-4C8A-A060-049B87D0AB3E}" scale="60" showPageBreaks="1" fitToPage="1" printArea="1" view="pageBreakPreview">
      <selection activeCell="F6" sqref="F6"/>
      <pageMargins left="0.5" right="0.5" top="0.375" bottom="0.25" header="0.5" footer="0.5"/>
      <printOptions horizontalCentered="1" verticalCentered="1"/>
      <pageSetup scale="75" orientation="portrait" r:id="rId18"/>
      <headerFooter alignWithMargins="0"/>
    </customSheetView>
    <customSheetView guid="{76EF22F2-41FD-4690-8612-D013472E0134}" showPageBreaks="1" fitToPage="1" printArea="1">
      <selection sqref="A1:F1"/>
      <pageMargins left="0.5" right="0.5" top="0.375" bottom="0.25" header="0.5" footer="0.5"/>
      <printOptions horizontalCentered="1" verticalCentered="1"/>
      <pageSetup scale="10" orientation="portrait" r:id="rId19"/>
      <headerFooter alignWithMargins="0"/>
    </customSheetView>
  </customSheetViews>
  <mergeCells count="6">
    <mergeCell ref="A68:E68"/>
    <mergeCell ref="A2:M2"/>
    <mergeCell ref="A3:M3"/>
    <mergeCell ref="O15:R17"/>
    <mergeCell ref="A1:F1"/>
    <mergeCell ref="L1:M1"/>
  </mergeCells>
  <printOptions horizontalCentered="1" verticalCentered="1"/>
  <pageMargins left="0.5" right="0.5" top="0.375" bottom="0.25" header="0.5" footer="0.5"/>
  <pageSetup scale="75" orientation="portrait" r:id="rId2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118"/>
  <sheetViews>
    <sheetView view="pageBreakPreview" topLeftCell="A20" zoomScale="70" zoomScaleNormal="75" zoomScaleSheetLayoutView="70" workbookViewId="0">
      <selection activeCell="C43" sqref="C43"/>
    </sheetView>
  </sheetViews>
  <sheetFormatPr defaultColWidth="8" defaultRowHeight="14.25" customHeight="1"/>
  <cols>
    <col min="1" max="1" width="100.85546875" style="2069" bestFit="1" customWidth="1"/>
    <col min="2" max="2" width="12.7109375" style="2069" bestFit="1" customWidth="1"/>
    <col min="3" max="3" width="8.28515625" style="2069" customWidth="1"/>
    <col min="4" max="16384" width="8" style="2069"/>
  </cols>
  <sheetData>
    <row r="1" spans="1:3" s="2067" customFormat="1" ht="18.75">
      <c r="A1" s="2679" t="s">
        <v>3394</v>
      </c>
      <c r="C1" s="2561"/>
    </row>
    <row r="2" spans="1:3" s="2067" customFormat="1" ht="18.75">
      <c r="A2" s="2570" t="s">
        <v>2839</v>
      </c>
      <c r="B2" s="2574"/>
      <c r="C2" s="2575"/>
    </row>
    <row r="3" spans="1:3" s="2067" customFormat="1" ht="9" customHeight="1">
      <c r="A3" s="2576"/>
      <c r="B3" s="2577"/>
      <c r="C3" s="2578"/>
    </row>
    <row r="4" spans="1:3" s="2067" customFormat="1" ht="18.75">
      <c r="A4" s="2571"/>
      <c r="B4" s="2572" t="s">
        <v>2840</v>
      </c>
      <c r="C4" s="2573" t="s">
        <v>382</v>
      </c>
    </row>
    <row r="5" spans="1:3" s="2067" customFormat="1" ht="18.75">
      <c r="A5" s="2571"/>
      <c r="B5" s="2572"/>
      <c r="C5" s="2573"/>
    </row>
    <row r="6" spans="1:3" s="2862" customFormat="1" ht="18.75">
      <c r="A6" s="2859" t="s">
        <v>2841</v>
      </c>
      <c r="B6" s="2860" t="s">
        <v>2285</v>
      </c>
      <c r="C6" s="2861">
        <v>1</v>
      </c>
    </row>
    <row r="7" spans="1:3" s="2067" customFormat="1" ht="18.75">
      <c r="A7" s="2571" t="s">
        <v>2842</v>
      </c>
      <c r="B7" s="2572" t="s">
        <v>2286</v>
      </c>
      <c r="C7" s="2573">
        <v>2</v>
      </c>
    </row>
    <row r="8" spans="1:3" s="2862" customFormat="1" ht="18.75">
      <c r="A8" s="2859" t="s">
        <v>2843</v>
      </c>
      <c r="B8" s="2860" t="s">
        <v>2287</v>
      </c>
      <c r="C8" s="2861">
        <v>3</v>
      </c>
    </row>
    <row r="9" spans="1:3" s="2067" customFormat="1" ht="18.75">
      <c r="A9" s="2571" t="s">
        <v>2844</v>
      </c>
      <c r="B9" s="2572">
        <v>200</v>
      </c>
      <c r="C9" s="2573">
        <v>5</v>
      </c>
    </row>
    <row r="10" spans="1:3" s="2862" customFormat="1" ht="18.75">
      <c r="A10" s="2859" t="s">
        <v>2845</v>
      </c>
      <c r="B10" s="2860">
        <v>210</v>
      </c>
      <c r="C10" s="2861">
        <v>16</v>
      </c>
    </row>
    <row r="11" spans="1:3" s="2067" customFormat="1" ht="18.75">
      <c r="A11" s="2571" t="s">
        <v>3384</v>
      </c>
      <c r="B11" s="2572" t="s">
        <v>3129</v>
      </c>
      <c r="C11" s="2573">
        <v>19</v>
      </c>
    </row>
    <row r="12" spans="1:3" s="2862" customFormat="1" ht="18.75">
      <c r="A12" s="2859" t="s">
        <v>2846</v>
      </c>
      <c r="B12" s="2860">
        <v>220</v>
      </c>
      <c r="C12" s="2861">
        <v>20</v>
      </c>
    </row>
    <row r="13" spans="1:3" s="2067" customFormat="1" ht="18.75">
      <c r="A13" s="2571" t="s">
        <v>2847</v>
      </c>
      <c r="B13" s="2572">
        <v>240</v>
      </c>
      <c r="C13" s="2573">
        <v>21</v>
      </c>
    </row>
    <row r="14" spans="1:3" s="2862" customFormat="1" ht="18.75">
      <c r="A14" s="2859" t="s">
        <v>2848</v>
      </c>
      <c r="B14" s="2860">
        <v>245</v>
      </c>
      <c r="C14" s="2861">
        <v>23</v>
      </c>
    </row>
    <row r="15" spans="1:3" s="2067" customFormat="1" ht="18.75">
      <c r="A15" s="2571" t="s">
        <v>3385</v>
      </c>
      <c r="B15" s="2572">
        <v>310</v>
      </c>
      <c r="C15" s="2573">
        <v>26</v>
      </c>
    </row>
    <row r="16" spans="1:3" s="2862" customFormat="1" ht="18.75">
      <c r="A16" s="2859" t="s">
        <v>2849</v>
      </c>
      <c r="B16" s="2860" t="s">
        <v>2850</v>
      </c>
      <c r="C16" s="2861">
        <v>30</v>
      </c>
    </row>
    <row r="17" spans="1:3" s="2067" customFormat="1" ht="18.75">
      <c r="A17" s="2571" t="s">
        <v>2851</v>
      </c>
      <c r="B17" s="2572">
        <v>330</v>
      </c>
      <c r="C17" s="2573">
        <v>32</v>
      </c>
    </row>
    <row r="18" spans="1:3" s="2862" customFormat="1" ht="18.75">
      <c r="A18" s="2859" t="s">
        <v>2852</v>
      </c>
      <c r="B18" s="2860">
        <v>332</v>
      </c>
      <c r="C18" s="2861">
        <v>34</v>
      </c>
    </row>
    <row r="19" spans="1:3" s="2067" customFormat="1" ht="18.75">
      <c r="A19" s="2571" t="s">
        <v>2853</v>
      </c>
      <c r="B19" s="2572">
        <v>335</v>
      </c>
      <c r="C19" s="2573">
        <v>35</v>
      </c>
    </row>
    <row r="20" spans="1:3" s="2862" customFormat="1" ht="18.75">
      <c r="A20" s="2859" t="s">
        <v>2854</v>
      </c>
      <c r="B20" s="2860">
        <v>342</v>
      </c>
      <c r="C20" s="2861">
        <v>36</v>
      </c>
    </row>
    <row r="21" spans="1:3" s="2067" customFormat="1" ht="18.75">
      <c r="A21" s="2571" t="s">
        <v>2855</v>
      </c>
      <c r="B21" s="2572" t="s">
        <v>2856</v>
      </c>
      <c r="C21" s="2573">
        <v>38</v>
      </c>
    </row>
    <row r="22" spans="1:3" s="2862" customFormat="1" ht="18.75">
      <c r="A22" s="2859" t="s">
        <v>3386</v>
      </c>
      <c r="B22" s="2860" t="s">
        <v>2857</v>
      </c>
      <c r="C22" s="2861">
        <v>39</v>
      </c>
    </row>
    <row r="23" spans="1:3" s="2067" customFormat="1" ht="18.75">
      <c r="A23" s="2571" t="s">
        <v>899</v>
      </c>
      <c r="B23" s="2572">
        <v>410</v>
      </c>
      <c r="C23" s="2573">
        <v>41</v>
      </c>
    </row>
    <row r="24" spans="1:3" s="2862" customFormat="1" ht="18.75">
      <c r="A24" s="2859" t="s">
        <v>2858</v>
      </c>
      <c r="B24" s="2860">
        <v>412</v>
      </c>
      <c r="C24" s="2861">
        <v>48</v>
      </c>
    </row>
    <row r="25" spans="1:3" s="2067" customFormat="1" ht="18.75">
      <c r="A25" s="2571" t="s">
        <v>3391</v>
      </c>
      <c r="B25" s="2572">
        <v>414</v>
      </c>
      <c r="C25" s="2573">
        <v>49</v>
      </c>
    </row>
    <row r="26" spans="1:3" s="2862" customFormat="1" ht="18.75">
      <c r="A26" s="2859" t="s">
        <v>2859</v>
      </c>
      <c r="B26" s="2860">
        <v>415</v>
      </c>
      <c r="C26" s="2861">
        <v>52</v>
      </c>
    </row>
    <row r="27" spans="1:3" s="2067" customFormat="1" ht="18.75">
      <c r="A27" s="2571" t="s">
        <v>2860</v>
      </c>
      <c r="B27" s="2572">
        <v>415</v>
      </c>
      <c r="C27" s="2573" t="s">
        <v>3172</v>
      </c>
    </row>
    <row r="28" spans="1:3" s="2862" customFormat="1" ht="18.75">
      <c r="A28" s="2859" t="s">
        <v>2861</v>
      </c>
      <c r="B28" s="2860">
        <v>417</v>
      </c>
      <c r="C28" s="2861">
        <v>54</v>
      </c>
    </row>
    <row r="29" spans="1:3" s="2067" customFormat="1" ht="18.75">
      <c r="A29" s="2571" t="s">
        <v>2862</v>
      </c>
      <c r="B29" s="2572">
        <v>450</v>
      </c>
      <c r="C29" s="2573">
        <v>55</v>
      </c>
    </row>
    <row r="30" spans="1:3" s="2862" customFormat="1" ht="18.75">
      <c r="A30" s="2859" t="s">
        <v>2863</v>
      </c>
      <c r="B30" s="2860">
        <v>501</v>
      </c>
      <c r="C30" s="2861">
        <v>57</v>
      </c>
    </row>
    <row r="31" spans="1:3" s="2067" customFormat="1" ht="18.75">
      <c r="A31" s="2571" t="s">
        <v>3387</v>
      </c>
      <c r="B31" s="2572">
        <v>502</v>
      </c>
      <c r="C31" s="2573">
        <v>58</v>
      </c>
    </row>
    <row r="32" spans="1:3" s="2862" customFormat="1" ht="18.75">
      <c r="A32" s="2859" t="s">
        <v>2864</v>
      </c>
      <c r="B32" s="2860">
        <v>510</v>
      </c>
      <c r="C32" s="2861">
        <v>59</v>
      </c>
    </row>
    <row r="33" spans="1:3" s="2067" customFormat="1" ht="18.75">
      <c r="A33" s="2571" t="s">
        <v>3305</v>
      </c>
      <c r="B33" s="2572"/>
      <c r="C33" s="2573"/>
    </row>
    <row r="34" spans="1:3" s="2067" customFormat="1" ht="18.75">
      <c r="A34" s="2571" t="s">
        <v>3306</v>
      </c>
      <c r="B34" s="2572">
        <v>512</v>
      </c>
      <c r="C34" s="2573">
        <v>61</v>
      </c>
    </row>
    <row r="35" spans="1:3" s="2862" customFormat="1" ht="18.75">
      <c r="A35" s="2859" t="s">
        <v>2865</v>
      </c>
      <c r="B35" s="2860">
        <v>700</v>
      </c>
      <c r="C35" s="2861">
        <v>63</v>
      </c>
    </row>
    <row r="36" spans="1:3" s="2067" customFormat="1" ht="18.75">
      <c r="A36" s="2571" t="s">
        <v>2866</v>
      </c>
      <c r="B36" s="2572">
        <v>702</v>
      </c>
      <c r="C36" s="2573">
        <v>64</v>
      </c>
    </row>
    <row r="37" spans="1:3" s="2862" customFormat="1" ht="18.75">
      <c r="A37" s="2859" t="s">
        <v>2867</v>
      </c>
      <c r="B37" s="2860">
        <v>710</v>
      </c>
      <c r="C37" s="2861">
        <v>66</v>
      </c>
    </row>
    <row r="38" spans="1:3" s="2067" customFormat="1" ht="18.75">
      <c r="A38" s="2571" t="s">
        <v>2868</v>
      </c>
      <c r="B38" s="2572" t="s">
        <v>2869</v>
      </c>
      <c r="C38" s="2573">
        <v>72</v>
      </c>
    </row>
    <row r="39" spans="1:3" s="2862" customFormat="1" ht="18.75">
      <c r="A39" s="2859" t="s">
        <v>2870</v>
      </c>
      <c r="B39" s="2860">
        <v>720</v>
      </c>
      <c r="C39" s="2861">
        <v>73</v>
      </c>
    </row>
    <row r="40" spans="1:3" s="2067" customFormat="1" ht="18.75">
      <c r="A40" s="2571" t="s">
        <v>2871</v>
      </c>
      <c r="B40" s="2572">
        <v>750</v>
      </c>
      <c r="C40" s="2573">
        <v>74</v>
      </c>
    </row>
    <row r="41" spans="1:3" s="2862" customFormat="1" ht="18.75">
      <c r="A41" s="2859" t="s">
        <v>2872</v>
      </c>
      <c r="B41" s="2860">
        <v>755</v>
      </c>
      <c r="C41" s="2861">
        <v>77</v>
      </c>
    </row>
    <row r="42" spans="1:3" s="2067" customFormat="1" ht="18.75">
      <c r="A42" s="2571" t="s">
        <v>2657</v>
      </c>
      <c r="B42" s="2572" t="s">
        <v>3130</v>
      </c>
      <c r="C42" s="2573">
        <v>81</v>
      </c>
    </row>
    <row r="43" spans="1:3" s="2862" customFormat="1" ht="18.75">
      <c r="A43" s="2859" t="s">
        <v>3131</v>
      </c>
      <c r="B43" s="2860" t="s">
        <v>3132</v>
      </c>
      <c r="C43" s="2861">
        <v>82</v>
      </c>
    </row>
    <row r="44" spans="1:3" s="2067" customFormat="1" ht="18.75">
      <c r="A44" s="2571" t="s">
        <v>3388</v>
      </c>
      <c r="B44" s="2572" t="s">
        <v>3133</v>
      </c>
      <c r="C44" s="2573">
        <v>84</v>
      </c>
    </row>
    <row r="45" spans="1:3" s="2862" customFormat="1" ht="18.75">
      <c r="A45" s="2859" t="s">
        <v>3134</v>
      </c>
      <c r="B45" s="2860" t="s">
        <v>3135</v>
      </c>
      <c r="C45" s="2861">
        <v>85</v>
      </c>
    </row>
    <row r="46" spans="1:3" s="2067" customFormat="1" ht="18.75">
      <c r="A46" s="2571" t="s">
        <v>3505</v>
      </c>
      <c r="B46" s="2572" t="s">
        <v>3136</v>
      </c>
      <c r="C46" s="2573">
        <v>86</v>
      </c>
    </row>
    <row r="47" spans="1:3" s="2862" customFormat="1" ht="18.75">
      <c r="A47" s="2859" t="s">
        <v>3137</v>
      </c>
      <c r="B47" s="2860" t="s">
        <v>3138</v>
      </c>
      <c r="C47" s="2861">
        <v>87</v>
      </c>
    </row>
    <row r="48" spans="1:3" s="2067" customFormat="1" ht="18.75">
      <c r="A48" s="2571" t="s">
        <v>3139</v>
      </c>
      <c r="B48" s="2572" t="s">
        <v>3140</v>
      </c>
      <c r="C48" s="2573">
        <v>94</v>
      </c>
    </row>
    <row r="49" spans="1:3" s="2862" customFormat="1" ht="18.75">
      <c r="A49" s="2859" t="s">
        <v>3141</v>
      </c>
      <c r="B49" s="2860" t="s">
        <v>3142</v>
      </c>
      <c r="C49" s="2861">
        <v>96</v>
      </c>
    </row>
    <row r="50" spans="1:3" s="2067" customFormat="1" ht="18.75">
      <c r="A50" s="2571" t="s">
        <v>3143</v>
      </c>
      <c r="B50" s="2572" t="s">
        <v>3144</v>
      </c>
      <c r="C50" s="2573">
        <v>102</v>
      </c>
    </row>
    <row r="51" spans="1:3" s="2862" customFormat="1" ht="18.75">
      <c r="A51" s="2859" t="s">
        <v>3145</v>
      </c>
      <c r="B51" s="2860" t="s">
        <v>3146</v>
      </c>
      <c r="C51" s="2861">
        <v>103</v>
      </c>
    </row>
    <row r="52" spans="1:3" s="2067" customFormat="1" ht="18.75">
      <c r="A52" s="2571" t="s">
        <v>3147</v>
      </c>
      <c r="B52" s="2572" t="s">
        <v>3148</v>
      </c>
      <c r="C52" s="2573">
        <v>104</v>
      </c>
    </row>
    <row r="53" spans="1:3" s="2862" customFormat="1" ht="18.75">
      <c r="A53" s="2859" t="s">
        <v>2873</v>
      </c>
      <c r="B53" s="2860"/>
      <c r="C53" s="2861">
        <v>105</v>
      </c>
    </row>
    <row r="54" spans="1:3" s="2067" customFormat="1" ht="18.75">
      <c r="A54" s="2571" t="s">
        <v>2874</v>
      </c>
      <c r="B54" s="2572"/>
      <c r="C54" s="2573">
        <v>106</v>
      </c>
    </row>
    <row r="55" spans="1:3" s="2862" customFormat="1" ht="18.75">
      <c r="A55" s="2859" t="s">
        <v>2875</v>
      </c>
      <c r="B55" s="2860"/>
      <c r="C55" s="2861">
        <v>107</v>
      </c>
    </row>
    <row r="56" spans="1:3" ht="14.25" customHeight="1">
      <c r="A56" s="2571"/>
      <c r="B56" s="2572"/>
      <c r="C56" s="2573"/>
    </row>
    <row r="57" spans="1:3" ht="14.25" customHeight="1">
      <c r="A57" s="2579"/>
      <c r="B57" s="2580"/>
      <c r="C57" s="2581"/>
    </row>
    <row r="58" spans="1:3" ht="14.25" customHeight="1">
      <c r="A58" s="2679" t="s">
        <v>386</v>
      </c>
      <c r="B58" s="2068"/>
      <c r="C58" s="2068"/>
    </row>
    <row r="59" spans="1:3" ht="14.25" customHeight="1">
      <c r="B59" s="2070"/>
      <c r="C59" s="2070"/>
    </row>
    <row r="60" spans="1:3" ht="14.25" customHeight="1">
      <c r="B60" s="2070"/>
      <c r="C60" s="2070"/>
    </row>
    <row r="61" spans="1:3" ht="14.25" customHeight="1">
      <c r="B61" s="2070"/>
      <c r="C61" s="2070"/>
    </row>
    <row r="62" spans="1:3" ht="14.25" customHeight="1">
      <c r="B62" s="2070"/>
      <c r="C62" s="2070"/>
    </row>
    <row r="63" spans="1:3" ht="14.25" customHeight="1">
      <c r="B63" s="2070"/>
      <c r="C63" s="2070"/>
    </row>
    <row r="64" spans="1:3" ht="14.25" customHeight="1">
      <c r="B64" s="2070"/>
      <c r="C64" s="2070"/>
    </row>
    <row r="65" spans="1:3" ht="14.25" customHeight="1">
      <c r="B65" s="2070"/>
      <c r="C65" s="2070"/>
    </row>
    <row r="66" spans="1:3" ht="14.25" customHeight="1">
      <c r="B66" s="2070"/>
      <c r="C66" s="2070"/>
    </row>
    <row r="67" spans="1:3" ht="14.25" customHeight="1">
      <c r="B67" s="2070"/>
      <c r="C67" s="2070"/>
    </row>
    <row r="68" spans="1:3" ht="14.25" customHeight="1">
      <c r="A68" s="2071"/>
      <c r="B68" s="2071"/>
      <c r="C68" s="2071"/>
    </row>
    <row r="69" spans="1:3" ht="14.25" customHeight="1">
      <c r="B69" s="2070"/>
      <c r="C69" s="2070"/>
    </row>
    <row r="70" spans="1:3" ht="14.25" customHeight="1">
      <c r="B70" s="2070"/>
      <c r="C70" s="2070"/>
    </row>
    <row r="71" spans="1:3" ht="14.25" customHeight="1">
      <c r="B71" s="2070"/>
      <c r="C71" s="2070"/>
    </row>
    <row r="72" spans="1:3" ht="14.25" customHeight="1">
      <c r="B72" s="2070"/>
      <c r="C72" s="2070"/>
    </row>
    <row r="73" spans="1:3" ht="14.25" customHeight="1">
      <c r="B73" s="2070"/>
      <c r="C73" s="2070"/>
    </row>
    <row r="74" spans="1:3" ht="14.25" customHeight="1">
      <c r="B74" s="2070"/>
      <c r="C74" s="2070"/>
    </row>
    <row r="75" spans="1:3" ht="14.25" customHeight="1">
      <c r="B75" s="2070"/>
      <c r="C75" s="2070"/>
    </row>
    <row r="76" spans="1:3" ht="14.25" customHeight="1">
      <c r="B76" s="2070"/>
      <c r="C76" s="2070"/>
    </row>
    <row r="77" spans="1:3" ht="14.25" customHeight="1">
      <c r="B77" s="2070"/>
      <c r="C77" s="2070"/>
    </row>
    <row r="78" spans="1:3" ht="14.25" customHeight="1">
      <c r="B78" s="2070"/>
      <c r="C78" s="2070"/>
    </row>
    <row r="79" spans="1:3" ht="14.25" customHeight="1">
      <c r="B79" s="2070"/>
      <c r="C79" s="2070"/>
    </row>
    <row r="80" spans="1:3" ht="14.25" customHeight="1">
      <c r="B80" s="2070"/>
      <c r="C80" s="2070"/>
    </row>
    <row r="81" spans="2:3" ht="14.25" customHeight="1">
      <c r="B81" s="2070"/>
      <c r="C81" s="2070"/>
    </row>
    <row r="82" spans="2:3" ht="14.25" customHeight="1">
      <c r="B82" s="2070"/>
      <c r="C82" s="2070"/>
    </row>
    <row r="83" spans="2:3" ht="14.25" customHeight="1">
      <c r="B83" s="2070"/>
      <c r="C83" s="2070"/>
    </row>
    <row r="84" spans="2:3" ht="14.25" customHeight="1">
      <c r="B84" s="2070"/>
      <c r="C84" s="2070"/>
    </row>
    <row r="85" spans="2:3" ht="14.25" customHeight="1">
      <c r="B85" s="2070"/>
      <c r="C85" s="2070"/>
    </row>
    <row r="86" spans="2:3" ht="14.25" customHeight="1">
      <c r="B86" s="2070"/>
      <c r="C86" s="2070"/>
    </row>
    <row r="87" spans="2:3" ht="14.25" customHeight="1">
      <c r="B87" s="2070"/>
      <c r="C87" s="2070"/>
    </row>
    <row r="88" spans="2:3" ht="14.25" customHeight="1">
      <c r="B88" s="2070"/>
      <c r="C88" s="2070"/>
    </row>
    <row r="89" spans="2:3" ht="14.25" customHeight="1">
      <c r="B89" s="2070"/>
      <c r="C89" s="2070"/>
    </row>
    <row r="90" spans="2:3" ht="14.25" customHeight="1">
      <c r="B90" s="2070"/>
      <c r="C90" s="2070"/>
    </row>
    <row r="91" spans="2:3" ht="14.25" customHeight="1">
      <c r="B91" s="2070"/>
      <c r="C91" s="2070"/>
    </row>
    <row r="92" spans="2:3" ht="14.25" customHeight="1">
      <c r="B92" s="2070"/>
      <c r="C92" s="2070"/>
    </row>
    <row r="93" spans="2:3" ht="14.25" customHeight="1">
      <c r="B93" s="2070"/>
      <c r="C93" s="2070"/>
    </row>
    <row r="94" spans="2:3" ht="14.25" customHeight="1">
      <c r="B94" s="2070"/>
      <c r="C94" s="2070"/>
    </row>
    <row r="95" spans="2:3" ht="14.25" customHeight="1">
      <c r="B95" s="2070"/>
      <c r="C95" s="2070"/>
    </row>
    <row r="96" spans="2:3" ht="14.25" customHeight="1">
      <c r="B96" s="2070"/>
      <c r="C96" s="2070"/>
    </row>
    <row r="97" spans="2:3" ht="14.25" customHeight="1">
      <c r="B97" s="2070"/>
      <c r="C97" s="2070"/>
    </row>
    <row r="98" spans="2:3" ht="14.25" customHeight="1">
      <c r="B98" s="2070"/>
      <c r="C98" s="2070"/>
    </row>
    <row r="99" spans="2:3" ht="14.25" customHeight="1">
      <c r="B99" s="2070"/>
      <c r="C99" s="2070"/>
    </row>
    <row r="100" spans="2:3" ht="14.25" customHeight="1">
      <c r="B100" s="2070"/>
      <c r="C100" s="2070"/>
    </row>
    <row r="101" spans="2:3" ht="14.25" customHeight="1">
      <c r="B101" s="2070"/>
      <c r="C101" s="2070"/>
    </row>
    <row r="102" spans="2:3" ht="14.25" customHeight="1">
      <c r="B102" s="2070"/>
      <c r="C102" s="2070"/>
    </row>
    <row r="103" spans="2:3" ht="14.25" customHeight="1">
      <c r="B103" s="2070"/>
      <c r="C103" s="2070"/>
    </row>
    <row r="104" spans="2:3" ht="14.25" customHeight="1">
      <c r="B104" s="2070"/>
      <c r="C104" s="2070"/>
    </row>
    <row r="105" spans="2:3" ht="14.25" customHeight="1">
      <c r="B105" s="2070"/>
      <c r="C105" s="2070"/>
    </row>
    <row r="106" spans="2:3" ht="14.25" customHeight="1">
      <c r="B106" s="2070"/>
      <c r="C106" s="2070"/>
    </row>
    <row r="107" spans="2:3" ht="14.25" customHeight="1">
      <c r="B107" s="2070"/>
      <c r="C107" s="2070"/>
    </row>
    <row r="108" spans="2:3" ht="14.25" customHeight="1">
      <c r="B108" s="2070"/>
      <c r="C108" s="2070"/>
    </row>
    <row r="109" spans="2:3" ht="14.25" customHeight="1">
      <c r="B109" s="2070"/>
      <c r="C109" s="2070"/>
    </row>
    <row r="110" spans="2:3" ht="14.25" customHeight="1">
      <c r="B110" s="2070"/>
      <c r="C110" s="2070"/>
    </row>
    <row r="111" spans="2:3" ht="14.25" customHeight="1">
      <c r="B111" s="2070"/>
      <c r="C111" s="2070"/>
    </row>
    <row r="112" spans="2:3" ht="14.25" customHeight="1">
      <c r="B112" s="2070"/>
      <c r="C112" s="2070"/>
    </row>
    <row r="113" spans="2:3" ht="14.25" customHeight="1">
      <c r="B113" s="2070"/>
      <c r="C113" s="2070"/>
    </row>
    <row r="114" spans="2:3" ht="14.25" customHeight="1">
      <c r="B114" s="2070"/>
      <c r="C114" s="2070"/>
    </row>
    <row r="115" spans="2:3" ht="14.25" customHeight="1">
      <c r="B115" s="2070"/>
      <c r="C115" s="2070"/>
    </row>
    <row r="116" spans="2:3" ht="14.25" customHeight="1">
      <c r="B116" s="2070"/>
      <c r="C116" s="2070"/>
    </row>
    <row r="117" spans="2:3" ht="14.25" customHeight="1">
      <c r="B117" s="2070"/>
      <c r="C117" s="2070"/>
    </row>
    <row r="118" spans="2:3" ht="14.25" customHeight="1">
      <c r="B118" s="2070"/>
      <c r="C118" s="2072"/>
    </row>
  </sheetData>
  <customSheetViews>
    <customSheetView guid="{A617E113-81C5-40F4-A596-A12F4B219BD2}" scale="75" showPageBreaks="1" fitToPage="1" printArea="1">
      <selection activeCell="B6" sqref="B6"/>
      <rowBreaks count="1" manualBreakCount="1">
        <brk id="48" max="16383" man="1"/>
      </rowBreaks>
      <pageMargins left="0.75" right="0.75" top="0.45" bottom="0.23" header="0.17" footer="0"/>
      <printOptions verticalCentered="1"/>
      <pageSetup scale="71" orientation="portrait" r:id="rId1"/>
      <headerFooter alignWithMargins="0"/>
    </customSheetView>
    <customSheetView guid="{D099E5BD-69C3-4A36-A01A-AB9127CD02AF}" scale="70" showPageBreaks="1" fitToPage="1" printArea="1" view="pageBreakPreview">
      <selection activeCell="B1" sqref="B1"/>
      <rowBreaks count="1" manualBreakCount="1">
        <brk id="48" max="16383" man="1"/>
      </rowBreaks>
      <pageMargins left="0.75" right="0.75" top="0.45" bottom="0.23" header="0.17" footer="0"/>
      <printOptions verticalCentered="1"/>
      <pageSetup scale="72" orientation="portrait" r:id="rId2"/>
      <headerFooter alignWithMargins="0"/>
    </customSheetView>
    <customSheetView guid="{0E34144A-D82F-4DF0-B720-F9C800B122C6}" scale="70" showPageBreaks="1" fitToPage="1" printArea="1" view="pageBreakPreview">
      <selection activeCell="B1" sqref="B1"/>
      <rowBreaks count="1" manualBreakCount="1">
        <brk id="48" max="16383" man="1"/>
      </rowBreaks>
      <pageMargins left="0.75" right="0.75" top="0.45" bottom="0.23" header="0.17" footer="0"/>
      <printOptions verticalCentered="1"/>
      <pageSetup scale="73" orientation="portrait" r:id="rId3"/>
      <headerFooter alignWithMargins="0"/>
    </customSheetView>
    <customSheetView guid="{97EB090E-DA8A-4035-9EB7-8F192FB9238E}" scale="70" showPageBreaks="1" fitToPage="1" printArea="1" view="pageBreakPreview">
      <selection activeCell="B1" sqref="B1"/>
      <rowBreaks count="1" manualBreakCount="1">
        <brk id="48" max="16383" man="1"/>
      </rowBreaks>
      <pageMargins left="0.75" right="0.75" top="0.45" bottom="0.23" header="0.17" footer="0"/>
      <printOptions verticalCentered="1"/>
      <pageSetup scale="71" orientation="portrait" r:id="rId4"/>
      <headerFooter alignWithMargins="0"/>
    </customSheetView>
    <customSheetView guid="{73D6C540-FA77-496F-80D5-378BCDB5D7D3}" scale="75" fitToPage="1">
      <selection activeCell="B6" sqref="B6"/>
      <rowBreaks count="1" manualBreakCount="1">
        <brk id="48" max="16383" man="1"/>
      </rowBreaks>
      <pageMargins left="0.75" right="0.75" top="0.45" bottom="0.23" header="0.17" footer="0"/>
      <printOptions verticalCentered="1"/>
      <pageSetup scale="71" orientation="portrait" r:id="rId5"/>
      <headerFooter alignWithMargins="0"/>
    </customSheetView>
    <customSheetView guid="{697F93CE-5800-4A2B-B48E-6915F0D86AE1}" scale="75" showPageBreaks="1" fitToPage="1" printArea="1">
      <selection activeCell="B6" sqref="B6"/>
      <rowBreaks count="1" manualBreakCount="1">
        <brk id="48" max="16383" man="1"/>
      </rowBreaks>
      <pageMargins left="0.75" right="0.75" top="0.45" bottom="0.23" header="0.17" footer="0"/>
      <printOptions verticalCentered="1"/>
      <pageSetup scale="72" orientation="portrait" r:id="rId6"/>
      <headerFooter alignWithMargins="0"/>
    </customSheetView>
    <customSheetView guid="{997430AA-34EF-430A-83C0-572B50415120}" scale="75" showPageBreaks="1" fitToPage="1" printArea="1">
      <selection activeCell="B6" sqref="B6"/>
      <rowBreaks count="1" manualBreakCount="1">
        <brk id="48" max="16383" man="1"/>
      </rowBreaks>
      <pageMargins left="0.75" right="0.75" top="0.45" bottom="0.23" header="0.17" footer="0"/>
      <printOptions verticalCentered="1"/>
      <pageSetup scale="72" orientation="portrait" r:id="rId7"/>
      <headerFooter alignWithMargins="0"/>
    </customSheetView>
    <customSheetView guid="{FB280501-19AF-4ABE-91A9-026A574F2BAA}" scale="75" showPageBreaks="1" fitToPage="1" printArea="1">
      <selection activeCell="B6" sqref="B6"/>
      <rowBreaks count="1" manualBreakCount="1">
        <brk id="48" max="16383" man="1"/>
      </rowBreaks>
      <pageMargins left="0.75" right="0.75" top="0.45" bottom="0.23" header="0.17" footer="0"/>
      <printOptions verticalCentered="1"/>
      <pageSetup scale="71" orientation="portrait" r:id="rId8"/>
      <headerFooter alignWithMargins="0"/>
    </customSheetView>
    <customSheetView guid="{418B4607-7369-4E2A-893E-78E4A5AA0442}" scale="75" fitToPage="1">
      <selection activeCell="B6" sqref="B6"/>
      <rowBreaks count="1" manualBreakCount="1">
        <brk id="48" max="16383" man="1"/>
      </rowBreaks>
      <pageMargins left="0.75" right="0.75" top="0.45" bottom="0.23" header="0.17" footer="0"/>
      <printOptions verticalCentered="1"/>
      <pageSetup scale="72" orientation="portrait" r:id="rId9"/>
      <headerFooter alignWithMargins="0"/>
    </customSheetView>
    <customSheetView guid="{F56BCD39-3910-4701-BCCF-245589B07D98}" scale="75" showPageBreaks="1" fitToPage="1" printArea="1">
      <selection activeCell="F24" sqref="F24"/>
      <rowBreaks count="1" manualBreakCount="1">
        <brk id="61" max="16383" man="1"/>
      </rowBreaks>
      <pageMargins left="0.75" right="0.25" top="0.45" bottom="0.23" header="0.17" footer="0"/>
      <printOptions verticalCentered="1"/>
      <pageSetup scale="69" orientation="portrait" horizontalDpi="4294967292" r:id="rId10"/>
      <headerFooter alignWithMargins="0"/>
    </customSheetView>
    <customSheetView guid="{FB19BFAA-60BA-4CC2-92E5-E4C141AE804E}" scale="75" fitToPage="1">
      <selection activeCell="P19" sqref="P19"/>
      <rowBreaks count="1" manualBreakCount="1">
        <brk id="61" max="16383" man="1"/>
      </rowBreaks>
      <pageMargins left="0.75" right="0.25" top="0.45" bottom="0.23" header="0.17" footer="0"/>
      <printOptions verticalCentered="1"/>
      <pageSetup scale="68" orientation="portrait" horizontalDpi="4294967292" r:id="rId11"/>
      <headerFooter alignWithMargins="0"/>
    </customSheetView>
    <customSheetView guid="{74404EEC-CA6A-48B0-B168-B7933282EEB2}" scale="75" showPageBreaks="1" fitToPage="1" printArea="1">
      <selection activeCell="F24" sqref="F24"/>
      <rowBreaks count="1" manualBreakCount="1">
        <brk id="61" max="16383" man="1"/>
      </rowBreaks>
      <pageMargins left="0.75" right="0.25" top="0.45" bottom="0.23" header="0.17" footer="0"/>
      <printOptions verticalCentered="1"/>
      <pageSetup scale="67" orientation="portrait" horizontalDpi="4294967292" r:id="rId12"/>
      <headerFooter alignWithMargins="0"/>
    </customSheetView>
    <customSheetView guid="{A2494C54-8D9D-4A05-9F27-C858173D9692}" scale="75" fitToPage="1">
      <selection activeCell="P19" sqref="P19"/>
      <rowBreaks count="1" manualBreakCount="1">
        <brk id="61" max="16383" man="1"/>
      </rowBreaks>
      <pageMargins left="0.75" right="0.25" top="0.45" bottom="0.23" header="0.17" footer="0"/>
      <printOptions verticalCentered="1"/>
      <pageSetup scale="68" orientation="portrait" horizontalDpi="4294967292" r:id="rId13"/>
      <headerFooter alignWithMargins="0"/>
    </customSheetView>
    <customSheetView guid="{F228F194-B0FE-4A91-A927-06A4E89703F0}" scale="75" fitToPage="1">
      <selection activeCell="P19" sqref="P19"/>
      <rowBreaks count="1" manualBreakCount="1">
        <brk id="61" max="16383" man="1"/>
      </rowBreaks>
      <pageMargins left="0.75" right="0.25" top="0.45" bottom="0.23" header="0.17" footer="0"/>
      <printOptions verticalCentered="1"/>
      <pageSetup scale="68" orientation="portrait" horizontalDpi="4294967292" r:id="rId14"/>
      <headerFooter alignWithMargins="0"/>
    </customSheetView>
    <customSheetView guid="{49D366EC-C851-4932-854D-8EA887B298C5}" scale="75" fitToPage="1">
      <rowBreaks count="1" manualBreakCount="1">
        <brk id="61" max="16383" man="1"/>
      </rowBreaks>
      <pageMargins left="0.75" right="0.25" top="0.45" bottom="0.23" header="0.17" footer="0"/>
      <printOptions verticalCentered="1"/>
      <pageSetup scale="68" orientation="portrait" horizontalDpi="4294967292" r:id="rId15"/>
      <headerFooter alignWithMargins="0"/>
    </customSheetView>
    <customSheetView guid="{7390B031-6060-4327-BF01-8B9465EDB6D9}" scale="75" fitToPage="1">
      <selection activeCell="F24" sqref="F24"/>
      <rowBreaks count="1" manualBreakCount="1">
        <brk id="61" max="16383" man="1"/>
      </rowBreaks>
      <pageMargins left="0.75" right="0.25" top="0.45" bottom="0.23" header="0.17" footer="0"/>
      <printOptions verticalCentered="1"/>
      <pageSetup scale="68" orientation="portrait" horizontalDpi="4294967292" r:id="rId16"/>
      <headerFooter alignWithMargins="0"/>
    </customSheetView>
    <customSheetView guid="{26429A53-B624-4AA6-8C8D-667186B058B8}" scale="75" fitToPage="1">
      <selection activeCell="F24" sqref="F24"/>
      <rowBreaks count="1" manualBreakCount="1">
        <brk id="61" max="16383" man="1"/>
      </rowBreaks>
      <pageMargins left="0.75" right="0.25" top="0.45" bottom="0.23" header="0.17" footer="0"/>
      <printOptions verticalCentered="1"/>
      <pageSetup scale="68" orientation="portrait" horizontalDpi="4294967292" r:id="rId17"/>
      <headerFooter alignWithMargins="0"/>
    </customSheetView>
    <customSheetView guid="{9188604F-721B-4607-B5A7-F14601E34BB8}" scale="75" showPageBreaks="1" fitToPage="1" printArea="1">
      <selection activeCell="F24" sqref="F24"/>
      <rowBreaks count="1" manualBreakCount="1">
        <brk id="61" max="16383" man="1"/>
      </rowBreaks>
      <pageMargins left="0.75" right="0.25" top="0.45" bottom="0.23" header="0.17" footer="0"/>
      <printOptions verticalCentered="1"/>
      <pageSetup scale="69" orientation="portrait" horizontalDpi="4294967292" r:id="rId18"/>
      <headerFooter alignWithMargins="0"/>
    </customSheetView>
    <customSheetView guid="{0DB5BAD5-393A-4F38-9E8B-709DEA7858B1}" scale="75" showPageBreaks="1" fitToPage="1" printArea="1">
      <selection activeCell="F24" sqref="F24"/>
      <rowBreaks count="1" manualBreakCount="1">
        <brk id="61" max="16383" man="1"/>
      </rowBreaks>
      <pageMargins left="0.75" right="0.25" top="0.45" bottom="0.23" header="0.17" footer="0"/>
      <printOptions verticalCentered="1"/>
      <pageSetup scale="68" orientation="portrait" horizontalDpi="4294967292" r:id="rId19"/>
      <headerFooter alignWithMargins="0"/>
    </customSheetView>
    <customSheetView guid="{4E7A3D04-9F51-465C-A42B-3DF9B3E7D5B5}" scale="75" showPageBreaks="1" fitToPage="1" printArea="1">
      <selection activeCell="P19" sqref="P19"/>
      <rowBreaks count="1" manualBreakCount="1">
        <brk id="61" max="16383" man="1"/>
      </rowBreaks>
      <pageMargins left="0.75" right="0.25" top="0.45" bottom="0.23" header="0.17" footer="0"/>
      <printOptions verticalCentered="1"/>
      <pageSetup scale="68" orientation="portrait" horizontalDpi="4294967292" r:id="rId20"/>
      <headerFooter alignWithMargins="0"/>
    </customSheetView>
    <customSheetView guid="{BD2992A8-0B6E-4822-8FD2-4601D1328A70}" scale="75" showPageBreaks="1" fitToPage="1" printArea="1">
      <selection activeCell="B6" sqref="B6"/>
      <rowBreaks count="1" manualBreakCount="1">
        <brk id="48" max="16383" man="1"/>
      </rowBreaks>
      <pageMargins left="0.75" right="0.75" top="0.45" bottom="0.23" header="0.17" footer="0"/>
      <printOptions verticalCentered="1"/>
      <pageSetup scale="71" orientation="portrait" r:id="rId21"/>
      <headerFooter alignWithMargins="0"/>
    </customSheetView>
    <customSheetView guid="{77A0B38E-93E4-4AC7-ACE6-46928E3770F0}" scale="75" showPageBreaks="1" fitToPage="1" printArea="1">
      <selection activeCell="B6" sqref="B6"/>
      <rowBreaks count="1" manualBreakCount="1">
        <brk id="48" max="16383" man="1"/>
      </rowBreaks>
      <pageMargins left="0.75" right="0.75" top="0.45" bottom="0.23" header="0.17" footer="0"/>
      <printOptions verticalCentered="1"/>
      <pageSetup scale="71" orientation="portrait" r:id="rId22"/>
      <headerFooter alignWithMargins="0"/>
    </customSheetView>
    <customSheetView guid="{11C83B39-CE16-4BB9-AED1-82A65A48CAAD}" scale="75" fitToPage="1">
      <selection activeCell="B6" sqref="B6"/>
      <rowBreaks count="1" manualBreakCount="1">
        <brk id="48" max="16383" man="1"/>
      </rowBreaks>
      <pageMargins left="0.75" right="0.75" top="0.45" bottom="0.23" header="0.17" footer="0"/>
      <printOptions verticalCentered="1"/>
      <pageSetup scale="72" orientation="portrait" r:id="rId23"/>
      <headerFooter alignWithMargins="0"/>
    </customSheetView>
    <customSheetView guid="{DB71B86F-317D-4AD6-8462-223811F201EC}" scale="75" showPageBreaks="1" fitToPage="1" printArea="1">
      <selection activeCell="B6" sqref="B6"/>
      <rowBreaks count="1" manualBreakCount="1">
        <brk id="48" max="16383" man="1"/>
      </rowBreaks>
      <pageMargins left="0.75" right="0.75" top="0.45" bottom="0.23" header="0.17" footer="0"/>
      <printOptions verticalCentered="1"/>
      <pageSetup scale="71" orientation="portrait" r:id="rId24"/>
      <headerFooter alignWithMargins="0"/>
    </customSheetView>
    <customSheetView guid="{DC2F833C-E952-4F6A-AFD3-F16D8619A19E}" scale="75" showPageBreaks="1" fitToPage="1" printArea="1">
      <selection activeCell="B6" sqref="B6"/>
      <rowBreaks count="1" manualBreakCount="1">
        <brk id="48" max="16383" man="1"/>
      </rowBreaks>
      <pageMargins left="0.75" right="0.75" top="0.45" bottom="0.23" header="0.17" footer="0"/>
      <printOptions verticalCentered="1"/>
      <pageSetup scale="71" orientation="portrait" r:id="rId25"/>
      <headerFooter alignWithMargins="0"/>
    </customSheetView>
    <customSheetView guid="{B1B2D874-36F7-4A51-91A3-0B03D16C5B39}" scale="75" fitToPage="1" printArea="1">
      <selection activeCell="B6" sqref="B6"/>
      <rowBreaks count="1" manualBreakCount="1">
        <brk id="48" max="16383" man="1"/>
      </rowBreaks>
      <pageMargins left="0.75" right="0.75" top="0.45" bottom="0.23" header="0.17" footer="0"/>
      <printOptions verticalCentered="1"/>
      <pageSetup scale="71" orientation="portrait" r:id="rId26"/>
      <headerFooter alignWithMargins="0"/>
    </customSheetView>
    <customSheetView guid="{24512037-1A2E-4B61-A9D8-6B6EE1FBAC07}" scale="75" showPageBreaks="1" fitToPage="1" printArea="1">
      <selection activeCell="B6" sqref="B6"/>
      <rowBreaks count="1" manualBreakCount="1">
        <brk id="48" max="16383" man="1"/>
      </rowBreaks>
      <pageMargins left="0.75" right="0.75" top="0.45" bottom="0.23" header="0.17" footer="0"/>
      <printOptions verticalCentered="1"/>
      <pageSetup scale="71" orientation="portrait" r:id="rId27"/>
      <headerFooter alignWithMargins="0"/>
    </customSheetView>
    <customSheetView guid="{FF7CE3F6-64D4-4414-9A0A-27EA1DA5FCEA}" scale="75" showPageBreaks="1" fitToPage="1" printArea="1">
      <selection activeCell="B6" sqref="B6"/>
      <rowBreaks count="1" manualBreakCount="1">
        <brk id="48" max="16383" man="1"/>
      </rowBreaks>
      <pageMargins left="0.75" right="0.75" top="0.45" bottom="0.23" header="0.17" footer="0"/>
      <printOptions verticalCentered="1"/>
      <pageSetup scale="71" orientation="portrait" r:id="rId28"/>
      <headerFooter alignWithMargins="0"/>
    </customSheetView>
    <customSheetView guid="{68CA22E9-CC9D-4C8A-A060-049B87D0AB3E}" scale="70" showPageBreaks="1" fitToPage="1" printArea="1" view="pageBreakPreview">
      <selection activeCell="B1" sqref="B1"/>
      <rowBreaks count="1" manualBreakCount="1">
        <brk id="48" max="16383" man="1"/>
      </rowBreaks>
      <pageMargins left="0.75" right="0.75" top="0.45" bottom="0.23" header="0.17" footer="0"/>
      <printOptions verticalCentered="1"/>
      <pageSetup scale="71" orientation="portrait" r:id="rId29"/>
      <headerFooter alignWithMargins="0"/>
    </customSheetView>
    <customSheetView guid="{76EF22F2-41FD-4690-8612-D013472E0134}" scale="75" showPageBreaks="1" fitToPage="1" printArea="1">
      <selection activeCell="B6" sqref="B6"/>
      <rowBreaks count="1" manualBreakCount="1">
        <brk id="48" max="16383" man="1"/>
      </rowBreaks>
      <pageMargins left="0.75" right="0.75" top="0.45" bottom="0.23" header="0.17" footer="0"/>
      <printOptions verticalCentered="1"/>
      <pageSetup scale="71" orientation="portrait" r:id="rId30"/>
      <headerFooter alignWithMargins="0"/>
    </customSheetView>
  </customSheetViews>
  <printOptions verticalCentered="1"/>
  <pageMargins left="0.75" right="0.75" top="0.45" bottom="0.23" header="0.17" footer="0"/>
  <pageSetup scale="71" orientation="portrait" r:id="rId31"/>
  <headerFooter alignWithMargins="0"/>
  <rowBreaks count="1" manualBreakCount="1">
    <brk id="48"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K66"/>
  <sheetViews>
    <sheetView view="pageBreakPreview" zoomScaleNormal="100" zoomScaleSheetLayoutView="100" workbookViewId="0">
      <selection activeCell="C6" sqref="C6"/>
    </sheetView>
  </sheetViews>
  <sheetFormatPr defaultColWidth="11.42578125" defaultRowHeight="12.75"/>
  <cols>
    <col min="1" max="1" width="3" style="1439" customWidth="1"/>
    <col min="2" max="2" width="2.28515625" style="1439" customWidth="1"/>
    <col min="3" max="9" width="11.42578125" style="1439" customWidth="1"/>
    <col min="10" max="10" width="9.140625" style="1439" customWidth="1"/>
    <col min="11" max="11" width="16.7109375" style="1439" customWidth="1"/>
    <col min="12" max="16384" width="11.42578125" style="1439"/>
  </cols>
  <sheetData>
    <row r="1" spans="1:11" ht="14.45" customHeight="1">
      <c r="A1" s="2478">
        <v>58</v>
      </c>
      <c r="B1" s="2099"/>
      <c r="C1" s="2099"/>
      <c r="D1" s="2099"/>
      <c r="E1" s="2099"/>
      <c r="F1" s="2099"/>
      <c r="G1" s="2099"/>
      <c r="H1" s="2099"/>
      <c r="I1" s="3360" t="s">
        <v>3402</v>
      </c>
      <c r="J1" s="3360"/>
      <c r="K1" s="3360"/>
    </row>
    <row r="2" spans="1:11">
      <c r="A2" s="3354" t="s">
        <v>1931</v>
      </c>
      <c r="B2" s="3355"/>
      <c r="C2" s="3355"/>
      <c r="D2" s="3355"/>
      <c r="E2" s="3355"/>
      <c r="F2" s="3355"/>
      <c r="G2" s="3355"/>
      <c r="H2" s="3355"/>
      <c r="I2" s="3355"/>
      <c r="J2" s="3355"/>
      <c r="K2" s="3356"/>
    </row>
    <row r="3" spans="1:11">
      <c r="A3" s="3357" t="s">
        <v>294</v>
      </c>
      <c r="B3" s="3358"/>
      <c r="C3" s="3358"/>
      <c r="D3" s="3358"/>
      <c r="E3" s="3358"/>
      <c r="F3" s="3358"/>
      <c r="G3" s="3358"/>
      <c r="H3" s="3358"/>
      <c r="I3" s="3358"/>
      <c r="J3" s="3358"/>
      <c r="K3" s="3359"/>
    </row>
    <row r="4" spans="1:11">
      <c r="A4" s="1440"/>
      <c r="B4" s="1441"/>
      <c r="C4" s="1441"/>
      <c r="D4" s="1441"/>
      <c r="E4" s="1441"/>
      <c r="F4" s="1441"/>
      <c r="G4" s="1441"/>
      <c r="H4" s="1441"/>
      <c r="I4" s="1441"/>
      <c r="J4" s="1441"/>
      <c r="K4" s="1442"/>
    </row>
    <row r="5" spans="1:11">
      <c r="A5" s="1443"/>
      <c r="B5" s="2099"/>
      <c r="C5" s="2099"/>
      <c r="D5" s="2099"/>
      <c r="E5" s="2099"/>
      <c r="F5" s="2099"/>
      <c r="G5" s="2099"/>
      <c r="H5" s="2099"/>
      <c r="I5" s="2099"/>
      <c r="J5" s="2099"/>
      <c r="K5" s="1444"/>
    </row>
    <row r="6" spans="1:11">
      <c r="A6" s="1443"/>
      <c r="B6" s="2099"/>
      <c r="C6" s="2099" t="s">
        <v>1932</v>
      </c>
      <c r="D6" s="2099"/>
      <c r="E6" s="2099"/>
      <c r="F6" s="2099"/>
      <c r="G6" s="2099"/>
      <c r="H6" s="2099"/>
      <c r="I6" s="2099"/>
      <c r="J6" s="2099"/>
      <c r="K6" s="1444"/>
    </row>
    <row r="7" spans="1:11">
      <c r="A7" s="1443"/>
      <c r="C7" s="2099" t="s">
        <v>1933</v>
      </c>
      <c r="D7" s="2099"/>
      <c r="E7" s="2099"/>
      <c r="F7" s="2099"/>
      <c r="G7" s="2099"/>
      <c r="H7" s="2099"/>
      <c r="I7" s="2099"/>
      <c r="J7" s="2099"/>
      <c r="K7" s="1444"/>
    </row>
    <row r="8" spans="1:11">
      <c r="A8" s="1443"/>
      <c r="B8" s="2099"/>
      <c r="C8" s="2099"/>
      <c r="D8" s="2099"/>
      <c r="E8" s="2099"/>
      <c r="F8" s="2099"/>
      <c r="G8" s="2099"/>
      <c r="H8" s="2099"/>
      <c r="I8" s="2099"/>
      <c r="J8" s="2099"/>
      <c r="K8" s="1444"/>
    </row>
    <row r="9" spans="1:11" ht="3" customHeight="1">
      <c r="A9" s="1445"/>
      <c r="B9" s="1446"/>
      <c r="C9" s="1446"/>
      <c r="D9" s="1446"/>
      <c r="E9" s="1446"/>
      <c r="F9" s="1446"/>
      <c r="G9" s="1446"/>
      <c r="H9" s="1446"/>
      <c r="I9" s="1446"/>
      <c r="J9" s="1446"/>
      <c r="K9" s="1447"/>
    </row>
    <row r="10" spans="1:11">
      <c r="A10" s="1443"/>
      <c r="B10" s="2099"/>
      <c r="C10" s="2099"/>
      <c r="D10" s="2099"/>
      <c r="E10" s="2099"/>
      <c r="F10" s="2099"/>
      <c r="G10" s="2099"/>
      <c r="H10" s="2099"/>
      <c r="I10" s="2099"/>
      <c r="J10" s="2099"/>
      <c r="K10" s="1444"/>
    </row>
    <row r="11" spans="1:11">
      <c r="A11" s="1443"/>
      <c r="B11" s="2099"/>
      <c r="C11" s="2099" t="s">
        <v>1934</v>
      </c>
      <c r="D11" s="2099"/>
      <c r="E11" s="2099"/>
      <c r="F11" s="2099"/>
      <c r="G11" s="2099"/>
      <c r="H11" s="2099"/>
      <c r="I11" s="2099"/>
      <c r="J11" s="2099"/>
      <c r="K11" s="1444"/>
    </row>
    <row r="12" spans="1:11">
      <c r="A12" s="1443"/>
      <c r="B12" s="2099" t="s">
        <v>1935</v>
      </c>
      <c r="C12" s="2099"/>
      <c r="D12" s="2099"/>
      <c r="E12" s="2099"/>
      <c r="F12" s="2099"/>
      <c r="G12" s="2099"/>
      <c r="H12" s="2099"/>
      <c r="I12" s="2099"/>
      <c r="J12" s="2099"/>
      <c r="K12" s="1444"/>
    </row>
    <row r="13" spans="1:11">
      <c r="A13" s="1443"/>
      <c r="B13" s="2099" t="s">
        <v>1936</v>
      </c>
      <c r="C13" s="2099"/>
      <c r="D13" s="2099"/>
      <c r="E13" s="2099"/>
      <c r="F13" s="2099"/>
      <c r="G13" s="2099"/>
      <c r="H13" s="2099"/>
      <c r="I13" s="2099"/>
      <c r="J13" s="2099"/>
      <c r="K13" s="1444"/>
    </row>
    <row r="14" spans="1:11">
      <c r="A14" s="1443"/>
      <c r="B14" s="2099"/>
      <c r="C14" s="2099" t="s">
        <v>1937</v>
      </c>
      <c r="D14" s="2099"/>
      <c r="E14" s="2099"/>
      <c r="F14" s="2099"/>
      <c r="G14" s="2099"/>
      <c r="H14" s="2099"/>
      <c r="I14" s="2099"/>
      <c r="J14" s="2099"/>
      <c r="K14" s="1444"/>
    </row>
    <row r="15" spans="1:11">
      <c r="A15" s="1443"/>
      <c r="B15" s="2099"/>
      <c r="C15" s="2099" t="s">
        <v>1938</v>
      </c>
      <c r="D15" s="2099"/>
      <c r="E15" s="2099"/>
      <c r="F15" s="2099"/>
      <c r="G15" s="2099"/>
      <c r="H15" s="2099"/>
      <c r="I15" s="2099"/>
      <c r="J15" s="2099"/>
      <c r="K15" s="1444"/>
    </row>
    <row r="16" spans="1:11">
      <c r="A16" s="1443"/>
      <c r="B16" s="2099"/>
      <c r="C16" s="2099" t="s">
        <v>1939</v>
      </c>
      <c r="D16" s="2099"/>
      <c r="E16" s="2099"/>
      <c r="F16" s="2099"/>
      <c r="G16" s="2099"/>
      <c r="H16" s="2099"/>
      <c r="I16" s="2099"/>
      <c r="J16" s="2099"/>
      <c r="K16" s="1444"/>
    </row>
    <row r="17" spans="1:11">
      <c r="A17" s="1443"/>
      <c r="B17" s="2099" t="s">
        <v>1940</v>
      </c>
      <c r="C17" s="2099"/>
      <c r="D17" s="2099"/>
      <c r="E17" s="2099"/>
      <c r="F17" s="2099"/>
      <c r="G17" s="2099"/>
      <c r="H17" s="2099"/>
      <c r="I17" s="2099"/>
      <c r="J17" s="2099"/>
      <c r="K17" s="1444"/>
    </row>
    <row r="18" spans="1:11">
      <c r="A18" s="1443"/>
      <c r="B18" s="2099"/>
      <c r="C18" s="2099" t="s">
        <v>1941</v>
      </c>
      <c r="D18" s="2099"/>
      <c r="E18" s="2099"/>
      <c r="F18" s="2099"/>
      <c r="G18" s="2099"/>
      <c r="H18" s="2099"/>
      <c r="I18" s="2099"/>
      <c r="J18" s="2099"/>
      <c r="K18" s="1444"/>
    </row>
    <row r="19" spans="1:11">
      <c r="A19" s="1443"/>
      <c r="B19" s="2099" t="s">
        <v>1942</v>
      </c>
      <c r="C19" s="2099"/>
      <c r="D19" s="2099"/>
      <c r="E19" s="2099"/>
      <c r="F19" s="2099"/>
      <c r="G19" s="2099"/>
      <c r="H19" s="2099"/>
      <c r="I19" s="2099"/>
      <c r="J19" s="2099"/>
      <c r="K19" s="1444"/>
    </row>
    <row r="20" spans="1:11">
      <c r="A20" s="1443"/>
      <c r="B20" s="2099" t="s">
        <v>1943</v>
      </c>
      <c r="C20" s="2099"/>
      <c r="D20" s="2099"/>
      <c r="E20" s="2099"/>
      <c r="F20" s="2099"/>
      <c r="G20" s="2099"/>
      <c r="H20" s="2099"/>
      <c r="I20" s="2099"/>
      <c r="J20" s="2099"/>
      <c r="K20" s="1444"/>
    </row>
    <row r="21" spans="1:11">
      <c r="A21" s="1443"/>
      <c r="B21" s="2099"/>
      <c r="C21" s="2099" t="s">
        <v>1944</v>
      </c>
      <c r="D21" s="2099"/>
      <c r="E21" s="2099"/>
      <c r="F21" s="2099"/>
      <c r="G21" s="2099"/>
      <c r="H21" s="2099"/>
      <c r="I21" s="2099"/>
      <c r="J21" s="2099"/>
      <c r="K21" s="1444"/>
    </row>
    <row r="22" spans="1:11">
      <c r="A22" s="1443"/>
      <c r="B22" s="2099" t="s">
        <v>1945</v>
      </c>
      <c r="C22" s="2099"/>
      <c r="D22" s="2099"/>
      <c r="E22" s="2099"/>
      <c r="F22" s="2099"/>
      <c r="G22" s="2099"/>
      <c r="H22" s="2099"/>
      <c r="I22" s="2099"/>
      <c r="J22" s="2099"/>
      <c r="K22" s="1444"/>
    </row>
    <row r="23" spans="1:11">
      <c r="A23" s="1443"/>
      <c r="B23" s="2099"/>
      <c r="C23" s="2099"/>
      <c r="D23" s="2099"/>
      <c r="E23" s="2099"/>
      <c r="F23" s="2099"/>
      <c r="G23" s="2099"/>
      <c r="H23" s="2099"/>
      <c r="I23" s="2099"/>
      <c r="J23" s="2099"/>
      <c r="K23" s="1444"/>
    </row>
    <row r="24" spans="1:11">
      <c r="A24" s="1443"/>
      <c r="B24" s="2099"/>
      <c r="C24" s="2099"/>
      <c r="D24" s="2099"/>
      <c r="E24" s="2099"/>
      <c r="F24" s="2099"/>
      <c r="G24" s="2099"/>
      <c r="H24" s="2099"/>
      <c r="I24" s="2099"/>
      <c r="J24" s="2099"/>
      <c r="K24" s="1444"/>
    </row>
    <row r="25" spans="1:11">
      <c r="A25" s="1443"/>
      <c r="B25" s="2099"/>
      <c r="C25" s="2099" t="s">
        <v>3373</v>
      </c>
      <c r="D25" s="2099"/>
      <c r="E25" s="2099"/>
      <c r="F25" s="2099"/>
      <c r="G25" s="2099"/>
      <c r="H25" s="2099"/>
      <c r="I25" s="2099"/>
      <c r="J25" s="2099"/>
      <c r="K25" s="1444"/>
    </row>
    <row r="26" spans="1:11">
      <c r="A26" s="1443"/>
      <c r="B26" s="2099"/>
      <c r="C26" s="2099" t="s">
        <v>3434</v>
      </c>
      <c r="F26" s="2099"/>
      <c r="G26" s="2099"/>
      <c r="H26" s="2099"/>
      <c r="I26" s="2099"/>
      <c r="J26" s="2099"/>
      <c r="K26" s="1444"/>
    </row>
    <row r="27" spans="1:11">
      <c r="A27" s="1443"/>
      <c r="B27" s="2099"/>
      <c r="C27" s="2099"/>
      <c r="F27" s="2099"/>
      <c r="G27" s="2099"/>
      <c r="H27" s="2099"/>
      <c r="I27" s="2099"/>
      <c r="J27" s="2099"/>
      <c r="K27" s="1444"/>
    </row>
    <row r="28" spans="1:11">
      <c r="A28" s="1443"/>
      <c r="B28" s="2099"/>
      <c r="C28" s="2099" t="s">
        <v>3428</v>
      </c>
      <c r="D28" s="2099"/>
      <c r="F28" s="2099"/>
      <c r="G28" s="2099"/>
      <c r="H28" s="2099"/>
      <c r="I28" s="2099"/>
      <c r="J28" s="2099"/>
      <c r="K28" s="1444"/>
    </row>
    <row r="29" spans="1:11">
      <c r="A29" s="1443"/>
      <c r="B29" s="2099"/>
      <c r="C29" s="2099" t="s">
        <v>3494</v>
      </c>
      <c r="D29" s="2099"/>
      <c r="F29" s="2099"/>
      <c r="G29" s="2099"/>
      <c r="H29" s="2099"/>
      <c r="I29" s="2099"/>
      <c r="J29" s="2099"/>
      <c r="K29" s="1444"/>
    </row>
    <row r="30" spans="1:11">
      <c r="A30" s="1443"/>
      <c r="B30" s="2099"/>
      <c r="C30" s="2357" t="s">
        <v>3212</v>
      </c>
      <c r="E30" s="2099"/>
      <c r="F30" s="2099"/>
      <c r="G30" s="2099"/>
      <c r="H30" s="2099"/>
      <c r="I30" s="2099"/>
      <c r="J30" s="2099"/>
      <c r="K30" s="1444"/>
    </row>
    <row r="31" spans="1:11">
      <c r="A31" s="1443"/>
      <c r="B31" s="2099"/>
      <c r="C31" s="2357" t="s">
        <v>3429</v>
      </c>
      <c r="E31" s="2099"/>
      <c r="F31" s="2099"/>
      <c r="G31" s="2099"/>
      <c r="H31" s="2099"/>
      <c r="I31" s="2099"/>
      <c r="J31" s="2099"/>
      <c r="K31" s="1444"/>
    </row>
    <row r="32" spans="1:11">
      <c r="A32" s="1443"/>
      <c r="B32" s="2099"/>
      <c r="C32" s="2357" t="s">
        <v>3433</v>
      </c>
      <c r="E32" s="2099"/>
      <c r="F32" s="2099"/>
      <c r="G32" s="2099"/>
      <c r="H32" s="2099"/>
      <c r="I32" s="2099"/>
      <c r="J32" s="2099"/>
      <c r="K32" s="1444"/>
    </row>
    <row r="33" spans="1:11">
      <c r="A33" s="1443"/>
      <c r="B33" s="2099"/>
      <c r="C33" s="2357" t="s">
        <v>3437</v>
      </c>
      <c r="E33" s="2099"/>
      <c r="F33" s="2099"/>
      <c r="G33" s="2099"/>
      <c r="H33" s="2099"/>
      <c r="I33" s="2099"/>
      <c r="J33" s="2099"/>
      <c r="K33" s="1444"/>
    </row>
    <row r="34" spans="1:11">
      <c r="A34" s="1443"/>
      <c r="B34" s="2099"/>
      <c r="C34" s="2357" t="s">
        <v>3438</v>
      </c>
      <c r="E34" s="2099"/>
      <c r="F34" s="2099"/>
      <c r="G34" s="2099"/>
      <c r="H34" s="2099"/>
      <c r="I34" s="2099"/>
      <c r="J34" s="2099"/>
      <c r="K34" s="1444"/>
    </row>
    <row r="35" spans="1:11">
      <c r="A35" s="1443"/>
      <c r="B35" s="2099"/>
      <c r="C35" s="2357"/>
      <c r="E35" s="2099"/>
      <c r="F35" s="2099"/>
      <c r="G35" s="2099"/>
      <c r="H35" s="2099"/>
      <c r="I35" s="2099"/>
      <c r="J35" s="2099"/>
      <c r="K35" s="1444"/>
    </row>
    <row r="36" spans="1:11">
      <c r="A36" s="1443"/>
      <c r="B36" s="2099"/>
      <c r="C36" s="2357"/>
      <c r="E36" s="2099"/>
      <c r="F36" s="2099"/>
      <c r="G36" s="2099"/>
      <c r="H36" s="2099"/>
      <c r="I36" s="2099"/>
      <c r="J36" s="2099"/>
      <c r="K36" s="1444"/>
    </row>
    <row r="37" spans="1:11">
      <c r="A37" s="1443"/>
      <c r="B37" s="2099"/>
      <c r="C37" s="2357"/>
      <c r="E37" s="2099"/>
      <c r="F37" s="2099"/>
      <c r="G37" s="2099"/>
      <c r="H37" s="2099"/>
      <c r="I37" s="2099"/>
      <c r="J37" s="2099"/>
      <c r="K37" s="1444"/>
    </row>
    <row r="38" spans="1:11">
      <c r="A38" s="1443"/>
      <c r="B38" s="2099"/>
      <c r="C38" s="2357"/>
      <c r="E38" s="2099"/>
      <c r="F38" s="2099"/>
      <c r="G38" s="2099"/>
      <c r="H38" s="2099"/>
      <c r="I38" s="2099"/>
      <c r="J38" s="2099"/>
      <c r="K38" s="1444"/>
    </row>
    <row r="39" spans="1:11">
      <c r="A39" s="1443"/>
      <c r="B39" s="2099"/>
      <c r="C39" s="2100"/>
      <c r="E39" s="2099"/>
      <c r="F39" s="2099"/>
      <c r="G39" s="2099"/>
      <c r="H39" s="2099"/>
      <c r="I39" s="2099"/>
      <c r="J39" s="2099"/>
      <c r="K39" s="1444"/>
    </row>
    <row r="40" spans="1:11">
      <c r="A40" s="1443"/>
      <c r="B40" s="2099"/>
      <c r="C40" s="2099"/>
      <c r="D40" s="2100" t="s">
        <v>291</v>
      </c>
      <c r="E40" s="2099"/>
      <c r="F40" s="2099"/>
      <c r="G40" s="2099"/>
      <c r="H40" s="2099"/>
      <c r="I40" s="2099"/>
      <c r="J40" s="2099"/>
      <c r="K40" s="1444"/>
    </row>
    <row r="41" spans="1:11">
      <c r="A41" s="1443"/>
      <c r="B41" s="2099"/>
      <c r="C41" s="2099"/>
      <c r="I41" s="2099"/>
      <c r="J41" s="2099"/>
      <c r="K41" s="1444"/>
    </row>
    <row r="42" spans="1:11">
      <c r="A42" s="1443"/>
      <c r="B42" s="2099"/>
      <c r="C42" s="2099"/>
      <c r="D42" s="2099"/>
      <c r="E42" s="2099"/>
      <c r="F42" s="2099"/>
      <c r="G42" s="2099"/>
      <c r="H42" s="2099"/>
      <c r="I42" s="2099"/>
      <c r="J42" s="2099"/>
      <c r="K42" s="1444"/>
    </row>
    <row r="43" spans="1:11">
      <c r="A43" s="1443"/>
      <c r="B43" s="2099"/>
      <c r="C43" s="2099"/>
      <c r="D43" s="2099"/>
      <c r="E43" s="2099"/>
      <c r="F43" s="2099"/>
      <c r="G43" s="2099"/>
      <c r="H43" s="2099"/>
      <c r="I43" s="2099"/>
      <c r="J43" s="2099"/>
      <c r="K43" s="1444"/>
    </row>
    <row r="44" spans="1:11">
      <c r="A44" s="1443"/>
      <c r="B44" s="2099"/>
      <c r="C44" s="2099"/>
      <c r="D44" s="2099"/>
      <c r="E44" s="2099"/>
      <c r="F44" s="2099"/>
      <c r="G44" s="2099"/>
      <c r="H44" s="2099"/>
      <c r="I44" s="2099"/>
      <c r="J44" s="2099"/>
      <c r="K44" s="1444"/>
    </row>
    <row r="45" spans="1:11">
      <c r="A45" s="1443"/>
      <c r="B45" s="2099"/>
      <c r="C45" s="2099"/>
      <c r="D45" s="2099"/>
      <c r="E45" s="2099"/>
      <c r="F45" s="2099"/>
      <c r="G45" s="2099"/>
      <c r="H45" s="2099"/>
      <c r="I45" s="2099"/>
      <c r="J45" s="2099"/>
      <c r="K45" s="1444"/>
    </row>
    <row r="46" spans="1:11">
      <c r="A46" s="1443"/>
      <c r="B46" s="2099"/>
      <c r="C46" s="2099"/>
      <c r="D46" s="2099"/>
      <c r="E46" s="2099"/>
      <c r="F46" s="2099"/>
      <c r="G46" s="2099"/>
      <c r="H46" s="2099"/>
      <c r="I46" s="2099"/>
      <c r="J46" s="2099"/>
      <c r="K46" s="1444"/>
    </row>
    <row r="47" spans="1:11">
      <c r="A47" s="1443"/>
      <c r="B47" s="2099"/>
      <c r="C47" s="2099"/>
      <c r="D47" s="2099"/>
      <c r="E47" s="2099"/>
      <c r="F47" s="2099"/>
      <c r="G47" s="2099"/>
      <c r="H47" s="2099"/>
      <c r="I47" s="2099"/>
      <c r="J47" s="2099"/>
      <c r="K47" s="1444"/>
    </row>
    <row r="48" spans="1:11">
      <c r="A48" s="1443"/>
      <c r="B48" s="2099"/>
      <c r="C48" s="2099"/>
      <c r="D48" s="2099"/>
      <c r="E48" s="2099"/>
      <c r="F48" s="2099"/>
      <c r="G48" s="2099"/>
      <c r="H48" s="2099"/>
      <c r="I48" s="2099"/>
      <c r="J48" s="2099"/>
      <c r="K48" s="1444"/>
    </row>
    <row r="49" spans="1:11">
      <c r="A49" s="1443"/>
      <c r="B49" s="2099"/>
      <c r="C49" s="2099"/>
      <c r="D49" s="2099"/>
      <c r="E49" s="2099"/>
      <c r="F49" s="2099"/>
      <c r="G49" s="2099"/>
      <c r="H49" s="2099"/>
      <c r="I49" s="2099"/>
      <c r="J49" s="2099"/>
      <c r="K49" s="1444"/>
    </row>
    <row r="50" spans="1:11">
      <c r="A50" s="1443"/>
      <c r="B50" s="2099"/>
      <c r="C50" s="2099"/>
      <c r="D50" s="2099"/>
      <c r="E50" s="2099"/>
      <c r="F50" s="2099"/>
      <c r="G50" s="2099"/>
      <c r="H50" s="2099"/>
      <c r="I50" s="2099"/>
      <c r="J50" s="2099"/>
      <c r="K50" s="1444"/>
    </row>
    <row r="51" spans="1:11">
      <c r="A51" s="1443"/>
      <c r="B51" s="2099"/>
      <c r="C51" s="2099"/>
      <c r="D51" s="2099"/>
      <c r="E51" s="2099"/>
      <c r="F51" s="2099"/>
      <c r="G51" s="2099"/>
      <c r="H51" s="2099"/>
      <c r="I51" s="2099"/>
      <c r="J51" s="2099"/>
      <c r="K51" s="1444"/>
    </row>
    <row r="52" spans="1:11">
      <c r="A52" s="1443"/>
      <c r="B52" s="2099"/>
      <c r="C52" s="2099"/>
      <c r="D52" s="2099"/>
      <c r="E52" s="2099"/>
      <c r="F52" s="2099"/>
      <c r="G52" s="2099"/>
      <c r="H52" s="2099"/>
      <c r="I52" s="2099"/>
      <c r="J52" s="2099"/>
      <c r="K52" s="1444"/>
    </row>
    <row r="53" spans="1:11">
      <c r="A53" s="1443"/>
      <c r="B53" s="2099"/>
      <c r="C53" s="2099"/>
      <c r="D53" s="2099"/>
      <c r="E53" s="2099"/>
      <c r="F53" s="2099"/>
      <c r="G53" s="2099"/>
      <c r="H53" s="2099"/>
      <c r="I53" s="2099"/>
      <c r="J53" s="2099"/>
      <c r="K53" s="1444"/>
    </row>
    <row r="54" spans="1:11">
      <c r="A54" s="1443"/>
      <c r="B54" s="2099"/>
      <c r="C54" s="2099"/>
      <c r="D54" s="2099"/>
      <c r="E54" s="2099"/>
      <c r="F54" s="2099"/>
      <c r="G54" s="2099"/>
      <c r="H54" s="2099"/>
      <c r="I54" s="2099"/>
      <c r="J54" s="2099"/>
      <c r="K54" s="1444"/>
    </row>
    <row r="55" spans="1:11">
      <c r="A55" s="1443"/>
      <c r="B55" s="2099"/>
      <c r="C55" s="2099"/>
      <c r="D55" s="2099"/>
      <c r="E55" s="2099"/>
      <c r="F55" s="2099"/>
      <c r="G55" s="2099"/>
      <c r="H55" s="2099"/>
      <c r="I55" s="2099"/>
      <c r="J55" s="2099"/>
      <c r="K55" s="1444"/>
    </row>
    <row r="56" spans="1:11">
      <c r="A56" s="1443"/>
      <c r="B56" s="2099"/>
      <c r="C56" s="2099"/>
      <c r="D56" s="2099"/>
      <c r="E56" s="2099"/>
      <c r="F56" s="2099"/>
      <c r="G56" s="2099"/>
      <c r="H56" s="2099"/>
      <c r="I56" s="2099"/>
      <c r="J56" s="2099"/>
      <c r="K56" s="1444"/>
    </row>
    <row r="57" spans="1:11">
      <c r="A57" s="1443"/>
      <c r="B57" s="2099"/>
      <c r="C57" s="2099"/>
      <c r="D57" s="2099"/>
      <c r="E57" s="2099"/>
      <c r="F57" s="2099"/>
      <c r="G57" s="2099"/>
      <c r="H57" s="2099"/>
      <c r="I57" s="2099"/>
      <c r="J57" s="2099"/>
      <c r="K57" s="1444"/>
    </row>
    <row r="58" spans="1:11">
      <c r="A58" s="1443"/>
      <c r="B58" s="2099"/>
      <c r="C58" s="2099"/>
      <c r="D58" s="2099"/>
      <c r="E58" s="2099"/>
      <c r="F58" s="2099"/>
      <c r="G58" s="2099"/>
      <c r="H58" s="2099"/>
      <c r="I58" s="2099"/>
      <c r="J58" s="2099"/>
      <c r="K58" s="1444"/>
    </row>
    <row r="59" spans="1:11">
      <c r="A59" s="1443"/>
      <c r="B59" s="2099"/>
      <c r="C59" s="2099"/>
      <c r="D59" s="2099"/>
      <c r="E59" s="2099"/>
      <c r="F59" s="2099"/>
      <c r="G59" s="2099"/>
      <c r="H59" s="2099"/>
      <c r="I59" s="2099"/>
      <c r="J59" s="2099"/>
      <c r="K59" s="1444"/>
    </row>
    <row r="60" spans="1:11">
      <c r="A60" s="1443"/>
      <c r="B60" s="2099"/>
      <c r="C60" s="2099"/>
      <c r="D60" s="2099"/>
      <c r="E60" s="2099"/>
      <c r="F60" s="2099"/>
      <c r="G60" s="2099"/>
      <c r="H60" s="2099"/>
      <c r="I60" s="2099"/>
      <c r="J60" s="2099"/>
      <c r="K60" s="1444"/>
    </row>
    <row r="61" spans="1:11">
      <c r="A61" s="1443"/>
      <c r="B61" s="2099"/>
      <c r="C61" s="2099"/>
      <c r="D61" s="2099"/>
      <c r="E61" s="2099"/>
      <c r="F61" s="2099"/>
      <c r="G61" s="2099"/>
      <c r="H61" s="2099"/>
      <c r="I61" s="2099"/>
      <c r="J61" s="2099"/>
      <c r="K61" s="1444"/>
    </row>
    <row r="62" spans="1:11">
      <c r="A62" s="1443"/>
      <c r="B62" s="2099"/>
      <c r="C62" s="2099"/>
      <c r="D62" s="2099"/>
      <c r="E62" s="2099"/>
      <c r="F62" s="2099"/>
      <c r="G62" s="2099"/>
      <c r="H62" s="2099"/>
      <c r="I62" s="2099"/>
      <c r="J62" s="2099"/>
      <c r="K62" s="1444"/>
    </row>
    <row r="63" spans="1:11">
      <c r="A63" s="1443"/>
      <c r="B63" s="2099"/>
      <c r="C63" s="2099"/>
      <c r="D63" s="2099"/>
      <c r="E63" s="2099"/>
      <c r="F63" s="2099"/>
      <c r="G63" s="2099"/>
      <c r="H63" s="2099"/>
      <c r="I63" s="2099"/>
      <c r="J63" s="2099"/>
      <c r="K63" s="1444"/>
    </row>
    <row r="64" spans="1:11">
      <c r="A64" s="1443"/>
      <c r="B64" s="2099"/>
      <c r="C64" s="2099"/>
      <c r="D64" s="2099"/>
      <c r="E64" s="2099"/>
      <c r="F64" s="2099"/>
      <c r="G64" s="2099"/>
      <c r="H64" s="2099"/>
      <c r="I64" s="2099"/>
      <c r="J64" s="2099"/>
      <c r="K64" s="1444"/>
    </row>
    <row r="65" spans="1:11">
      <c r="A65" s="1448"/>
      <c r="B65" s="1449"/>
      <c r="C65" s="1449"/>
      <c r="D65" s="1449"/>
      <c r="E65" s="1449"/>
      <c r="F65" s="1449"/>
      <c r="G65" s="1449"/>
      <c r="H65" s="1449"/>
      <c r="I65" s="1449"/>
      <c r="J65" s="1449"/>
      <c r="K65" s="1450"/>
    </row>
    <row r="66" spans="1:11">
      <c r="B66" s="2099"/>
      <c r="C66" s="2099"/>
      <c r="D66" s="2099"/>
      <c r="E66" s="2099"/>
      <c r="F66" s="2099"/>
      <c r="G66" s="2099"/>
      <c r="H66" s="2099"/>
      <c r="I66" s="2099"/>
      <c r="J66" s="2099"/>
      <c r="K66" s="2479" t="s">
        <v>386</v>
      </c>
    </row>
  </sheetData>
  <customSheetViews>
    <customSheetView guid="{A617E113-81C5-40F4-A596-A12F4B219BD2}" fitToPage="1">
      <selection activeCell="Q47" sqref="Q47"/>
      <pageMargins left="0.5" right="0.25" top="0.5" bottom="0.25" header="0.5" footer="0.5"/>
      <printOptions horizontalCentered="1" verticalCentered="1"/>
      <pageSetup scale="88" orientation="portrait" r:id="rId1"/>
      <headerFooter alignWithMargins="0"/>
    </customSheetView>
    <customSheetView guid="{D099E5BD-69C3-4A36-A01A-AB9127CD02AF}" showPageBreaks="1" fitToPage="1" view="pageBreakPreview" topLeftCell="A26">
      <selection activeCell="D29" sqref="D29"/>
      <pageMargins left="0.5" right="0.25" top="0.5" bottom="0.25" header="0.5" footer="0.5"/>
      <printOptions horizontalCentered="1" verticalCentered="1"/>
      <pageSetup scale="86" orientation="portrait" r:id="rId2"/>
      <headerFooter alignWithMargins="0"/>
    </customSheetView>
    <customSheetView guid="{0E34144A-D82F-4DF0-B720-F9C800B122C6}" scale="60" showPageBreaks="1" fitToPage="1" view="pageBreakPreview">
      <selection activeCell="C31" sqref="C31"/>
      <pageMargins left="0.5" right="0.25" top="0.5" bottom="0.25" header="0.5" footer="0.5"/>
      <printOptions horizontalCentered="1" verticalCentered="1"/>
      <pageSetup scale="87" orientation="portrait" r:id="rId3"/>
      <headerFooter alignWithMargins="0"/>
    </customSheetView>
    <customSheetView guid="{97EB090E-DA8A-4035-9EB7-8F192FB9238E}" scale="60" showPageBreaks="1" fitToPage="1" view="pageBreakPreview">
      <selection activeCell="C31" sqref="C31"/>
      <pageMargins left="0.5" right="0.25" top="0.5" bottom="0.25" header="0.5" footer="0.5"/>
      <printOptions horizontalCentered="1" verticalCentered="1"/>
      <pageSetup scale="88" orientation="portrait" r:id="rId4"/>
      <headerFooter alignWithMargins="0"/>
    </customSheetView>
    <customSheetView guid="{73D6C540-FA77-496F-80D5-378BCDB5D7D3}" fitToPage="1">
      <selection activeCell="Q47" sqref="Q47"/>
      <pageMargins left="0.5" right="0.25" top="0.5" bottom="0.25" header="0.5" footer="0.5"/>
      <printOptions horizontalCentered="1" verticalCentered="1"/>
      <pageSetup scale="85" orientation="portrait" r:id="rId5"/>
      <headerFooter alignWithMargins="0"/>
    </customSheetView>
    <customSheetView guid="{697F93CE-5800-4A2B-B48E-6915F0D86AE1}" fitToPage="1">
      <selection activeCell="Q47" sqref="Q47"/>
      <pageMargins left="0.5" right="0.25" top="0.5" bottom="0.25" header="0.5" footer="0.5"/>
      <printOptions horizontalCentered="1" verticalCentered="1"/>
      <pageSetup scale="85" orientation="portrait" r:id="rId6"/>
      <headerFooter alignWithMargins="0"/>
    </customSheetView>
    <customSheetView guid="{997430AA-34EF-430A-83C0-572B50415120}" fitToPage="1">
      <selection activeCell="Q47" sqref="Q47"/>
      <pageMargins left="0.5" right="0.25" top="0.5" bottom="0.25" header="0.5" footer="0.5"/>
      <printOptions horizontalCentered="1" verticalCentered="1"/>
      <pageSetup scale="85" orientation="portrait" r:id="rId7"/>
      <headerFooter alignWithMargins="0"/>
    </customSheetView>
    <customSheetView guid="{FB280501-19AF-4ABE-91A9-026A574F2BAA}" fitToPage="1">
      <selection activeCell="Q47" sqref="Q47"/>
      <pageMargins left="0.5" right="0.25" top="0.5" bottom="0.25" header="0.5" footer="0.5"/>
      <printOptions horizontalCentered="1" verticalCentered="1"/>
      <pageSetup scale="85" orientation="portrait" r:id="rId8"/>
      <headerFooter alignWithMargins="0"/>
    </customSheetView>
    <customSheetView guid="{418B4607-7369-4E2A-893E-78E4A5AA0442}" fitToPage="1">
      <pageMargins left="0.5" right="0.25" top="0.5" bottom="0.25" header="0.5" footer="0.5"/>
      <printOptions horizontalCentered="1" verticalCentered="1"/>
      <pageSetup scale="85" orientation="portrait" r:id="rId9"/>
      <headerFooter alignWithMargins="0"/>
    </customSheetView>
    <customSheetView guid="{BD2992A8-0B6E-4822-8FD2-4601D1328A70}" fitToPage="1">
      <pageMargins left="0.5" right="0.25" top="0.5" bottom="0.25" header="0.5" footer="0.5"/>
      <printOptions horizontalCentered="1" verticalCentered="1"/>
      <pageSetup scale="85" orientation="portrait" r:id="rId10"/>
      <headerFooter alignWithMargins="0"/>
    </customSheetView>
    <customSheetView guid="{77A0B38E-93E4-4AC7-ACE6-46928E3770F0}" fitToPage="1">
      <pageMargins left="0.5" right="0.25" top="0.5" bottom="0.25" header="0.5" footer="0.5"/>
      <printOptions horizontalCentered="1" verticalCentered="1"/>
      <pageSetup scale="85" orientation="portrait" r:id="rId11"/>
      <headerFooter alignWithMargins="0"/>
    </customSheetView>
    <customSheetView guid="{11C83B39-CE16-4BB9-AED1-82A65A48CAAD}" fitToPage="1">
      <pageMargins left="0.5" right="0.25" top="0.5" bottom="0.25" header="0.5" footer="0.5"/>
      <printOptions horizontalCentered="1" verticalCentered="1"/>
      <pageSetup scale="85" orientation="portrait" r:id="rId12"/>
      <headerFooter alignWithMargins="0"/>
    </customSheetView>
    <customSheetView guid="{DB71B86F-317D-4AD6-8462-223811F201EC}" fitToPage="1">
      <selection activeCell="C26" sqref="C26"/>
      <pageMargins left="0.5" right="0.25" top="0.5" bottom="0.25" header="0.5" footer="0.5"/>
      <printOptions horizontalCentered="1" verticalCentered="1"/>
      <pageSetup scale="85" orientation="portrait" r:id="rId13"/>
      <headerFooter alignWithMargins="0"/>
    </customSheetView>
    <customSheetView guid="{DC2F833C-E952-4F6A-AFD3-F16D8619A19E}" fitToPage="1">
      <selection activeCell="Q47" sqref="Q47"/>
      <pageMargins left="0.5" right="0.25" top="0.5" bottom="0.25" header="0.5" footer="0.5"/>
      <printOptions horizontalCentered="1" verticalCentered="1"/>
      <pageSetup scale="85" orientation="portrait" r:id="rId14"/>
      <headerFooter alignWithMargins="0"/>
    </customSheetView>
    <customSheetView guid="{B1B2D874-36F7-4A51-91A3-0B03D16C5B39}" fitToPage="1">
      <selection activeCell="C31" sqref="C31"/>
      <pageMargins left="0.5" right="0.25" top="0.5" bottom="0.25" header="0.5" footer="0.5"/>
      <printOptions horizontalCentered="1" verticalCentered="1"/>
      <pageSetup scale="88" orientation="portrait" r:id="rId15"/>
      <headerFooter alignWithMargins="0"/>
    </customSheetView>
    <customSheetView guid="{24512037-1A2E-4B61-A9D8-6B6EE1FBAC07}" fitToPage="1">
      <selection activeCell="Q47" sqref="Q47"/>
      <pageMargins left="0.5" right="0.25" top="0.5" bottom="0.25" header="0.5" footer="0.5"/>
      <printOptions horizontalCentered="1" verticalCentered="1"/>
      <pageSetup scale="88" orientation="portrait" r:id="rId16"/>
      <headerFooter alignWithMargins="0"/>
    </customSheetView>
    <customSheetView guid="{FF7CE3F6-64D4-4414-9A0A-27EA1DA5FCEA}" fitToPage="1">
      <selection activeCell="Q47" sqref="Q47"/>
      <pageMargins left="0.5" right="0.25" top="0.5" bottom="0.25" header="0.5" footer="0.5"/>
      <printOptions horizontalCentered="1" verticalCentered="1"/>
      <pageSetup scale="88" orientation="portrait" r:id="rId17"/>
      <headerFooter alignWithMargins="0"/>
    </customSheetView>
    <customSheetView guid="{68CA22E9-CC9D-4C8A-A060-049B87D0AB3E}" scale="60" showPageBreaks="1" fitToPage="1" view="pageBreakPreview">
      <selection activeCell="C31" sqref="C31"/>
      <pageMargins left="0.5" right="0.25" top="0.5" bottom="0.25" header="0.5" footer="0.5"/>
      <printOptions horizontalCentered="1" verticalCentered="1"/>
      <pageSetup scale="88" orientation="portrait" r:id="rId18"/>
      <headerFooter alignWithMargins="0"/>
    </customSheetView>
    <customSheetView guid="{76EF22F2-41FD-4690-8612-D013472E0134}" fitToPage="1">
      <selection activeCell="L15" sqref="L15:M15"/>
      <pageMargins left="0.5" right="0.25" top="0.5" bottom="0.25" header="0.5" footer="0.5"/>
      <printOptions horizontalCentered="1" verticalCentered="1"/>
      <pageSetup scale="88" orientation="portrait" r:id="rId19"/>
      <headerFooter alignWithMargins="0"/>
    </customSheetView>
  </customSheetViews>
  <mergeCells count="3">
    <mergeCell ref="A2:K2"/>
    <mergeCell ref="A3:K3"/>
    <mergeCell ref="I1:K1"/>
  </mergeCells>
  <printOptions horizontalCentered="1" verticalCentered="1"/>
  <pageMargins left="0.5" right="0.25" top="0.5" bottom="0.25" header="0.5" footer="0.5"/>
  <pageSetup scale="88" orientation="portrait" r:id="rId20"/>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P84"/>
  <sheetViews>
    <sheetView view="pageBreakPreview" topLeftCell="A51" zoomScaleNormal="100" zoomScaleSheetLayoutView="100" workbookViewId="0">
      <selection activeCell="J66" sqref="J66"/>
    </sheetView>
  </sheetViews>
  <sheetFormatPr defaultColWidth="11.42578125" defaultRowHeight="12"/>
  <cols>
    <col min="1" max="1" width="4.28515625" style="1451" customWidth="1"/>
    <col min="2" max="2" width="0.42578125" style="1451" customWidth="1"/>
    <col min="3" max="3" width="13.140625" style="1452" customWidth="1"/>
    <col min="4" max="6" width="11.42578125" style="1451" customWidth="1"/>
    <col min="7" max="7" width="22.140625" style="1451" customWidth="1"/>
    <col min="8" max="8" width="22.85546875" style="1451" customWidth="1"/>
    <col min="9" max="9" width="11.42578125" style="1451" customWidth="1"/>
    <col min="10" max="10" width="3.42578125" style="1451" customWidth="1"/>
    <col min="11" max="11" width="11.42578125" style="1451"/>
    <col min="12" max="12" width="22.7109375" style="1452" bestFit="1" customWidth="1"/>
    <col min="13" max="13" width="10.140625" style="1452" bestFit="1" customWidth="1"/>
    <col min="14" max="14" width="42.5703125" style="1452" bestFit="1" customWidth="1"/>
    <col min="15" max="15" width="10.140625" style="1452" bestFit="1" customWidth="1"/>
    <col min="16" max="16" width="11.42578125" style="1453"/>
    <col min="17" max="16384" width="11.42578125" style="1451"/>
  </cols>
  <sheetData>
    <row r="1" spans="1:15">
      <c r="A1" s="1474" t="s">
        <v>3394</v>
      </c>
      <c r="J1" s="1451">
        <v>59</v>
      </c>
    </row>
    <row r="2" spans="1:15">
      <c r="A2" s="3361" t="s">
        <v>1946</v>
      </c>
      <c r="B2" s="3362"/>
      <c r="C2" s="3362"/>
      <c r="D2" s="3362"/>
      <c r="E2" s="3362"/>
      <c r="F2" s="3362"/>
      <c r="G2" s="3362"/>
      <c r="H2" s="3362"/>
      <c r="I2" s="3362"/>
      <c r="J2" s="3363"/>
    </row>
    <row r="3" spans="1:15">
      <c r="A3" s="3364" t="s">
        <v>294</v>
      </c>
      <c r="B3" s="3365"/>
      <c r="C3" s="3365"/>
      <c r="D3" s="3365"/>
      <c r="E3" s="3365"/>
      <c r="F3" s="3365"/>
      <c r="G3" s="3365"/>
      <c r="H3" s="3365"/>
      <c r="I3" s="3365"/>
      <c r="J3" s="3366"/>
    </row>
    <row r="4" spans="1:15">
      <c r="A4" s="1454"/>
      <c r="B4" s="1455"/>
      <c r="C4" s="1455"/>
      <c r="D4" s="1455"/>
      <c r="E4" s="1455"/>
      <c r="F4" s="1455"/>
      <c r="G4" s="1455"/>
      <c r="H4" s="1455"/>
      <c r="I4" s="1455"/>
      <c r="J4" s="1456"/>
    </row>
    <row r="5" spans="1:15">
      <c r="A5" s="1457"/>
      <c r="J5" s="1458"/>
    </row>
    <row r="6" spans="1:15">
      <c r="A6" s="1457"/>
      <c r="B6" s="1451" t="s">
        <v>1947</v>
      </c>
      <c r="J6" s="1458"/>
    </row>
    <row r="7" spans="1:15">
      <c r="A7" s="1457"/>
      <c r="J7" s="1458"/>
    </row>
    <row r="8" spans="1:15" ht="12.75" thickBot="1">
      <c r="A8" s="1459" t="s">
        <v>1948</v>
      </c>
      <c r="B8" s="1460"/>
      <c r="C8" s="1461"/>
      <c r="D8" s="1460"/>
      <c r="E8" s="1460"/>
      <c r="F8" s="1460"/>
      <c r="G8" s="1460"/>
      <c r="H8" s="1460"/>
      <c r="J8" s="1458"/>
    </row>
    <row r="9" spans="1:15">
      <c r="A9" s="1463" t="s">
        <v>7</v>
      </c>
      <c r="B9" s="1464"/>
      <c r="C9" s="1465"/>
      <c r="D9" s="1466"/>
      <c r="E9" s="1466"/>
      <c r="F9" s="1466"/>
      <c r="G9" s="1466"/>
      <c r="H9" s="1463"/>
      <c r="I9" s="2820" t="s">
        <v>1106</v>
      </c>
      <c r="J9" s="2821"/>
    </row>
    <row r="10" spans="1:15">
      <c r="A10" s="1467" t="s">
        <v>17</v>
      </c>
      <c r="B10" s="1468"/>
      <c r="C10" s="1469" t="s">
        <v>1949</v>
      </c>
      <c r="D10" s="1460"/>
      <c r="E10" s="1460" t="s">
        <v>1950</v>
      </c>
      <c r="F10" s="1460"/>
      <c r="G10" s="1460"/>
      <c r="H10" s="2818" t="s">
        <v>867</v>
      </c>
      <c r="I10" s="2822" t="s">
        <v>1951</v>
      </c>
      <c r="J10" s="2823"/>
      <c r="L10" s="154"/>
      <c r="M10" s="154"/>
      <c r="N10" s="154"/>
      <c r="O10" s="154"/>
    </row>
    <row r="11" spans="1:15" ht="6.95" customHeight="1">
      <c r="A11" s="1457"/>
      <c r="B11" s="1458"/>
      <c r="C11" s="1470"/>
      <c r="H11" s="1457"/>
      <c r="I11" s="2824"/>
      <c r="J11" s="2825"/>
    </row>
    <row r="12" spans="1:15">
      <c r="A12" s="1457">
        <v>1</v>
      </c>
      <c r="B12" s="1458"/>
      <c r="C12" s="1470">
        <v>751</v>
      </c>
      <c r="D12" s="1451" t="s">
        <v>591</v>
      </c>
      <c r="H12" s="1457" t="s">
        <v>3327</v>
      </c>
      <c r="I12" s="2826"/>
      <c r="J12" s="2825"/>
    </row>
    <row r="13" spans="1:15" ht="6.95" customHeight="1">
      <c r="A13" s="1457"/>
      <c r="B13" s="1458"/>
      <c r="C13" s="1470"/>
      <c r="H13" s="1457"/>
      <c r="I13" s="2827"/>
      <c r="J13" s="2828"/>
    </row>
    <row r="14" spans="1:15">
      <c r="A14" s="1457">
        <v>2</v>
      </c>
      <c r="B14" s="1458"/>
      <c r="C14" s="1470">
        <v>764</v>
      </c>
      <c r="D14" s="1451" t="s">
        <v>1952</v>
      </c>
      <c r="H14" s="3121"/>
      <c r="I14" s="2827"/>
      <c r="J14" s="2825"/>
    </row>
    <row r="15" spans="1:15">
      <c r="A15" s="1457"/>
      <c r="B15" s="1458"/>
      <c r="C15" s="1470"/>
      <c r="D15" s="1451" t="s">
        <v>1953</v>
      </c>
      <c r="H15" s="1457" t="s">
        <v>3328</v>
      </c>
      <c r="I15" s="2826">
        <v>195</v>
      </c>
      <c r="J15" s="2825"/>
    </row>
    <row r="16" spans="1:15" ht="6.95" customHeight="1">
      <c r="A16" s="1457"/>
      <c r="B16" s="1458"/>
      <c r="C16" s="1470"/>
      <c r="H16" s="1457"/>
      <c r="I16" s="2829"/>
      <c r="J16" s="2828"/>
    </row>
    <row r="17" spans="1:10">
      <c r="A17" s="1457">
        <v>3</v>
      </c>
      <c r="B17" s="1458"/>
      <c r="C17" s="1470" t="s">
        <v>1954</v>
      </c>
      <c r="D17" s="1451" t="s">
        <v>606</v>
      </c>
      <c r="H17" s="1457" t="s">
        <v>3329</v>
      </c>
      <c r="I17" s="2826">
        <v>451826</v>
      </c>
      <c r="J17" s="2825"/>
    </row>
    <row r="18" spans="1:10" ht="6.95" customHeight="1">
      <c r="A18" s="1457"/>
      <c r="B18" s="1458"/>
      <c r="C18" s="1470"/>
      <c r="H18" s="1457"/>
      <c r="I18" s="2829"/>
      <c r="J18" s="2828"/>
    </row>
    <row r="19" spans="1:10">
      <c r="A19" s="1457">
        <v>4</v>
      </c>
      <c r="B19" s="1458"/>
      <c r="C19" s="1470">
        <v>766</v>
      </c>
      <c r="D19" s="1451" t="s">
        <v>607</v>
      </c>
      <c r="H19" s="1457" t="s">
        <v>1955</v>
      </c>
      <c r="I19" s="2830"/>
      <c r="J19" s="2825"/>
    </row>
    <row r="20" spans="1:10" ht="6.95" customHeight="1">
      <c r="A20" s="1457"/>
      <c r="B20" s="1458"/>
      <c r="C20" s="1470"/>
      <c r="H20" s="1457"/>
      <c r="I20" s="2829"/>
      <c r="J20" s="2828"/>
    </row>
    <row r="21" spans="1:10">
      <c r="A21" s="1457">
        <v>5</v>
      </c>
      <c r="B21" s="1458"/>
      <c r="C21" s="1470">
        <v>766.5</v>
      </c>
      <c r="D21" s="1451" t="s">
        <v>608</v>
      </c>
      <c r="H21" s="1457" t="s">
        <v>1956</v>
      </c>
      <c r="I21" s="2826">
        <v>1259</v>
      </c>
      <c r="J21" s="2825"/>
    </row>
    <row r="22" spans="1:10" ht="6.95" customHeight="1">
      <c r="A22" s="1457"/>
      <c r="B22" s="1458"/>
      <c r="C22" s="1470"/>
      <c r="H22" s="1457"/>
      <c r="I22" s="2829"/>
      <c r="J22" s="2828"/>
    </row>
    <row r="23" spans="1:10">
      <c r="A23" s="1457">
        <v>6</v>
      </c>
      <c r="B23" s="1458"/>
      <c r="C23" s="1470">
        <v>768</v>
      </c>
      <c r="D23" s="1451" t="s">
        <v>609</v>
      </c>
      <c r="H23" s="1457" t="s">
        <v>1957</v>
      </c>
      <c r="I23" s="2831"/>
      <c r="J23" s="2825"/>
    </row>
    <row r="24" spans="1:10" ht="6.95" customHeight="1">
      <c r="A24" s="1457"/>
      <c r="B24" s="1458"/>
      <c r="C24" s="1470"/>
      <c r="H24" s="1457"/>
      <c r="I24" s="2829"/>
      <c r="J24" s="2828"/>
    </row>
    <row r="25" spans="1:10">
      <c r="A25" s="1457">
        <v>7</v>
      </c>
      <c r="B25" s="1458"/>
      <c r="C25" s="1470">
        <v>769</v>
      </c>
      <c r="D25" s="1451" t="s">
        <v>610</v>
      </c>
      <c r="H25" s="1457" t="s">
        <v>1958</v>
      </c>
      <c r="I25" s="2826">
        <v>8149313</v>
      </c>
      <c r="J25" s="2823"/>
    </row>
    <row r="26" spans="1:10" ht="6.95" customHeight="1">
      <c r="A26" s="1457"/>
      <c r="B26" s="1458"/>
      <c r="C26" s="1470"/>
      <c r="H26" s="1457"/>
      <c r="I26" s="2829"/>
      <c r="J26" s="2825"/>
    </row>
    <row r="27" spans="1:10">
      <c r="A27" s="1457">
        <v>8</v>
      </c>
      <c r="B27" s="1458"/>
      <c r="C27" s="1470" t="s">
        <v>1960</v>
      </c>
      <c r="D27" s="1451" t="s">
        <v>612</v>
      </c>
      <c r="H27" s="1457" t="s">
        <v>1959</v>
      </c>
      <c r="I27" s="2826">
        <v>41499</v>
      </c>
      <c r="J27" s="2825"/>
    </row>
    <row r="28" spans="1:10" ht="6.95" customHeight="1">
      <c r="A28" s="1457"/>
      <c r="B28" s="1458"/>
      <c r="C28" s="1470"/>
      <c r="H28" s="1457"/>
      <c r="I28" s="2829"/>
      <c r="J28" s="2828"/>
    </row>
    <row r="29" spans="1:10">
      <c r="A29" s="1457">
        <v>9</v>
      </c>
      <c r="B29" s="1458"/>
      <c r="C29" s="1470"/>
      <c r="D29" s="1451" t="s">
        <v>1961</v>
      </c>
      <c r="H29" s="1457" t="s">
        <v>1962</v>
      </c>
      <c r="I29" s="2826">
        <v>8644092</v>
      </c>
      <c r="J29" s="2825"/>
    </row>
    <row r="30" spans="1:10" ht="6.95" customHeight="1">
      <c r="A30" s="1457"/>
      <c r="B30" s="1458"/>
      <c r="C30" s="1470"/>
      <c r="H30" s="1457"/>
      <c r="I30" s="2829"/>
      <c r="J30" s="2828"/>
    </row>
    <row r="31" spans="1:10">
      <c r="A31" s="1457">
        <v>10</v>
      </c>
      <c r="B31" s="1458"/>
      <c r="C31" s="1470"/>
      <c r="D31" s="1451" t="s">
        <v>1963</v>
      </c>
      <c r="H31" s="1457" t="s">
        <v>1964</v>
      </c>
      <c r="I31" s="2826">
        <v>1559</v>
      </c>
      <c r="J31" s="2825"/>
    </row>
    <row r="32" spans="1:10" ht="6.95" customHeight="1">
      <c r="A32" s="1457"/>
      <c r="B32" s="1458"/>
      <c r="C32" s="1470"/>
      <c r="H32" s="1457"/>
      <c r="I32" s="2829"/>
      <c r="J32" s="2828"/>
    </row>
    <row r="33" spans="1:12">
      <c r="A33" s="1457">
        <v>11</v>
      </c>
      <c r="B33" s="1458"/>
      <c r="C33" s="1470"/>
      <c r="D33" s="1451" t="s">
        <v>1965</v>
      </c>
      <c r="H33" s="1457" t="s">
        <v>1964</v>
      </c>
      <c r="I33" s="2830"/>
      <c r="J33" s="2825"/>
    </row>
    <row r="34" spans="1:12" ht="6.95" customHeight="1">
      <c r="A34" s="1457"/>
      <c r="B34" s="1458"/>
      <c r="C34" s="1470"/>
      <c r="H34" s="1457"/>
      <c r="I34" s="2829"/>
      <c r="J34" s="2828"/>
    </row>
    <row r="35" spans="1:12">
      <c r="A35" s="1457">
        <v>12</v>
      </c>
      <c r="B35" s="1458"/>
      <c r="C35" s="1470"/>
      <c r="D35" s="1451" t="s">
        <v>1966</v>
      </c>
      <c r="H35" s="1457" t="s">
        <v>1967</v>
      </c>
      <c r="I35" s="2826">
        <v>1559</v>
      </c>
      <c r="J35" s="2825"/>
    </row>
    <row r="36" spans="1:12" ht="6.95" customHeight="1">
      <c r="A36" s="1457"/>
      <c r="B36" s="1458"/>
      <c r="C36" s="1470"/>
      <c r="H36" s="1457"/>
      <c r="I36" s="2829"/>
      <c r="J36" s="2828"/>
    </row>
    <row r="37" spans="1:12">
      <c r="A37" s="1457">
        <v>13</v>
      </c>
      <c r="B37" s="1458"/>
      <c r="C37" s="1470"/>
      <c r="D37" s="1451" t="s">
        <v>1968</v>
      </c>
      <c r="H37" s="1457" t="s">
        <v>1969</v>
      </c>
      <c r="I37" s="2832"/>
      <c r="J37" s="2825"/>
    </row>
    <row r="38" spans="1:12">
      <c r="A38" s="1457"/>
      <c r="B38" s="1458"/>
      <c r="C38" s="1470"/>
      <c r="H38" s="1457" t="s">
        <v>1970</v>
      </c>
      <c r="I38" s="2833">
        <v>1</v>
      </c>
      <c r="J38" s="2825"/>
    </row>
    <row r="39" spans="1:12" ht="6.95" customHeight="1">
      <c r="A39" s="1457"/>
      <c r="B39" s="1458"/>
      <c r="C39" s="1470"/>
      <c r="H39" s="1457"/>
      <c r="I39" s="2829"/>
      <c r="J39" s="2828"/>
    </row>
    <row r="40" spans="1:12">
      <c r="A40" s="1457">
        <v>14</v>
      </c>
      <c r="B40" s="1458"/>
      <c r="C40" s="1470"/>
      <c r="D40" s="1451" t="s">
        <v>1971</v>
      </c>
      <c r="H40" s="1457" t="s">
        <v>1972</v>
      </c>
      <c r="I40" s="2829"/>
      <c r="J40" s="2825"/>
    </row>
    <row r="41" spans="1:12">
      <c r="A41" s="1457"/>
      <c r="B41" s="1458"/>
      <c r="C41" s="1470"/>
      <c r="H41" s="1457" t="s">
        <v>1970</v>
      </c>
      <c r="I41" s="2833">
        <v>0</v>
      </c>
      <c r="J41" s="2825"/>
    </row>
    <row r="42" spans="1:12" ht="6.95" customHeight="1">
      <c r="A42" s="1457"/>
      <c r="B42" s="1458"/>
      <c r="C42" s="1470"/>
      <c r="H42" s="1457"/>
      <c r="I42" s="2829"/>
      <c r="J42" s="2828"/>
    </row>
    <row r="43" spans="1:12">
      <c r="A43" s="1457">
        <v>15</v>
      </c>
      <c r="B43" s="1458"/>
      <c r="C43" s="1470"/>
      <c r="D43" s="1451" t="s">
        <v>1973</v>
      </c>
      <c r="H43" s="1457" t="s">
        <v>1974</v>
      </c>
      <c r="I43" s="2826">
        <v>8642533</v>
      </c>
      <c r="J43" s="2825"/>
      <c r="L43" s="1471"/>
    </row>
    <row r="44" spans="1:12" ht="6.95" customHeight="1">
      <c r="A44" s="1457"/>
      <c r="B44" s="1458"/>
      <c r="C44" s="1470"/>
      <c r="H44" s="1457"/>
      <c r="I44" s="2829"/>
      <c r="J44" s="2828"/>
    </row>
    <row r="45" spans="1:12">
      <c r="A45" s="1457">
        <v>16</v>
      </c>
      <c r="B45" s="1458"/>
      <c r="C45" s="1470"/>
      <c r="D45" s="1451" t="s">
        <v>1975</v>
      </c>
      <c r="H45" s="1457" t="s">
        <v>1976</v>
      </c>
      <c r="I45" s="2826">
        <v>8644092</v>
      </c>
      <c r="J45" s="2823"/>
      <c r="L45" s="1471"/>
    </row>
    <row r="46" spans="1:12" ht="6.95" customHeight="1">
      <c r="A46" s="1457"/>
      <c r="B46" s="1458"/>
      <c r="C46" s="1470"/>
      <c r="H46" s="1457"/>
      <c r="I46" s="2829"/>
      <c r="J46" s="2825"/>
    </row>
    <row r="47" spans="1:12">
      <c r="A47" s="1457">
        <v>17</v>
      </c>
      <c r="B47" s="1458"/>
      <c r="C47" s="1470"/>
      <c r="D47" s="1451" t="s">
        <v>1977</v>
      </c>
      <c r="H47" s="1457" t="s">
        <v>1978</v>
      </c>
      <c r="I47" s="2826"/>
      <c r="J47" s="2823"/>
    </row>
    <row r="48" spans="1:12" ht="6.95" customHeight="1" thickBot="1">
      <c r="A48" s="1467"/>
      <c r="B48" s="1462"/>
      <c r="C48" s="1469"/>
      <c r="H48" s="2819"/>
      <c r="I48" s="2834"/>
      <c r="J48" s="2835"/>
    </row>
    <row r="49" spans="1:12">
      <c r="A49" s="1463"/>
      <c r="B49" s="1466"/>
      <c r="C49" s="1472"/>
      <c r="D49" s="1466"/>
      <c r="E49" s="1466"/>
      <c r="F49" s="1466"/>
      <c r="G49" s="1466"/>
      <c r="H49" s="1466"/>
      <c r="I49" s="1077"/>
      <c r="J49" s="1458"/>
    </row>
    <row r="50" spans="1:12" ht="12.75" thickBot="1">
      <c r="A50" s="1459" t="s">
        <v>1979</v>
      </c>
      <c r="B50" s="1460"/>
      <c r="C50" s="1461"/>
      <c r="D50" s="1460"/>
      <c r="E50" s="1460"/>
      <c r="F50" s="1460"/>
      <c r="G50" s="1460"/>
      <c r="H50" s="1460"/>
      <c r="I50" s="1077"/>
      <c r="J50" s="1458"/>
    </row>
    <row r="51" spans="1:12">
      <c r="A51" s="1463" t="s">
        <v>7</v>
      </c>
      <c r="B51" s="1464"/>
      <c r="C51" s="1465"/>
      <c r="D51" s="1466"/>
      <c r="E51" s="1466"/>
      <c r="F51" s="1466"/>
      <c r="G51" s="1466"/>
      <c r="H51" s="1463"/>
      <c r="I51" s="2836" t="s">
        <v>1058</v>
      </c>
      <c r="J51" s="2821"/>
    </row>
    <row r="52" spans="1:12">
      <c r="A52" s="1467" t="s">
        <v>17</v>
      </c>
      <c r="B52" s="1462"/>
      <c r="C52" s="1469" t="s">
        <v>1949</v>
      </c>
      <c r="D52" s="1460"/>
      <c r="E52" s="1460" t="s">
        <v>1980</v>
      </c>
      <c r="F52" s="1460"/>
      <c r="G52" s="1460"/>
      <c r="H52" s="2818" t="s">
        <v>867</v>
      </c>
      <c r="I52" s="2831" t="s">
        <v>1951</v>
      </c>
      <c r="J52" s="2823"/>
    </row>
    <row r="53" spans="1:12" ht="6.95" customHeight="1">
      <c r="A53" s="1457"/>
      <c r="B53" s="1458"/>
      <c r="C53" s="1470"/>
      <c r="H53" s="1457"/>
      <c r="I53" s="2829"/>
      <c r="J53" s="2825"/>
    </row>
    <row r="54" spans="1:12">
      <c r="A54" s="1457">
        <v>18</v>
      </c>
      <c r="B54" s="1458"/>
      <c r="C54" s="1470" t="s">
        <v>1981</v>
      </c>
      <c r="D54" s="1451" t="s">
        <v>1982</v>
      </c>
      <c r="H54" s="1457" t="s">
        <v>1983</v>
      </c>
      <c r="I54" s="2826">
        <v>324006</v>
      </c>
      <c r="J54" s="2825" t="s">
        <v>97</v>
      </c>
    </row>
    <row r="55" spans="1:12" ht="6.95" customHeight="1">
      <c r="A55" s="1457"/>
      <c r="B55" s="1458"/>
      <c r="C55" s="1470"/>
      <c r="H55" s="1457"/>
      <c r="I55" s="2829"/>
      <c r="J55" s="2828"/>
    </row>
    <row r="56" spans="1:12">
      <c r="A56" s="1457">
        <v>19</v>
      </c>
      <c r="B56" s="1458"/>
      <c r="C56" s="1470">
        <v>546</v>
      </c>
      <c r="D56" s="1451" t="s">
        <v>1984</v>
      </c>
      <c r="H56" s="1457" t="s">
        <v>1985</v>
      </c>
      <c r="I56" s="2826"/>
      <c r="J56" s="2825"/>
      <c r="L56" s="1471"/>
    </row>
    <row r="57" spans="1:12" ht="6.95" customHeight="1">
      <c r="A57" s="1457"/>
      <c r="B57" s="1458"/>
      <c r="C57" s="1470"/>
      <c r="H57" s="1457"/>
      <c r="I57" s="2829"/>
      <c r="J57" s="2828"/>
    </row>
    <row r="58" spans="1:12">
      <c r="A58" s="1457">
        <v>20</v>
      </c>
      <c r="B58" s="1458"/>
      <c r="C58" s="1470">
        <v>517</v>
      </c>
      <c r="D58" s="1451" t="s">
        <v>1986</v>
      </c>
      <c r="H58" s="1457" t="s">
        <v>1987</v>
      </c>
      <c r="I58" s="2830"/>
      <c r="J58" s="2823"/>
    </row>
    <row r="59" spans="1:12" ht="6.95" customHeight="1">
      <c r="A59" s="1457"/>
      <c r="B59" s="1458"/>
      <c r="C59" s="1470"/>
      <c r="H59" s="1457"/>
      <c r="I59" s="2829"/>
      <c r="J59" s="2825"/>
    </row>
    <row r="60" spans="1:12">
      <c r="A60" s="1457">
        <v>21</v>
      </c>
      <c r="B60" s="1458"/>
      <c r="C60" s="1470"/>
      <c r="D60" s="1451" t="s">
        <v>1988</v>
      </c>
      <c r="H60" s="1457" t="s">
        <v>1989</v>
      </c>
      <c r="I60" s="2826">
        <v>324006</v>
      </c>
      <c r="J60" s="2825"/>
    </row>
    <row r="61" spans="1:12" ht="6.95" customHeight="1">
      <c r="A61" s="1457"/>
      <c r="B61" s="1458"/>
      <c r="C61" s="1470"/>
      <c r="H61" s="1457"/>
      <c r="I61" s="2829"/>
      <c r="J61" s="2828"/>
    </row>
    <row r="62" spans="1:12">
      <c r="A62" s="1457">
        <v>22</v>
      </c>
      <c r="B62" s="1458"/>
      <c r="C62" s="1470"/>
      <c r="D62" s="1451" t="s">
        <v>1990</v>
      </c>
      <c r="H62" s="1457" t="s">
        <v>1811</v>
      </c>
      <c r="I62" s="2826">
        <v>91</v>
      </c>
      <c r="J62" s="2825"/>
    </row>
    <row r="63" spans="1:12" ht="6.95" customHeight="1">
      <c r="A63" s="1457"/>
      <c r="B63" s="1458"/>
      <c r="C63" s="1470"/>
      <c r="H63" s="1457"/>
      <c r="I63" s="2829"/>
      <c r="J63" s="2828"/>
    </row>
    <row r="64" spans="1:12">
      <c r="A64" s="1457">
        <v>23</v>
      </c>
      <c r="B64" s="1458"/>
      <c r="C64" s="1470"/>
      <c r="D64" s="1451" t="s">
        <v>1991</v>
      </c>
      <c r="H64" s="1457" t="s">
        <v>1811</v>
      </c>
      <c r="I64" s="2826"/>
      <c r="J64" s="2825"/>
    </row>
    <row r="65" spans="1:12" ht="6.95" customHeight="1">
      <c r="A65" s="1457"/>
      <c r="B65" s="1458"/>
      <c r="C65" s="1470"/>
      <c r="H65" s="1457"/>
      <c r="I65" s="2829"/>
      <c r="J65" s="2828"/>
    </row>
    <row r="66" spans="1:12">
      <c r="A66" s="1457">
        <v>24</v>
      </c>
      <c r="B66" s="1458"/>
      <c r="C66" s="1470"/>
      <c r="D66" s="1451" t="s">
        <v>1992</v>
      </c>
      <c r="H66" s="1457" t="s">
        <v>1993</v>
      </c>
      <c r="I66" s="2826">
        <v>323915</v>
      </c>
      <c r="J66" s="2825"/>
    </row>
    <row r="67" spans="1:12" ht="6.95" customHeight="1">
      <c r="A67" s="1457"/>
      <c r="B67" s="1458"/>
      <c r="C67" s="1470"/>
      <c r="H67" s="1457"/>
      <c r="I67" s="2829"/>
      <c r="J67" s="2828"/>
    </row>
    <row r="68" spans="1:12">
      <c r="A68" s="1457">
        <v>25</v>
      </c>
      <c r="B68" s="1458"/>
      <c r="C68" s="1470"/>
      <c r="D68" s="1451" t="s">
        <v>1994</v>
      </c>
      <c r="H68" s="1457" t="s">
        <v>1995</v>
      </c>
      <c r="I68" s="2826">
        <v>324006</v>
      </c>
      <c r="J68" s="2825"/>
    </row>
    <row r="69" spans="1:12" ht="6.95" customHeight="1">
      <c r="A69" s="1457"/>
      <c r="B69" s="1458"/>
      <c r="C69" s="1470"/>
      <c r="H69" s="1457"/>
      <c r="I69" s="2829"/>
      <c r="J69" s="2828"/>
    </row>
    <row r="70" spans="1:12">
      <c r="A70" s="1457">
        <v>26</v>
      </c>
      <c r="B70" s="1458"/>
      <c r="C70" s="1470"/>
      <c r="D70" s="1451" t="s">
        <v>1996</v>
      </c>
      <c r="H70" s="1457" t="s">
        <v>1997</v>
      </c>
      <c r="I70" s="2826"/>
      <c r="J70" s="2825"/>
    </row>
    <row r="71" spans="1:12" ht="6.95" customHeight="1">
      <c r="A71" s="1457"/>
      <c r="B71" s="1458"/>
      <c r="C71" s="1470"/>
      <c r="H71" s="1457"/>
      <c r="I71" s="2829"/>
      <c r="J71" s="2828"/>
    </row>
    <row r="72" spans="1:12">
      <c r="A72" s="1457">
        <v>27</v>
      </c>
      <c r="B72" s="1458"/>
      <c r="C72" s="1470"/>
      <c r="D72" s="1451" t="s">
        <v>1998</v>
      </c>
      <c r="H72" s="1457" t="s">
        <v>1999</v>
      </c>
      <c r="I72" s="2833">
        <v>3.7482942106585634E-2</v>
      </c>
      <c r="J72" s="2825"/>
      <c r="L72" s="1452">
        <f>I68/I45</f>
        <v>3.7482942106585634E-2</v>
      </c>
    </row>
    <row r="73" spans="1:12" ht="6.95" customHeight="1">
      <c r="A73" s="1457"/>
      <c r="B73" s="1458"/>
      <c r="C73" s="1470"/>
      <c r="H73" s="1457"/>
      <c r="I73" s="2829"/>
      <c r="J73" s="2828"/>
    </row>
    <row r="74" spans="1:12">
      <c r="A74" s="1457">
        <v>28</v>
      </c>
      <c r="B74" s="1458"/>
      <c r="C74" s="1470"/>
      <c r="D74" s="1451" t="s">
        <v>2000</v>
      </c>
      <c r="H74" s="1457" t="s">
        <v>2001</v>
      </c>
      <c r="I74" s="2833">
        <v>0</v>
      </c>
      <c r="J74" s="2825"/>
      <c r="L74" s="1452">
        <f>I70/I45</f>
        <v>0</v>
      </c>
    </row>
    <row r="75" spans="1:12" ht="6.95" customHeight="1" thickBot="1">
      <c r="A75" s="1467"/>
      <c r="B75" s="1462"/>
      <c r="C75" s="1469"/>
      <c r="D75" s="1460"/>
      <c r="E75" s="1460"/>
      <c r="F75" s="1460"/>
      <c r="G75" s="1460"/>
      <c r="H75" s="2819"/>
      <c r="I75" s="2837"/>
      <c r="J75" s="2838"/>
    </row>
    <row r="76" spans="1:12">
      <c r="A76" s="1463"/>
      <c r="B76" s="1451" t="s">
        <v>2002</v>
      </c>
      <c r="C76" s="1472"/>
      <c r="D76" s="1466"/>
      <c r="E76" s="1466"/>
      <c r="F76" s="1466"/>
      <c r="G76" s="1466"/>
      <c r="H76" s="1466"/>
      <c r="I76" s="1473"/>
      <c r="J76" s="1458"/>
    </row>
    <row r="77" spans="1:12">
      <c r="A77" s="1457"/>
      <c r="B77" s="1451" t="s">
        <v>2003</v>
      </c>
      <c r="J77" s="1458"/>
    </row>
    <row r="78" spans="1:12">
      <c r="A78" s="1457"/>
      <c r="B78" s="1451" t="s">
        <v>2004</v>
      </c>
      <c r="J78" s="1458"/>
    </row>
    <row r="79" spans="1:12">
      <c r="A79" s="1457"/>
      <c r="B79" s="1451" t="s">
        <v>2005</v>
      </c>
      <c r="I79" s="1473"/>
      <c r="J79" s="1458"/>
    </row>
    <row r="80" spans="1:12">
      <c r="A80" s="1457"/>
      <c r="B80" s="1451" t="s">
        <v>2006</v>
      </c>
      <c r="J80" s="1458"/>
    </row>
    <row r="81" spans="1:10">
      <c r="A81" s="3367" t="s">
        <v>36</v>
      </c>
      <c r="B81" s="3368"/>
      <c r="C81" s="3368"/>
      <c r="D81" s="3368"/>
      <c r="E81" s="3368"/>
      <c r="F81" s="3368"/>
      <c r="G81" s="3368"/>
      <c r="H81" s="3368"/>
      <c r="I81" s="3368"/>
      <c r="J81" s="3369"/>
    </row>
    <row r="82" spans="1:10">
      <c r="A82" s="1457"/>
      <c r="B82" s="1474" t="s">
        <v>3508</v>
      </c>
      <c r="C82" s="1451"/>
      <c r="J82" s="1458"/>
    </row>
    <row r="83" spans="1:10">
      <c r="A83" s="1467"/>
      <c r="B83" s="1475"/>
      <c r="C83" s="2590"/>
      <c r="D83" s="1460"/>
      <c r="E83" s="1460"/>
      <c r="F83" s="1460"/>
      <c r="G83" s="1460"/>
      <c r="H83" s="1460"/>
      <c r="I83" s="1460"/>
      <c r="J83" s="1462"/>
    </row>
    <row r="84" spans="1:10">
      <c r="A84" s="1474" t="s">
        <v>386</v>
      </c>
    </row>
  </sheetData>
  <customSheetViews>
    <customSheetView guid="{A617E113-81C5-40F4-A596-A12F4B219BD2}" showPageBreaks="1" fitToPage="1" printArea="1" topLeftCell="A7">
      <selection activeCell="I10" sqref="I10"/>
      <pageMargins left="0.5" right="0.5" top="0.5" bottom="0.25" header="0.5" footer="0.5"/>
      <printOptions horizontalCentered="1" verticalCentered="1"/>
      <pageSetup scale="85" orientation="portrait" r:id="rId1"/>
      <headerFooter alignWithMargins="0"/>
    </customSheetView>
    <customSheetView guid="{D099E5BD-69C3-4A36-A01A-AB9127CD02AF}" showPageBreaks="1" fitToPage="1" printArea="1" view="pageBreakPreview">
      <selection activeCell="I13" sqref="I13"/>
      <pageMargins left="0.5" right="0.5" top="0.5" bottom="0.25" header="0.5" footer="0.5"/>
      <printOptions horizontalCentered="1" verticalCentered="1"/>
      <pageSetup scale="85" orientation="portrait" r:id="rId2"/>
      <headerFooter alignWithMargins="0"/>
    </customSheetView>
    <customSheetView guid="{0E34144A-D82F-4DF0-B720-F9C800B122C6}" scale="60" showPageBreaks="1" fitToPage="1" printArea="1" view="pageBreakPreview">
      <selection activeCell="I13" sqref="I13"/>
      <pageMargins left="0.5" right="0.5" top="0.5" bottom="0.25" header="0.5" footer="0.5"/>
      <printOptions horizontalCentered="1" verticalCentered="1"/>
      <pageSetup scale="85" orientation="portrait" r:id="rId3"/>
      <headerFooter alignWithMargins="0"/>
    </customSheetView>
    <customSheetView guid="{97EB090E-DA8A-4035-9EB7-8F192FB9238E}" scale="60" showPageBreaks="1" fitToPage="1" printArea="1" view="pageBreakPreview">
      <selection activeCell="I13" sqref="I13"/>
      <pageMargins left="0.5" right="0.5" top="0.5" bottom="0.25" header="0.5" footer="0.5"/>
      <printOptions horizontalCentered="1" verticalCentered="1"/>
      <pageSetup scale="85" orientation="portrait" r:id="rId4"/>
      <headerFooter alignWithMargins="0"/>
    </customSheetView>
    <customSheetView guid="{73D6C540-FA77-496F-80D5-378BCDB5D7D3}" fitToPage="1">
      <selection sqref="A1:J84"/>
      <pageMargins left="0.5" right="0.5" top="0.5" bottom="0.25" header="0.5" footer="0.5"/>
      <printOptions horizontalCentered="1" verticalCentered="1"/>
      <pageSetup scale="85" orientation="portrait" r:id="rId5"/>
      <headerFooter alignWithMargins="0"/>
    </customSheetView>
    <customSheetView guid="{697F93CE-5800-4A2B-B48E-6915F0D86AE1}" showPageBreaks="1" fitToPage="1" printArea="1">
      <selection sqref="A1:J84"/>
      <pageMargins left="0.5" right="0.5" top="0.5" bottom="0.25" header="0.5" footer="0.5"/>
      <printOptions horizontalCentered="1" verticalCentered="1"/>
      <pageSetup scale="10" orientation="portrait" r:id="rId6"/>
      <headerFooter alignWithMargins="0"/>
    </customSheetView>
    <customSheetView guid="{997430AA-34EF-430A-83C0-572B50415120}" showPageBreaks="1" fitToPage="1" printArea="1">
      <selection sqref="A1:J84"/>
      <pageMargins left="0.5" right="0.5" top="0.5" bottom="0.25" header="0.5" footer="0.5"/>
      <printOptions horizontalCentered="1" verticalCentered="1"/>
      <pageSetup scale="10" orientation="portrait" r:id="rId7"/>
      <headerFooter alignWithMargins="0"/>
    </customSheetView>
    <customSheetView guid="{FB280501-19AF-4ABE-91A9-026A574F2BAA}" showPageBreaks="1" fitToPage="1" printArea="1">
      <selection activeCell="I10" sqref="I10"/>
      <pageMargins left="0.5" right="0.5" top="0.5" bottom="0.25" header="0.5" footer="0.5"/>
      <printOptions horizontalCentered="1" verticalCentered="1"/>
      <pageSetup scale="85" orientation="portrait" r:id="rId8"/>
      <headerFooter alignWithMargins="0"/>
    </customSheetView>
    <customSheetView guid="{418B4607-7369-4E2A-893E-78E4A5AA0442}" fitToPage="1">
      <pageMargins left="0.5" right="0.5" top="0.5" bottom="0.25" header="0.5" footer="0.5"/>
      <printOptions horizontalCentered="1" verticalCentered="1"/>
      <pageSetup scale="10" orientation="portrait" r:id="rId9"/>
      <headerFooter alignWithMargins="0"/>
    </customSheetView>
    <customSheetView guid="{BD2992A8-0B6E-4822-8FD2-4601D1328A70}" showPageBreaks="1" fitToPage="1" printArea="1">
      <pageMargins left="0.5" right="0.5" top="0.5" bottom="0.25" header="0.5" footer="0.5"/>
      <printOptions horizontalCentered="1" verticalCentered="1"/>
      <pageSetup scale="85" orientation="portrait" r:id="rId10"/>
      <headerFooter alignWithMargins="0"/>
    </customSheetView>
    <customSheetView guid="{77A0B38E-93E4-4AC7-ACE6-46928E3770F0}" showPageBreaks="1" fitToPage="1" printArea="1">
      <pageMargins left="0.5" right="0.5" top="0.5" bottom="0.25" header="0.5" footer="0.5"/>
      <printOptions horizontalCentered="1" verticalCentered="1"/>
      <pageSetup scale="10" orientation="portrait" r:id="rId11"/>
      <headerFooter alignWithMargins="0"/>
    </customSheetView>
    <customSheetView guid="{11C83B39-CE16-4BB9-AED1-82A65A48CAAD}" fitToPage="1">
      <pageMargins left="0.5" right="0.5" top="0.5" bottom="0.25" header="0.5" footer="0.5"/>
      <printOptions horizontalCentered="1" verticalCentered="1"/>
      <pageSetup scale="10" orientation="portrait" r:id="rId12"/>
      <headerFooter alignWithMargins="0"/>
    </customSheetView>
    <customSheetView guid="{DB71B86F-317D-4AD6-8462-223811F201EC}" showPageBreaks="1" fitToPage="1" printArea="1">
      <selection activeCell="I10" sqref="I10"/>
      <pageMargins left="0.5" right="0.5" top="0.5" bottom="0.25" header="0.5" footer="0.5"/>
      <printOptions horizontalCentered="1" verticalCentered="1"/>
      <pageSetup scale="35" orientation="portrait" r:id="rId13"/>
      <headerFooter alignWithMargins="0"/>
    </customSheetView>
    <customSheetView guid="{DC2F833C-E952-4F6A-AFD3-F16D8619A19E}" showPageBreaks="1" fitToPage="1" printArea="1">
      <selection activeCell="I10" sqref="I10"/>
      <pageMargins left="0.5" right="0.5" top="0.5" bottom="0.25" header="0.5" footer="0.5"/>
      <printOptions horizontalCentered="1" verticalCentered="1"/>
      <pageSetup scale="10" orientation="portrait" r:id="rId14"/>
      <headerFooter alignWithMargins="0"/>
    </customSheetView>
    <customSheetView guid="{B1B2D874-36F7-4A51-91A3-0B03D16C5B39}" fitToPage="1" printArea="1">
      <selection activeCell="I13" sqref="I13"/>
      <pageMargins left="0.5" right="0.5" top="0.5" bottom="0.25" header="0.5" footer="0.5"/>
      <printOptions horizontalCentered="1" verticalCentered="1"/>
      <pageSetup scale="85" orientation="portrait" r:id="rId15"/>
      <headerFooter alignWithMargins="0"/>
    </customSheetView>
    <customSheetView guid="{24512037-1A2E-4B61-A9D8-6B6EE1FBAC07}" showPageBreaks="1" fitToPage="1" printArea="1">
      <selection activeCell="I10" sqref="I10"/>
      <pageMargins left="0.5" right="0.5" top="0.5" bottom="0.25" header="0.5" footer="0.5"/>
      <printOptions horizontalCentered="1" verticalCentered="1"/>
      <pageSetup scale="85" orientation="portrait" r:id="rId16"/>
      <headerFooter alignWithMargins="0"/>
    </customSheetView>
    <customSheetView guid="{FF7CE3F6-64D4-4414-9A0A-27EA1DA5FCEA}" showPageBreaks="1" fitToPage="1" printArea="1">
      <selection activeCell="I10" sqref="I10"/>
      <pageMargins left="0.5" right="0.5" top="0.5" bottom="0.25" header="0.5" footer="0.5"/>
      <printOptions horizontalCentered="1" verticalCentered="1"/>
      <pageSetup scale="85" orientation="portrait" r:id="rId17"/>
      <headerFooter alignWithMargins="0"/>
    </customSheetView>
    <customSheetView guid="{68CA22E9-CC9D-4C8A-A060-049B87D0AB3E}" scale="60" showPageBreaks="1" fitToPage="1" printArea="1" view="pageBreakPreview">
      <selection activeCell="I13" sqref="I13"/>
      <pageMargins left="0.5" right="0.5" top="0.5" bottom="0.25" header="0.5" footer="0.5"/>
      <printOptions horizontalCentered="1" verticalCentered="1"/>
      <pageSetup scale="85" orientation="portrait" r:id="rId18"/>
      <headerFooter alignWithMargins="0"/>
    </customSheetView>
    <customSheetView guid="{76EF22F2-41FD-4690-8612-D013472E0134}" showPageBreaks="1" fitToPage="1" printArea="1" topLeftCell="A46">
      <selection activeCell="H66" sqref="H66"/>
      <pageMargins left="0.5" right="0.5" top="0.5" bottom="0.25" header="0.5" footer="0.5"/>
      <printOptions horizontalCentered="1" verticalCentered="1"/>
      <pageSetup scale="85" orientation="portrait" r:id="rId19"/>
      <headerFooter alignWithMargins="0"/>
    </customSheetView>
  </customSheetViews>
  <mergeCells count="3">
    <mergeCell ref="A2:J2"/>
    <mergeCell ref="A3:J3"/>
    <mergeCell ref="A81:J81"/>
  </mergeCells>
  <printOptions horizontalCentered="1" verticalCentered="1"/>
  <pageMargins left="0.5" right="0.5" top="0.5" bottom="0.25" header="0.5" footer="0.5"/>
  <pageSetup scale="85" orientation="portrait" r:id="rId20"/>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N56"/>
  <sheetViews>
    <sheetView view="pageBreakPreview" zoomScale="60" zoomScaleNormal="100" workbookViewId="0">
      <selection activeCell="B41" sqref="B41"/>
    </sheetView>
  </sheetViews>
  <sheetFormatPr defaultRowHeight="12.75"/>
  <cols>
    <col min="1" max="1" width="3.85546875" style="717" customWidth="1"/>
    <col min="2" max="2" width="3.7109375" style="717" customWidth="1"/>
    <col min="3" max="3" width="58" style="717" customWidth="1"/>
    <col min="4" max="4" width="3" style="717" customWidth="1"/>
    <col min="5" max="5" width="4.140625" style="717" customWidth="1"/>
    <col min="6" max="6" width="58.140625" style="717" customWidth="1"/>
    <col min="7" max="7" width="4.5703125" style="717" customWidth="1"/>
    <col min="8" max="256" width="8.85546875" style="717"/>
    <col min="257" max="257" width="3.85546875" style="717" customWidth="1"/>
    <col min="258" max="258" width="3.7109375" style="717" customWidth="1"/>
    <col min="259" max="259" width="58" style="717" customWidth="1"/>
    <col min="260" max="260" width="3" style="717" customWidth="1"/>
    <col min="261" max="261" width="4.140625" style="717" customWidth="1"/>
    <col min="262" max="262" width="58.140625" style="717" customWidth="1"/>
    <col min="263" max="263" width="4.5703125" style="717" customWidth="1"/>
    <col min="264" max="512" width="8.85546875" style="717"/>
    <col min="513" max="513" width="3.85546875" style="717" customWidth="1"/>
    <col min="514" max="514" width="3.7109375" style="717" customWidth="1"/>
    <col min="515" max="515" width="58" style="717" customWidth="1"/>
    <col min="516" max="516" width="3" style="717" customWidth="1"/>
    <col min="517" max="517" width="4.140625" style="717" customWidth="1"/>
    <col min="518" max="518" width="58.140625" style="717" customWidth="1"/>
    <col min="519" max="519" width="4.5703125" style="717" customWidth="1"/>
    <col min="520" max="768" width="8.85546875" style="717"/>
    <col min="769" max="769" width="3.85546875" style="717" customWidth="1"/>
    <col min="770" max="770" width="3.7109375" style="717" customWidth="1"/>
    <col min="771" max="771" width="58" style="717" customWidth="1"/>
    <col min="772" max="772" width="3" style="717" customWidth="1"/>
    <col min="773" max="773" width="4.140625" style="717" customWidth="1"/>
    <col min="774" max="774" width="58.140625" style="717" customWidth="1"/>
    <col min="775" max="775" width="4.5703125" style="717" customWidth="1"/>
    <col min="776" max="1024" width="8.85546875" style="717"/>
    <col min="1025" max="1025" width="3.85546875" style="717" customWidth="1"/>
    <col min="1026" max="1026" width="3.7109375" style="717" customWidth="1"/>
    <col min="1027" max="1027" width="58" style="717" customWidth="1"/>
    <col min="1028" max="1028" width="3" style="717" customWidth="1"/>
    <col min="1029" max="1029" width="4.140625" style="717" customWidth="1"/>
    <col min="1030" max="1030" width="58.140625" style="717" customWidth="1"/>
    <col min="1031" max="1031" width="4.5703125" style="717" customWidth="1"/>
    <col min="1032" max="1280" width="8.85546875" style="717"/>
    <col min="1281" max="1281" width="3.85546875" style="717" customWidth="1"/>
    <col min="1282" max="1282" width="3.7109375" style="717" customWidth="1"/>
    <col min="1283" max="1283" width="58" style="717" customWidth="1"/>
    <col min="1284" max="1284" width="3" style="717" customWidth="1"/>
    <col min="1285" max="1285" width="4.140625" style="717" customWidth="1"/>
    <col min="1286" max="1286" width="58.140625" style="717" customWidth="1"/>
    <col min="1287" max="1287" width="4.5703125" style="717" customWidth="1"/>
    <col min="1288" max="1536" width="8.85546875" style="717"/>
    <col min="1537" max="1537" width="3.85546875" style="717" customWidth="1"/>
    <col min="1538" max="1538" width="3.7109375" style="717" customWidth="1"/>
    <col min="1539" max="1539" width="58" style="717" customWidth="1"/>
    <col min="1540" max="1540" width="3" style="717" customWidth="1"/>
    <col min="1541" max="1541" width="4.140625" style="717" customWidth="1"/>
    <col min="1542" max="1542" width="58.140625" style="717" customWidth="1"/>
    <col min="1543" max="1543" width="4.5703125" style="717" customWidth="1"/>
    <col min="1544" max="1792" width="8.85546875" style="717"/>
    <col min="1793" max="1793" width="3.85546875" style="717" customWidth="1"/>
    <col min="1794" max="1794" width="3.7109375" style="717" customWidth="1"/>
    <col min="1795" max="1795" width="58" style="717" customWidth="1"/>
    <col min="1796" max="1796" width="3" style="717" customWidth="1"/>
    <col min="1797" max="1797" width="4.140625" style="717" customWidth="1"/>
    <col min="1798" max="1798" width="58.140625" style="717" customWidth="1"/>
    <col min="1799" max="1799" width="4.5703125" style="717" customWidth="1"/>
    <col min="1800" max="2048" width="8.85546875" style="717"/>
    <col min="2049" max="2049" width="3.85546875" style="717" customWidth="1"/>
    <col min="2050" max="2050" width="3.7109375" style="717" customWidth="1"/>
    <col min="2051" max="2051" width="58" style="717" customWidth="1"/>
    <col min="2052" max="2052" width="3" style="717" customWidth="1"/>
    <col min="2053" max="2053" width="4.140625" style="717" customWidth="1"/>
    <col min="2054" max="2054" width="58.140625" style="717" customWidth="1"/>
    <col min="2055" max="2055" width="4.5703125" style="717" customWidth="1"/>
    <col min="2056" max="2304" width="8.85546875" style="717"/>
    <col min="2305" max="2305" width="3.85546875" style="717" customWidth="1"/>
    <col min="2306" max="2306" width="3.7109375" style="717" customWidth="1"/>
    <col min="2307" max="2307" width="58" style="717" customWidth="1"/>
    <col min="2308" max="2308" width="3" style="717" customWidth="1"/>
    <col min="2309" max="2309" width="4.140625" style="717" customWidth="1"/>
    <col min="2310" max="2310" width="58.140625" style="717" customWidth="1"/>
    <col min="2311" max="2311" width="4.5703125" style="717" customWidth="1"/>
    <col min="2312" max="2560" width="8.85546875" style="717"/>
    <col min="2561" max="2561" width="3.85546875" style="717" customWidth="1"/>
    <col min="2562" max="2562" width="3.7109375" style="717" customWidth="1"/>
    <col min="2563" max="2563" width="58" style="717" customWidth="1"/>
    <col min="2564" max="2564" width="3" style="717" customWidth="1"/>
    <col min="2565" max="2565" width="4.140625" style="717" customWidth="1"/>
    <col min="2566" max="2566" width="58.140625" style="717" customWidth="1"/>
    <col min="2567" max="2567" width="4.5703125" style="717" customWidth="1"/>
    <col min="2568" max="2816" width="8.85546875" style="717"/>
    <col min="2817" max="2817" width="3.85546875" style="717" customWidth="1"/>
    <col min="2818" max="2818" width="3.7109375" style="717" customWidth="1"/>
    <col min="2819" max="2819" width="58" style="717" customWidth="1"/>
    <col min="2820" max="2820" width="3" style="717" customWidth="1"/>
    <col min="2821" max="2821" width="4.140625" style="717" customWidth="1"/>
    <col min="2822" max="2822" width="58.140625" style="717" customWidth="1"/>
    <col min="2823" max="2823" width="4.5703125" style="717" customWidth="1"/>
    <col min="2824" max="3072" width="8.85546875" style="717"/>
    <col min="3073" max="3073" width="3.85546875" style="717" customWidth="1"/>
    <col min="3074" max="3074" width="3.7109375" style="717" customWidth="1"/>
    <col min="3075" max="3075" width="58" style="717" customWidth="1"/>
    <col min="3076" max="3076" width="3" style="717" customWidth="1"/>
    <col min="3077" max="3077" width="4.140625" style="717" customWidth="1"/>
    <col min="3078" max="3078" width="58.140625" style="717" customWidth="1"/>
    <col min="3079" max="3079" width="4.5703125" style="717" customWidth="1"/>
    <col min="3080" max="3328" width="8.85546875" style="717"/>
    <col min="3329" max="3329" width="3.85546875" style="717" customWidth="1"/>
    <col min="3330" max="3330" width="3.7109375" style="717" customWidth="1"/>
    <col min="3331" max="3331" width="58" style="717" customWidth="1"/>
    <col min="3332" max="3332" width="3" style="717" customWidth="1"/>
    <col min="3333" max="3333" width="4.140625" style="717" customWidth="1"/>
    <col min="3334" max="3334" width="58.140625" style="717" customWidth="1"/>
    <col min="3335" max="3335" width="4.5703125" style="717" customWidth="1"/>
    <col min="3336" max="3584" width="8.85546875" style="717"/>
    <col min="3585" max="3585" width="3.85546875" style="717" customWidth="1"/>
    <col min="3586" max="3586" width="3.7109375" style="717" customWidth="1"/>
    <col min="3587" max="3587" width="58" style="717" customWidth="1"/>
    <col min="3588" max="3588" width="3" style="717" customWidth="1"/>
    <col min="3589" max="3589" width="4.140625" style="717" customWidth="1"/>
    <col min="3590" max="3590" width="58.140625" style="717" customWidth="1"/>
    <col min="3591" max="3591" width="4.5703125" style="717" customWidth="1"/>
    <col min="3592" max="3840" width="8.85546875" style="717"/>
    <col min="3841" max="3841" width="3.85546875" style="717" customWidth="1"/>
    <col min="3842" max="3842" width="3.7109375" style="717" customWidth="1"/>
    <col min="3843" max="3843" width="58" style="717" customWidth="1"/>
    <col min="3844" max="3844" width="3" style="717" customWidth="1"/>
    <col min="3845" max="3845" width="4.140625" style="717" customWidth="1"/>
    <col min="3846" max="3846" width="58.140625" style="717" customWidth="1"/>
    <col min="3847" max="3847" width="4.5703125" style="717" customWidth="1"/>
    <col min="3848" max="4096" width="8.85546875" style="717"/>
    <col min="4097" max="4097" width="3.85546875" style="717" customWidth="1"/>
    <col min="4098" max="4098" width="3.7109375" style="717" customWidth="1"/>
    <col min="4099" max="4099" width="58" style="717" customWidth="1"/>
    <col min="4100" max="4100" width="3" style="717" customWidth="1"/>
    <col min="4101" max="4101" width="4.140625" style="717" customWidth="1"/>
    <col min="4102" max="4102" width="58.140625" style="717" customWidth="1"/>
    <col min="4103" max="4103" width="4.5703125" style="717" customWidth="1"/>
    <col min="4104" max="4352" width="8.85546875" style="717"/>
    <col min="4353" max="4353" width="3.85546875" style="717" customWidth="1"/>
    <col min="4354" max="4354" width="3.7109375" style="717" customWidth="1"/>
    <col min="4355" max="4355" width="58" style="717" customWidth="1"/>
    <col min="4356" max="4356" width="3" style="717" customWidth="1"/>
    <col min="4357" max="4357" width="4.140625" style="717" customWidth="1"/>
    <col min="4358" max="4358" width="58.140625" style="717" customWidth="1"/>
    <col min="4359" max="4359" width="4.5703125" style="717" customWidth="1"/>
    <col min="4360" max="4608" width="8.85546875" style="717"/>
    <col min="4609" max="4609" width="3.85546875" style="717" customWidth="1"/>
    <col min="4610" max="4610" width="3.7109375" style="717" customWidth="1"/>
    <col min="4611" max="4611" width="58" style="717" customWidth="1"/>
    <col min="4612" max="4612" width="3" style="717" customWidth="1"/>
    <col min="4613" max="4613" width="4.140625" style="717" customWidth="1"/>
    <col min="4614" max="4614" width="58.140625" style="717" customWidth="1"/>
    <col min="4615" max="4615" width="4.5703125" style="717" customWidth="1"/>
    <col min="4616" max="4864" width="8.85546875" style="717"/>
    <col min="4865" max="4865" width="3.85546875" style="717" customWidth="1"/>
    <col min="4866" max="4866" width="3.7109375" style="717" customWidth="1"/>
    <col min="4867" max="4867" width="58" style="717" customWidth="1"/>
    <col min="4868" max="4868" width="3" style="717" customWidth="1"/>
    <col min="4869" max="4869" width="4.140625" style="717" customWidth="1"/>
    <col min="4870" max="4870" width="58.140625" style="717" customWidth="1"/>
    <col min="4871" max="4871" width="4.5703125" style="717" customWidth="1"/>
    <col min="4872" max="5120" width="8.85546875" style="717"/>
    <col min="5121" max="5121" width="3.85546875" style="717" customWidth="1"/>
    <col min="5122" max="5122" width="3.7109375" style="717" customWidth="1"/>
    <col min="5123" max="5123" width="58" style="717" customWidth="1"/>
    <col min="5124" max="5124" width="3" style="717" customWidth="1"/>
    <col min="5125" max="5125" width="4.140625" style="717" customWidth="1"/>
    <col min="5126" max="5126" width="58.140625" style="717" customWidth="1"/>
    <col min="5127" max="5127" width="4.5703125" style="717" customWidth="1"/>
    <col min="5128" max="5376" width="8.85546875" style="717"/>
    <col min="5377" max="5377" width="3.85546875" style="717" customWidth="1"/>
    <col min="5378" max="5378" width="3.7109375" style="717" customWidth="1"/>
    <col min="5379" max="5379" width="58" style="717" customWidth="1"/>
    <col min="5380" max="5380" width="3" style="717" customWidth="1"/>
    <col min="5381" max="5381" width="4.140625" style="717" customWidth="1"/>
    <col min="5382" max="5382" width="58.140625" style="717" customWidth="1"/>
    <col min="5383" max="5383" width="4.5703125" style="717" customWidth="1"/>
    <col min="5384" max="5632" width="8.85546875" style="717"/>
    <col min="5633" max="5633" width="3.85546875" style="717" customWidth="1"/>
    <col min="5634" max="5634" width="3.7109375" style="717" customWidth="1"/>
    <col min="5635" max="5635" width="58" style="717" customWidth="1"/>
    <col min="5636" max="5636" width="3" style="717" customWidth="1"/>
    <col min="5637" max="5637" width="4.140625" style="717" customWidth="1"/>
    <col min="5638" max="5638" width="58.140625" style="717" customWidth="1"/>
    <col min="5639" max="5639" width="4.5703125" style="717" customWidth="1"/>
    <col min="5640" max="5888" width="8.85546875" style="717"/>
    <col min="5889" max="5889" width="3.85546875" style="717" customWidth="1"/>
    <col min="5890" max="5890" width="3.7109375" style="717" customWidth="1"/>
    <col min="5891" max="5891" width="58" style="717" customWidth="1"/>
    <col min="5892" max="5892" width="3" style="717" customWidth="1"/>
    <col min="5893" max="5893" width="4.140625" style="717" customWidth="1"/>
    <col min="5894" max="5894" width="58.140625" style="717" customWidth="1"/>
    <col min="5895" max="5895" width="4.5703125" style="717" customWidth="1"/>
    <col min="5896" max="6144" width="8.85546875" style="717"/>
    <col min="6145" max="6145" width="3.85546875" style="717" customWidth="1"/>
    <col min="6146" max="6146" width="3.7109375" style="717" customWidth="1"/>
    <col min="6147" max="6147" width="58" style="717" customWidth="1"/>
    <col min="6148" max="6148" width="3" style="717" customWidth="1"/>
    <col min="6149" max="6149" width="4.140625" style="717" customWidth="1"/>
    <col min="6150" max="6150" width="58.140625" style="717" customWidth="1"/>
    <col min="6151" max="6151" width="4.5703125" style="717" customWidth="1"/>
    <col min="6152" max="6400" width="8.85546875" style="717"/>
    <col min="6401" max="6401" width="3.85546875" style="717" customWidth="1"/>
    <col min="6402" max="6402" width="3.7109375" style="717" customWidth="1"/>
    <col min="6403" max="6403" width="58" style="717" customWidth="1"/>
    <col min="6404" max="6404" width="3" style="717" customWidth="1"/>
    <col min="6405" max="6405" width="4.140625" style="717" customWidth="1"/>
    <col min="6406" max="6406" width="58.140625" style="717" customWidth="1"/>
    <col min="6407" max="6407" width="4.5703125" style="717" customWidth="1"/>
    <col min="6408" max="6656" width="8.85546875" style="717"/>
    <col min="6657" max="6657" width="3.85546875" style="717" customWidth="1"/>
    <col min="6658" max="6658" width="3.7109375" style="717" customWidth="1"/>
    <col min="6659" max="6659" width="58" style="717" customWidth="1"/>
    <col min="6660" max="6660" width="3" style="717" customWidth="1"/>
    <col min="6661" max="6661" width="4.140625" style="717" customWidth="1"/>
    <col min="6662" max="6662" width="58.140625" style="717" customWidth="1"/>
    <col min="6663" max="6663" width="4.5703125" style="717" customWidth="1"/>
    <col min="6664" max="6912" width="8.85546875" style="717"/>
    <col min="6913" max="6913" width="3.85546875" style="717" customWidth="1"/>
    <col min="6914" max="6914" width="3.7109375" style="717" customWidth="1"/>
    <col min="6915" max="6915" width="58" style="717" customWidth="1"/>
    <col min="6916" max="6916" width="3" style="717" customWidth="1"/>
    <col min="6917" max="6917" width="4.140625" style="717" customWidth="1"/>
    <col min="6918" max="6918" width="58.140625" style="717" customWidth="1"/>
    <col min="6919" max="6919" width="4.5703125" style="717" customWidth="1"/>
    <col min="6920" max="7168" width="8.85546875" style="717"/>
    <col min="7169" max="7169" width="3.85546875" style="717" customWidth="1"/>
    <col min="7170" max="7170" width="3.7109375" style="717" customWidth="1"/>
    <col min="7171" max="7171" width="58" style="717" customWidth="1"/>
    <col min="7172" max="7172" width="3" style="717" customWidth="1"/>
    <col min="7173" max="7173" width="4.140625" style="717" customWidth="1"/>
    <col min="7174" max="7174" width="58.140625" style="717" customWidth="1"/>
    <col min="7175" max="7175" width="4.5703125" style="717" customWidth="1"/>
    <col min="7176" max="7424" width="8.85546875" style="717"/>
    <col min="7425" max="7425" width="3.85546875" style="717" customWidth="1"/>
    <col min="7426" max="7426" width="3.7109375" style="717" customWidth="1"/>
    <col min="7427" max="7427" width="58" style="717" customWidth="1"/>
    <col min="7428" max="7428" width="3" style="717" customWidth="1"/>
    <col min="7429" max="7429" width="4.140625" style="717" customWidth="1"/>
    <col min="7430" max="7430" width="58.140625" style="717" customWidth="1"/>
    <col min="7431" max="7431" width="4.5703125" style="717" customWidth="1"/>
    <col min="7432" max="7680" width="8.85546875" style="717"/>
    <col min="7681" max="7681" width="3.85546875" style="717" customWidth="1"/>
    <col min="7682" max="7682" width="3.7109375" style="717" customWidth="1"/>
    <col min="7683" max="7683" width="58" style="717" customWidth="1"/>
    <col min="7684" max="7684" width="3" style="717" customWidth="1"/>
    <col min="7685" max="7685" width="4.140625" style="717" customWidth="1"/>
    <col min="7686" max="7686" width="58.140625" style="717" customWidth="1"/>
    <col min="7687" max="7687" width="4.5703125" style="717" customWidth="1"/>
    <col min="7688" max="7936" width="8.85546875" style="717"/>
    <col min="7937" max="7937" width="3.85546875" style="717" customWidth="1"/>
    <col min="7938" max="7938" width="3.7109375" style="717" customWidth="1"/>
    <col min="7939" max="7939" width="58" style="717" customWidth="1"/>
    <col min="7940" max="7940" width="3" style="717" customWidth="1"/>
    <col min="7941" max="7941" width="4.140625" style="717" customWidth="1"/>
    <col min="7942" max="7942" width="58.140625" style="717" customWidth="1"/>
    <col min="7943" max="7943" width="4.5703125" style="717" customWidth="1"/>
    <col min="7944" max="8192" width="8.85546875" style="717"/>
    <col min="8193" max="8193" width="3.85546875" style="717" customWidth="1"/>
    <col min="8194" max="8194" width="3.7109375" style="717" customWidth="1"/>
    <col min="8195" max="8195" width="58" style="717" customWidth="1"/>
    <col min="8196" max="8196" width="3" style="717" customWidth="1"/>
    <col min="8197" max="8197" width="4.140625" style="717" customWidth="1"/>
    <col min="8198" max="8198" width="58.140625" style="717" customWidth="1"/>
    <col min="8199" max="8199" width="4.5703125" style="717" customWidth="1"/>
    <col min="8200" max="8448" width="8.85546875" style="717"/>
    <col min="8449" max="8449" width="3.85546875" style="717" customWidth="1"/>
    <col min="8450" max="8450" width="3.7109375" style="717" customWidth="1"/>
    <col min="8451" max="8451" width="58" style="717" customWidth="1"/>
    <col min="8452" max="8452" width="3" style="717" customWidth="1"/>
    <col min="8453" max="8453" width="4.140625" style="717" customWidth="1"/>
    <col min="8454" max="8454" width="58.140625" style="717" customWidth="1"/>
    <col min="8455" max="8455" width="4.5703125" style="717" customWidth="1"/>
    <col min="8456" max="8704" width="8.85546875" style="717"/>
    <col min="8705" max="8705" width="3.85546875" style="717" customWidth="1"/>
    <col min="8706" max="8706" width="3.7109375" style="717" customWidth="1"/>
    <col min="8707" max="8707" width="58" style="717" customWidth="1"/>
    <col min="8708" max="8708" width="3" style="717" customWidth="1"/>
    <col min="8709" max="8709" width="4.140625" style="717" customWidth="1"/>
    <col min="8710" max="8710" width="58.140625" style="717" customWidth="1"/>
    <col min="8711" max="8711" width="4.5703125" style="717" customWidth="1"/>
    <col min="8712" max="8960" width="8.85546875" style="717"/>
    <col min="8961" max="8961" width="3.85546875" style="717" customWidth="1"/>
    <col min="8962" max="8962" width="3.7109375" style="717" customWidth="1"/>
    <col min="8963" max="8963" width="58" style="717" customWidth="1"/>
    <col min="8964" max="8964" width="3" style="717" customWidth="1"/>
    <col min="8965" max="8965" width="4.140625" style="717" customWidth="1"/>
    <col min="8966" max="8966" width="58.140625" style="717" customWidth="1"/>
    <col min="8967" max="8967" width="4.5703125" style="717" customWidth="1"/>
    <col min="8968" max="9216" width="8.85546875" style="717"/>
    <col min="9217" max="9217" width="3.85546875" style="717" customWidth="1"/>
    <col min="9218" max="9218" width="3.7109375" style="717" customWidth="1"/>
    <col min="9219" max="9219" width="58" style="717" customWidth="1"/>
    <col min="9220" max="9220" width="3" style="717" customWidth="1"/>
    <col min="9221" max="9221" width="4.140625" style="717" customWidth="1"/>
    <col min="9222" max="9222" width="58.140625" style="717" customWidth="1"/>
    <col min="9223" max="9223" width="4.5703125" style="717" customWidth="1"/>
    <col min="9224" max="9472" width="8.85546875" style="717"/>
    <col min="9473" max="9473" width="3.85546875" style="717" customWidth="1"/>
    <col min="9474" max="9474" width="3.7109375" style="717" customWidth="1"/>
    <col min="9475" max="9475" width="58" style="717" customWidth="1"/>
    <col min="9476" max="9476" width="3" style="717" customWidth="1"/>
    <col min="9477" max="9477" width="4.140625" style="717" customWidth="1"/>
    <col min="9478" max="9478" width="58.140625" style="717" customWidth="1"/>
    <col min="9479" max="9479" width="4.5703125" style="717" customWidth="1"/>
    <col min="9480" max="9728" width="8.85546875" style="717"/>
    <col min="9729" max="9729" width="3.85546875" style="717" customWidth="1"/>
    <col min="9730" max="9730" width="3.7109375" style="717" customWidth="1"/>
    <col min="9731" max="9731" width="58" style="717" customWidth="1"/>
    <col min="9732" max="9732" width="3" style="717" customWidth="1"/>
    <col min="9733" max="9733" width="4.140625" style="717" customWidth="1"/>
    <col min="9734" max="9734" width="58.140625" style="717" customWidth="1"/>
    <col min="9735" max="9735" width="4.5703125" style="717" customWidth="1"/>
    <col min="9736" max="9984" width="8.85546875" style="717"/>
    <col min="9985" max="9985" width="3.85546875" style="717" customWidth="1"/>
    <col min="9986" max="9986" width="3.7109375" style="717" customWidth="1"/>
    <col min="9987" max="9987" width="58" style="717" customWidth="1"/>
    <col min="9988" max="9988" width="3" style="717" customWidth="1"/>
    <col min="9989" max="9989" width="4.140625" style="717" customWidth="1"/>
    <col min="9990" max="9990" width="58.140625" style="717" customWidth="1"/>
    <col min="9991" max="9991" width="4.5703125" style="717" customWidth="1"/>
    <col min="9992" max="10240" width="8.85546875" style="717"/>
    <col min="10241" max="10241" width="3.85546875" style="717" customWidth="1"/>
    <col min="10242" max="10242" width="3.7109375" style="717" customWidth="1"/>
    <col min="10243" max="10243" width="58" style="717" customWidth="1"/>
    <col min="10244" max="10244" width="3" style="717" customWidth="1"/>
    <col min="10245" max="10245" width="4.140625" style="717" customWidth="1"/>
    <col min="10246" max="10246" width="58.140625" style="717" customWidth="1"/>
    <col min="10247" max="10247" width="4.5703125" style="717" customWidth="1"/>
    <col min="10248" max="10496" width="8.85546875" style="717"/>
    <col min="10497" max="10497" width="3.85546875" style="717" customWidth="1"/>
    <col min="10498" max="10498" width="3.7109375" style="717" customWidth="1"/>
    <col min="10499" max="10499" width="58" style="717" customWidth="1"/>
    <col min="10500" max="10500" width="3" style="717" customWidth="1"/>
    <col min="10501" max="10501" width="4.140625" style="717" customWidth="1"/>
    <col min="10502" max="10502" width="58.140625" style="717" customWidth="1"/>
    <col min="10503" max="10503" width="4.5703125" style="717" customWidth="1"/>
    <col min="10504" max="10752" width="8.85546875" style="717"/>
    <col min="10753" max="10753" width="3.85546875" style="717" customWidth="1"/>
    <col min="10754" max="10754" width="3.7109375" style="717" customWidth="1"/>
    <col min="10755" max="10755" width="58" style="717" customWidth="1"/>
    <col min="10756" max="10756" width="3" style="717" customWidth="1"/>
    <col min="10757" max="10757" width="4.140625" style="717" customWidth="1"/>
    <col min="10758" max="10758" width="58.140625" style="717" customWidth="1"/>
    <col min="10759" max="10759" width="4.5703125" style="717" customWidth="1"/>
    <col min="10760" max="11008" width="8.85546875" style="717"/>
    <col min="11009" max="11009" width="3.85546875" style="717" customWidth="1"/>
    <col min="11010" max="11010" width="3.7109375" style="717" customWidth="1"/>
    <col min="11011" max="11011" width="58" style="717" customWidth="1"/>
    <col min="11012" max="11012" width="3" style="717" customWidth="1"/>
    <col min="11013" max="11013" width="4.140625" style="717" customWidth="1"/>
    <col min="11014" max="11014" width="58.140625" style="717" customWidth="1"/>
    <col min="11015" max="11015" width="4.5703125" style="717" customWidth="1"/>
    <col min="11016" max="11264" width="8.85546875" style="717"/>
    <col min="11265" max="11265" width="3.85546875" style="717" customWidth="1"/>
    <col min="11266" max="11266" width="3.7109375" style="717" customWidth="1"/>
    <col min="11267" max="11267" width="58" style="717" customWidth="1"/>
    <col min="11268" max="11268" width="3" style="717" customWidth="1"/>
    <col min="11269" max="11269" width="4.140625" style="717" customWidth="1"/>
    <col min="11270" max="11270" width="58.140625" style="717" customWidth="1"/>
    <col min="11271" max="11271" width="4.5703125" style="717" customWidth="1"/>
    <col min="11272" max="11520" width="8.85546875" style="717"/>
    <col min="11521" max="11521" width="3.85546875" style="717" customWidth="1"/>
    <col min="11522" max="11522" width="3.7109375" style="717" customWidth="1"/>
    <col min="11523" max="11523" width="58" style="717" customWidth="1"/>
    <col min="11524" max="11524" width="3" style="717" customWidth="1"/>
    <col min="11525" max="11525" width="4.140625" style="717" customWidth="1"/>
    <col min="11526" max="11526" width="58.140625" style="717" customWidth="1"/>
    <col min="11527" max="11527" width="4.5703125" style="717" customWidth="1"/>
    <col min="11528" max="11776" width="8.85546875" style="717"/>
    <col min="11777" max="11777" width="3.85546875" style="717" customWidth="1"/>
    <col min="11778" max="11778" width="3.7109375" style="717" customWidth="1"/>
    <col min="11779" max="11779" width="58" style="717" customWidth="1"/>
    <col min="11780" max="11780" width="3" style="717" customWidth="1"/>
    <col min="11781" max="11781" width="4.140625" style="717" customWidth="1"/>
    <col min="11782" max="11782" width="58.140625" style="717" customWidth="1"/>
    <col min="11783" max="11783" width="4.5703125" style="717" customWidth="1"/>
    <col min="11784" max="12032" width="8.85546875" style="717"/>
    <col min="12033" max="12033" width="3.85546875" style="717" customWidth="1"/>
    <col min="12034" max="12034" width="3.7109375" style="717" customWidth="1"/>
    <col min="12035" max="12035" width="58" style="717" customWidth="1"/>
    <col min="12036" max="12036" width="3" style="717" customWidth="1"/>
    <col min="12037" max="12037" width="4.140625" style="717" customWidth="1"/>
    <col min="12038" max="12038" width="58.140625" style="717" customWidth="1"/>
    <col min="12039" max="12039" width="4.5703125" style="717" customWidth="1"/>
    <col min="12040" max="12288" width="8.85546875" style="717"/>
    <col min="12289" max="12289" width="3.85546875" style="717" customWidth="1"/>
    <col min="12290" max="12290" width="3.7109375" style="717" customWidth="1"/>
    <col min="12291" max="12291" width="58" style="717" customWidth="1"/>
    <col min="12292" max="12292" width="3" style="717" customWidth="1"/>
    <col min="12293" max="12293" width="4.140625" style="717" customWidth="1"/>
    <col min="12294" max="12294" width="58.140625" style="717" customWidth="1"/>
    <col min="12295" max="12295" width="4.5703125" style="717" customWidth="1"/>
    <col min="12296" max="12544" width="8.85546875" style="717"/>
    <col min="12545" max="12545" width="3.85546875" style="717" customWidth="1"/>
    <col min="12546" max="12546" width="3.7109375" style="717" customWidth="1"/>
    <col min="12547" max="12547" width="58" style="717" customWidth="1"/>
    <col min="12548" max="12548" width="3" style="717" customWidth="1"/>
    <col min="12549" max="12549" width="4.140625" style="717" customWidth="1"/>
    <col min="12550" max="12550" width="58.140625" style="717" customWidth="1"/>
    <col min="12551" max="12551" width="4.5703125" style="717" customWidth="1"/>
    <col min="12552" max="12800" width="8.85546875" style="717"/>
    <col min="12801" max="12801" width="3.85546875" style="717" customWidth="1"/>
    <col min="12802" max="12802" width="3.7109375" style="717" customWidth="1"/>
    <col min="12803" max="12803" width="58" style="717" customWidth="1"/>
    <col min="12804" max="12804" width="3" style="717" customWidth="1"/>
    <col min="12805" max="12805" width="4.140625" style="717" customWidth="1"/>
    <col min="12806" max="12806" width="58.140625" style="717" customWidth="1"/>
    <col min="12807" max="12807" width="4.5703125" style="717" customWidth="1"/>
    <col min="12808" max="13056" width="8.85546875" style="717"/>
    <col min="13057" max="13057" width="3.85546875" style="717" customWidth="1"/>
    <col min="13058" max="13058" width="3.7109375" style="717" customWidth="1"/>
    <col min="13059" max="13059" width="58" style="717" customWidth="1"/>
    <col min="13060" max="13060" width="3" style="717" customWidth="1"/>
    <col min="13061" max="13061" width="4.140625" style="717" customWidth="1"/>
    <col min="13062" max="13062" width="58.140625" style="717" customWidth="1"/>
    <col min="13063" max="13063" width="4.5703125" style="717" customWidth="1"/>
    <col min="13064" max="13312" width="8.85546875" style="717"/>
    <col min="13313" max="13313" width="3.85546875" style="717" customWidth="1"/>
    <col min="13314" max="13314" width="3.7109375" style="717" customWidth="1"/>
    <col min="13315" max="13315" width="58" style="717" customWidth="1"/>
    <col min="13316" max="13316" width="3" style="717" customWidth="1"/>
    <col min="13317" max="13317" width="4.140625" style="717" customWidth="1"/>
    <col min="13318" max="13318" width="58.140625" style="717" customWidth="1"/>
    <col min="13319" max="13319" width="4.5703125" style="717" customWidth="1"/>
    <col min="13320" max="13568" width="8.85546875" style="717"/>
    <col min="13569" max="13569" width="3.85546875" style="717" customWidth="1"/>
    <col min="13570" max="13570" width="3.7109375" style="717" customWidth="1"/>
    <col min="13571" max="13571" width="58" style="717" customWidth="1"/>
    <col min="13572" max="13572" width="3" style="717" customWidth="1"/>
    <col min="13573" max="13573" width="4.140625" style="717" customWidth="1"/>
    <col min="13574" max="13574" width="58.140625" style="717" customWidth="1"/>
    <col min="13575" max="13575" width="4.5703125" style="717" customWidth="1"/>
    <col min="13576" max="13824" width="8.85546875" style="717"/>
    <col min="13825" max="13825" width="3.85546875" style="717" customWidth="1"/>
    <col min="13826" max="13826" width="3.7109375" style="717" customWidth="1"/>
    <col min="13827" max="13827" width="58" style="717" customWidth="1"/>
    <col min="13828" max="13828" width="3" style="717" customWidth="1"/>
    <col min="13829" max="13829" width="4.140625" style="717" customWidth="1"/>
    <col min="13830" max="13830" width="58.140625" style="717" customWidth="1"/>
    <col min="13831" max="13831" width="4.5703125" style="717" customWidth="1"/>
    <col min="13832" max="14080" width="8.85546875" style="717"/>
    <col min="14081" max="14081" width="3.85546875" style="717" customWidth="1"/>
    <col min="14082" max="14082" width="3.7109375" style="717" customWidth="1"/>
    <col min="14083" max="14083" width="58" style="717" customWidth="1"/>
    <col min="14084" max="14084" width="3" style="717" customWidth="1"/>
    <col min="14085" max="14085" width="4.140625" style="717" customWidth="1"/>
    <col min="14086" max="14086" width="58.140625" style="717" customWidth="1"/>
    <col min="14087" max="14087" width="4.5703125" style="717" customWidth="1"/>
    <col min="14088" max="14336" width="8.85546875" style="717"/>
    <col min="14337" max="14337" width="3.85546875" style="717" customWidth="1"/>
    <col min="14338" max="14338" width="3.7109375" style="717" customWidth="1"/>
    <col min="14339" max="14339" width="58" style="717" customWidth="1"/>
    <col min="14340" max="14340" width="3" style="717" customWidth="1"/>
    <col min="14341" max="14341" width="4.140625" style="717" customWidth="1"/>
    <col min="14342" max="14342" width="58.140625" style="717" customWidth="1"/>
    <col min="14343" max="14343" width="4.5703125" style="717" customWidth="1"/>
    <col min="14344" max="14592" width="8.85546875" style="717"/>
    <col min="14593" max="14593" width="3.85546875" style="717" customWidth="1"/>
    <col min="14594" max="14594" width="3.7109375" style="717" customWidth="1"/>
    <col min="14595" max="14595" width="58" style="717" customWidth="1"/>
    <col min="14596" max="14596" width="3" style="717" customWidth="1"/>
    <col min="14597" max="14597" width="4.140625" style="717" customWidth="1"/>
    <col min="14598" max="14598" width="58.140625" style="717" customWidth="1"/>
    <col min="14599" max="14599" width="4.5703125" style="717" customWidth="1"/>
    <col min="14600" max="14848" width="8.85546875" style="717"/>
    <col min="14849" max="14849" width="3.85546875" style="717" customWidth="1"/>
    <col min="14850" max="14850" width="3.7109375" style="717" customWidth="1"/>
    <col min="14851" max="14851" width="58" style="717" customWidth="1"/>
    <col min="14852" max="14852" width="3" style="717" customWidth="1"/>
    <col min="14853" max="14853" width="4.140625" style="717" customWidth="1"/>
    <col min="14854" max="14854" width="58.140625" style="717" customWidth="1"/>
    <col min="14855" max="14855" width="4.5703125" style="717" customWidth="1"/>
    <col min="14856" max="15104" width="8.85546875" style="717"/>
    <col min="15105" max="15105" width="3.85546875" style="717" customWidth="1"/>
    <col min="15106" max="15106" width="3.7109375" style="717" customWidth="1"/>
    <col min="15107" max="15107" width="58" style="717" customWidth="1"/>
    <col min="15108" max="15108" width="3" style="717" customWidth="1"/>
    <col min="15109" max="15109" width="4.140625" style="717" customWidth="1"/>
    <col min="15110" max="15110" width="58.140625" style="717" customWidth="1"/>
    <col min="15111" max="15111" width="4.5703125" style="717" customWidth="1"/>
    <col min="15112" max="15360" width="8.85546875" style="717"/>
    <col min="15361" max="15361" width="3.85546875" style="717" customWidth="1"/>
    <col min="15362" max="15362" width="3.7109375" style="717" customWidth="1"/>
    <col min="15363" max="15363" width="58" style="717" customWidth="1"/>
    <col min="15364" max="15364" width="3" style="717" customWidth="1"/>
    <col min="15365" max="15365" width="4.140625" style="717" customWidth="1"/>
    <col min="15366" max="15366" width="58.140625" style="717" customWidth="1"/>
    <col min="15367" max="15367" width="4.5703125" style="717" customWidth="1"/>
    <col min="15368" max="15616" width="8.85546875" style="717"/>
    <col min="15617" max="15617" width="3.85546875" style="717" customWidth="1"/>
    <col min="15618" max="15618" width="3.7109375" style="717" customWidth="1"/>
    <col min="15619" max="15619" width="58" style="717" customWidth="1"/>
    <col min="15620" max="15620" width="3" style="717" customWidth="1"/>
    <col min="15621" max="15621" width="4.140625" style="717" customWidth="1"/>
    <col min="15622" max="15622" width="58.140625" style="717" customWidth="1"/>
    <col min="15623" max="15623" width="4.5703125" style="717" customWidth="1"/>
    <col min="15624" max="15872" width="8.85546875" style="717"/>
    <col min="15873" max="15873" width="3.85546875" style="717" customWidth="1"/>
    <col min="15874" max="15874" width="3.7109375" style="717" customWidth="1"/>
    <col min="15875" max="15875" width="58" style="717" customWidth="1"/>
    <col min="15876" max="15876" width="3" style="717" customWidth="1"/>
    <col min="15877" max="15877" width="4.140625" style="717" customWidth="1"/>
    <col min="15878" max="15878" width="58.140625" style="717" customWidth="1"/>
    <col min="15879" max="15879" width="4.5703125" style="717" customWidth="1"/>
    <col min="15880" max="16128" width="8.85546875" style="717"/>
    <col min="16129" max="16129" width="3.85546875" style="717" customWidth="1"/>
    <col min="16130" max="16130" width="3.7109375" style="717" customWidth="1"/>
    <col min="16131" max="16131" width="58" style="717" customWidth="1"/>
    <col min="16132" max="16132" width="3" style="717" customWidth="1"/>
    <col min="16133" max="16133" width="4.140625" style="717" customWidth="1"/>
    <col min="16134" max="16134" width="58.140625" style="717" customWidth="1"/>
    <col min="16135" max="16135" width="4.5703125" style="717" customWidth="1"/>
    <col min="16136" max="16384" width="8.85546875" style="717"/>
  </cols>
  <sheetData>
    <row r="1" spans="1:8" ht="15.75">
      <c r="B1" s="1476"/>
      <c r="C1" s="1477"/>
      <c r="D1" s="1477"/>
      <c r="E1" s="1477"/>
      <c r="F1" s="1202"/>
      <c r="G1" s="2482">
        <v>60</v>
      </c>
      <c r="H1" s="1478"/>
    </row>
    <row r="2" spans="1:8">
      <c r="B2" s="1479" t="s">
        <v>2007</v>
      </c>
      <c r="C2" s="1044"/>
      <c r="D2" s="1044"/>
      <c r="E2" s="1044"/>
      <c r="F2" s="1045"/>
      <c r="H2" s="1478"/>
    </row>
    <row r="3" spans="1:8">
      <c r="B3" s="1047"/>
      <c r="C3" s="1048"/>
      <c r="D3" s="1048"/>
      <c r="E3" s="1048"/>
      <c r="F3" s="1049"/>
      <c r="H3" s="1478"/>
    </row>
    <row r="4" spans="1:8">
      <c r="B4" s="1203" t="s">
        <v>152</v>
      </c>
      <c r="C4" s="1048" t="s">
        <v>2008</v>
      </c>
      <c r="D4" s="1048"/>
      <c r="E4" s="1480" t="s">
        <v>161</v>
      </c>
      <c r="F4" s="1049" t="s">
        <v>2009</v>
      </c>
      <c r="H4" s="1478"/>
    </row>
    <row r="5" spans="1:8">
      <c r="B5" s="1047" t="s">
        <v>2010</v>
      </c>
      <c r="C5" s="3184"/>
      <c r="D5" s="1048"/>
      <c r="E5" s="1048" t="s">
        <v>2011</v>
      </c>
      <c r="F5" s="1049"/>
      <c r="H5" s="1478"/>
    </row>
    <row r="6" spans="1:8">
      <c r="B6" s="1047" t="s">
        <v>2012</v>
      </c>
      <c r="C6" s="3184"/>
      <c r="D6" s="1048"/>
      <c r="E6" s="1048"/>
      <c r="F6" s="1049"/>
      <c r="H6" s="1478"/>
    </row>
    <row r="7" spans="1:8">
      <c r="B7" s="1047" t="s">
        <v>2013</v>
      </c>
      <c r="C7" s="3184"/>
      <c r="D7" s="1048"/>
      <c r="E7" s="1048"/>
      <c r="F7" s="1049" t="s">
        <v>2014</v>
      </c>
      <c r="H7" s="1478"/>
    </row>
    <row r="8" spans="1:8">
      <c r="B8" s="1047" t="s">
        <v>2015</v>
      </c>
      <c r="C8" s="3184"/>
      <c r="D8" s="1048"/>
      <c r="E8" s="1048"/>
      <c r="F8" s="1049"/>
      <c r="H8" s="1478"/>
    </row>
    <row r="9" spans="1:8">
      <c r="B9" s="1047" t="s">
        <v>2016</v>
      </c>
      <c r="C9" s="3184"/>
      <c r="D9" s="1048"/>
      <c r="E9" s="1048"/>
      <c r="F9" s="1049" t="s">
        <v>2017</v>
      </c>
      <c r="H9" s="1478"/>
    </row>
    <row r="10" spans="1:8">
      <c r="B10" s="1047" t="s">
        <v>2018</v>
      </c>
      <c r="C10" s="3184"/>
      <c r="D10" s="1048"/>
      <c r="E10" s="1048"/>
      <c r="F10" s="1049"/>
      <c r="H10" s="1478"/>
    </row>
    <row r="11" spans="1:8">
      <c r="B11" s="1047"/>
      <c r="C11" s="1048"/>
      <c r="D11" s="1048"/>
      <c r="E11" s="1048"/>
      <c r="F11" s="1049" t="s">
        <v>2019</v>
      </c>
      <c r="H11" s="1478"/>
    </row>
    <row r="12" spans="1:8">
      <c r="B12" s="1047"/>
      <c r="C12" s="1048" t="s">
        <v>2020</v>
      </c>
      <c r="D12" s="1048"/>
      <c r="E12" s="1048"/>
      <c r="F12" s="1049"/>
      <c r="H12" s="1478"/>
    </row>
    <row r="13" spans="1:8">
      <c r="B13" s="1047"/>
      <c r="C13" s="1048"/>
      <c r="D13" s="1048"/>
      <c r="E13" s="1048"/>
      <c r="F13" s="1049" t="s">
        <v>2021</v>
      </c>
      <c r="H13" s="1478"/>
    </row>
    <row r="14" spans="1:8">
      <c r="A14" s="1482"/>
      <c r="B14" s="1047"/>
      <c r="C14" s="1048" t="s">
        <v>2022</v>
      </c>
      <c r="D14" s="1048"/>
      <c r="E14" s="1048"/>
      <c r="F14" s="1049" t="s">
        <v>2023</v>
      </c>
      <c r="G14" s="1483"/>
      <c r="H14" s="1478"/>
    </row>
    <row r="15" spans="1:8">
      <c r="A15" s="1482"/>
      <c r="B15" s="1047"/>
      <c r="C15" s="1048"/>
      <c r="D15" s="1048"/>
      <c r="E15" s="1048"/>
      <c r="F15" s="1049"/>
      <c r="G15" s="1483"/>
      <c r="H15" s="1478"/>
    </row>
    <row r="16" spans="1:8">
      <c r="A16" s="1482"/>
      <c r="B16" s="1047"/>
      <c r="C16" s="1048" t="s">
        <v>2024</v>
      </c>
      <c r="D16" s="1048"/>
      <c r="E16" s="1048"/>
      <c r="F16" s="1049" t="s">
        <v>2025</v>
      </c>
      <c r="G16" s="1483"/>
      <c r="H16" s="1478"/>
    </row>
    <row r="17" spans="1:14">
      <c r="A17" s="1482"/>
      <c r="B17" s="1047"/>
      <c r="C17" s="1048"/>
      <c r="D17" s="1048"/>
      <c r="E17" s="1048"/>
      <c r="F17" s="1049" t="s">
        <v>2026</v>
      </c>
      <c r="G17" s="1484"/>
      <c r="H17" s="1478"/>
    </row>
    <row r="18" spans="1:14">
      <c r="A18" s="1482"/>
      <c r="B18" s="1047"/>
      <c r="C18" s="1048" t="s">
        <v>2027</v>
      </c>
      <c r="D18" s="1048"/>
      <c r="E18" s="1048"/>
      <c r="F18" s="1049" t="s">
        <v>2028</v>
      </c>
      <c r="G18" s="1481"/>
      <c r="H18" s="1478"/>
    </row>
    <row r="19" spans="1:14">
      <c r="A19" s="1482"/>
      <c r="B19" s="1047"/>
      <c r="C19" s="1048" t="s">
        <v>2029</v>
      </c>
      <c r="D19" s="1048"/>
      <c r="E19" s="1048"/>
      <c r="F19" s="1049"/>
      <c r="G19" s="1481"/>
      <c r="H19" s="1478"/>
    </row>
    <row r="20" spans="1:14">
      <c r="A20" s="1481"/>
      <c r="B20" s="1047"/>
      <c r="C20" s="1048" t="s">
        <v>2030</v>
      </c>
      <c r="D20" s="1048"/>
      <c r="E20" s="1480" t="s">
        <v>154</v>
      </c>
      <c r="F20" s="1049" t="s">
        <v>2031</v>
      </c>
      <c r="G20" s="1481"/>
      <c r="H20" s="3370"/>
      <c r="I20" s="3370"/>
      <c r="J20" s="3370"/>
      <c r="K20" s="3370"/>
      <c r="L20" s="3370"/>
      <c r="M20" s="3370"/>
      <c r="N20" s="3370"/>
    </row>
    <row r="21" spans="1:14">
      <c r="A21" s="1481"/>
      <c r="B21" s="1047"/>
      <c r="C21" s="1048"/>
      <c r="D21" s="1048"/>
      <c r="E21" s="1048" t="s">
        <v>2032</v>
      </c>
      <c r="F21" s="1049"/>
      <c r="G21" s="1481"/>
      <c r="H21" s="1478"/>
    </row>
    <row r="22" spans="1:14">
      <c r="A22" s="1481"/>
      <c r="B22" s="1047"/>
      <c r="C22" s="1048" t="s">
        <v>2033</v>
      </c>
      <c r="D22" s="1048"/>
      <c r="E22" s="1048" t="s">
        <v>2034</v>
      </c>
      <c r="F22" s="1049"/>
      <c r="G22" s="1481"/>
      <c r="H22" s="1478"/>
    </row>
    <row r="23" spans="1:14">
      <c r="A23" s="1481"/>
      <c r="B23" s="1047"/>
      <c r="C23" s="1048" t="s">
        <v>2035</v>
      </c>
      <c r="D23" s="1048"/>
      <c r="E23" s="1048" t="s">
        <v>2036</v>
      </c>
      <c r="F23" s="1049"/>
      <c r="G23" s="1481"/>
      <c r="H23" s="1478"/>
    </row>
    <row r="24" spans="1:14">
      <c r="A24" s="1481"/>
      <c r="B24" s="1047"/>
      <c r="C24" s="1048"/>
      <c r="D24" s="1048"/>
      <c r="E24" s="1048" t="s">
        <v>2037</v>
      </c>
      <c r="F24" s="1049"/>
      <c r="G24" s="1481"/>
      <c r="H24" s="1478"/>
    </row>
    <row r="25" spans="1:14">
      <c r="A25" s="1481"/>
      <c r="B25" s="1203" t="s">
        <v>156</v>
      </c>
      <c r="C25" s="1048" t="s">
        <v>2038</v>
      </c>
      <c r="D25" s="1048"/>
      <c r="E25" s="1048"/>
      <c r="F25" s="1049"/>
      <c r="G25" s="1481"/>
      <c r="H25" s="1478"/>
    </row>
    <row r="26" spans="1:14">
      <c r="A26" s="1481"/>
      <c r="B26" s="1047" t="s">
        <v>2039</v>
      </c>
      <c r="C26" s="1048"/>
      <c r="D26" s="1048"/>
      <c r="E26" s="1480" t="s">
        <v>163</v>
      </c>
      <c r="F26" s="1049" t="s">
        <v>2040</v>
      </c>
      <c r="G26" s="1481"/>
      <c r="H26" s="1478"/>
    </row>
    <row r="27" spans="1:14">
      <c r="A27" s="1481"/>
      <c r="B27" s="1047" t="s">
        <v>2041</v>
      </c>
      <c r="C27" s="1048"/>
      <c r="D27" s="1048"/>
      <c r="E27" s="1048" t="s">
        <v>2042</v>
      </c>
      <c r="F27" s="1049"/>
      <c r="G27" s="1481"/>
      <c r="H27" s="1478"/>
    </row>
    <row r="28" spans="1:14">
      <c r="A28" s="1481"/>
      <c r="B28" s="1047" t="s">
        <v>2043</v>
      </c>
      <c r="C28" s="1048"/>
      <c r="D28" s="1048"/>
      <c r="E28" s="1048"/>
      <c r="F28" s="1049"/>
      <c r="G28" s="1481"/>
      <c r="H28" s="1478"/>
    </row>
    <row r="29" spans="1:14">
      <c r="A29" s="1481"/>
      <c r="B29" s="1047" t="s">
        <v>2044</v>
      </c>
      <c r="C29" s="1048"/>
      <c r="D29" s="1048"/>
      <c r="E29" s="1480" t="s">
        <v>312</v>
      </c>
      <c r="F29" s="1049" t="s">
        <v>2045</v>
      </c>
      <c r="G29" s="1481"/>
      <c r="H29" s="1478"/>
    </row>
    <row r="30" spans="1:14" ht="14.45" customHeight="1">
      <c r="A30" s="3372" t="s">
        <v>386</v>
      </c>
      <c r="B30" s="1047" t="s">
        <v>2046</v>
      </c>
      <c r="C30" s="1048"/>
      <c r="D30" s="1048"/>
      <c r="E30" s="1048" t="s">
        <v>2047</v>
      </c>
      <c r="F30" s="1049"/>
      <c r="G30" s="3371" t="s">
        <v>3394</v>
      </c>
      <c r="H30" s="1478"/>
    </row>
    <row r="31" spans="1:14">
      <c r="A31" s="3372"/>
      <c r="B31" s="1047" t="s">
        <v>2048</v>
      </c>
      <c r="C31" s="1048"/>
      <c r="D31" s="1048"/>
      <c r="E31" s="1048" t="s">
        <v>2049</v>
      </c>
      <c r="F31" s="1049"/>
      <c r="G31" s="3371"/>
      <c r="H31" s="1478"/>
    </row>
    <row r="32" spans="1:14">
      <c r="A32" s="3372"/>
      <c r="B32" s="1047" t="s">
        <v>2050</v>
      </c>
      <c r="C32" s="1048"/>
      <c r="D32" s="1048"/>
      <c r="E32" s="1048"/>
      <c r="F32" s="1049"/>
      <c r="G32" s="3371"/>
      <c r="H32" s="1478"/>
    </row>
    <row r="33" spans="1:8">
      <c r="A33" s="3372"/>
      <c r="B33" s="1047" t="s">
        <v>2051</v>
      </c>
      <c r="C33" s="1048"/>
      <c r="D33" s="1048"/>
      <c r="E33" s="1048"/>
      <c r="F33" s="1049"/>
      <c r="G33" s="3371"/>
      <c r="H33" s="1478"/>
    </row>
    <row r="34" spans="1:8">
      <c r="A34" s="3372"/>
      <c r="B34" s="1047"/>
      <c r="C34" s="1048"/>
      <c r="D34" s="1048"/>
      <c r="E34" s="1048"/>
      <c r="F34" s="1049"/>
      <c r="G34" s="3371"/>
      <c r="H34" s="1478"/>
    </row>
    <row r="35" spans="1:8">
      <c r="A35" s="3372"/>
      <c r="B35" s="1047"/>
      <c r="C35" s="1048" t="s">
        <v>2052</v>
      </c>
      <c r="D35" s="1048"/>
      <c r="E35" s="1048"/>
      <c r="F35" s="1049"/>
      <c r="G35" s="3371"/>
      <c r="H35" s="1478"/>
    </row>
    <row r="36" spans="1:8">
      <c r="A36" s="3372"/>
      <c r="B36" s="1047" t="s">
        <v>2053</v>
      </c>
      <c r="C36" s="1048"/>
      <c r="D36" s="1048"/>
      <c r="E36" s="1048"/>
      <c r="F36" s="1049"/>
      <c r="G36" s="3371"/>
      <c r="H36" s="1478"/>
    </row>
    <row r="37" spans="1:8">
      <c r="A37" s="3372"/>
      <c r="B37" s="1047" t="s">
        <v>2054</v>
      </c>
      <c r="C37" s="1048"/>
      <c r="D37" s="1048"/>
      <c r="E37" s="1048"/>
      <c r="F37" s="1049"/>
      <c r="G37" s="3371"/>
      <c r="H37" s="1478"/>
    </row>
    <row r="38" spans="1:8">
      <c r="A38" s="3372"/>
      <c r="B38" s="1047" t="s">
        <v>2055</v>
      </c>
      <c r="C38" s="1048"/>
      <c r="D38" s="1048"/>
      <c r="E38" s="1048"/>
      <c r="F38" s="1049"/>
      <c r="G38" s="3371"/>
      <c r="H38" s="1478"/>
    </row>
    <row r="39" spans="1:8">
      <c r="A39" s="3372"/>
      <c r="B39" s="1047" t="s">
        <v>2056</v>
      </c>
      <c r="C39" s="1048"/>
      <c r="D39" s="1048"/>
      <c r="E39" s="1048"/>
      <c r="F39" s="1049"/>
      <c r="G39" s="3371"/>
      <c r="H39" s="1478"/>
    </row>
    <row r="40" spans="1:8">
      <c r="A40" s="3372"/>
      <c r="B40" s="1047" t="s">
        <v>2057</v>
      </c>
      <c r="C40" s="1048"/>
      <c r="D40" s="1048"/>
      <c r="E40" s="1048"/>
      <c r="F40" s="1049"/>
      <c r="G40" s="3371"/>
      <c r="H40" s="1478"/>
    </row>
    <row r="41" spans="1:8">
      <c r="A41" s="3372"/>
      <c r="B41" s="1047" t="s">
        <v>2058</v>
      </c>
      <c r="C41" s="1048"/>
      <c r="D41" s="1048"/>
      <c r="E41" s="1048"/>
      <c r="F41" s="1049"/>
      <c r="G41" s="3371"/>
      <c r="H41" s="1478"/>
    </row>
    <row r="42" spans="1:8">
      <c r="A42" s="3372"/>
      <c r="B42" s="1047" t="s">
        <v>2059</v>
      </c>
      <c r="C42" s="1048"/>
      <c r="D42" s="1048"/>
      <c r="E42" s="1048"/>
      <c r="F42" s="1049"/>
      <c r="G42" s="3371"/>
      <c r="H42" s="1478"/>
    </row>
    <row r="43" spans="1:8">
      <c r="A43" s="3372"/>
      <c r="B43" s="1047" t="s">
        <v>2060</v>
      </c>
      <c r="C43" s="1048"/>
      <c r="D43" s="1048"/>
      <c r="E43" s="1048"/>
      <c r="F43" s="1049"/>
      <c r="G43" s="3371"/>
      <c r="H43" s="1478"/>
    </row>
    <row r="44" spans="1:8" ht="13.35" customHeight="1">
      <c r="A44" s="3372"/>
      <c r="B44" s="1059" t="s">
        <v>2061</v>
      </c>
      <c r="C44" s="1205"/>
      <c r="D44" s="1205"/>
      <c r="E44" s="1205"/>
      <c r="F44" s="1485"/>
      <c r="G44" s="3371"/>
      <c r="H44" s="1478"/>
    </row>
    <row r="45" spans="1:8" ht="13.5">
      <c r="A45" s="2483"/>
      <c r="B45" s="1478"/>
      <c r="C45" s="1486"/>
      <c r="D45" s="1486"/>
      <c r="E45" s="1478"/>
      <c r="F45" s="1478"/>
      <c r="G45" s="2480"/>
      <c r="H45" s="1478"/>
    </row>
    <row r="46" spans="1:8" ht="13.5">
      <c r="A46" s="2483"/>
      <c r="B46" s="1478"/>
      <c r="C46" s="1486"/>
      <c r="D46" s="1486"/>
      <c r="E46" s="1478"/>
      <c r="F46" s="1478"/>
      <c r="G46" s="2480"/>
      <c r="H46" s="1478"/>
    </row>
    <row r="47" spans="1:8" ht="13.5">
      <c r="A47" s="2483"/>
      <c r="B47" s="1478"/>
      <c r="C47" s="1486"/>
      <c r="D47" s="1486"/>
      <c r="E47" s="1478"/>
      <c r="F47" s="1478"/>
      <c r="G47" s="2480"/>
      <c r="H47" s="1478"/>
    </row>
    <row r="48" spans="1:8" ht="13.5">
      <c r="A48" s="2483"/>
      <c r="B48" s="1478"/>
      <c r="C48" s="1486"/>
      <c r="D48" s="1486"/>
      <c r="E48" s="1478"/>
      <c r="F48" s="1478"/>
      <c r="G48" s="2480"/>
      <c r="H48" s="1478"/>
    </row>
    <row r="49" spans="1:8" ht="13.5">
      <c r="A49" s="2483"/>
      <c r="B49" s="1478"/>
      <c r="C49" s="1486"/>
      <c r="D49" s="1486"/>
      <c r="E49" s="1478"/>
      <c r="F49" s="1478"/>
      <c r="G49" s="2480"/>
      <c r="H49" s="1478"/>
    </row>
    <row r="50" spans="1:8" ht="13.5">
      <c r="A50" s="2483"/>
      <c r="B50" s="1478"/>
      <c r="C50" s="1486"/>
      <c r="D50" s="1486"/>
      <c r="E50" s="1478"/>
      <c r="F50" s="1478"/>
      <c r="G50" s="2480"/>
      <c r="H50" s="1478"/>
    </row>
    <row r="51" spans="1:8" ht="13.5">
      <c r="A51" s="2483"/>
      <c r="B51" s="1478"/>
      <c r="C51" s="1486"/>
      <c r="D51" s="1486"/>
      <c r="E51" s="1478"/>
      <c r="F51" s="1478"/>
      <c r="G51" s="2480"/>
      <c r="H51" s="1478"/>
    </row>
    <row r="52" spans="1:8">
      <c r="A52" s="2483"/>
      <c r="G52" s="2480"/>
    </row>
    <row r="53" spans="1:8">
      <c r="A53" s="2483"/>
      <c r="G53" s="2480"/>
    </row>
    <row r="54" spans="1:8">
      <c r="A54" s="2483"/>
      <c r="G54" s="2480"/>
    </row>
    <row r="55" spans="1:8">
      <c r="A55" s="2483"/>
      <c r="G55" s="2480"/>
    </row>
    <row r="56" spans="1:8">
      <c r="A56" s="2483"/>
      <c r="G56" s="2480"/>
    </row>
  </sheetData>
  <customSheetViews>
    <customSheetView guid="{A617E113-81C5-40F4-A596-A12F4B219BD2}" showPageBreaks="1" fitToPage="1" printArea="1">
      <selection activeCell="B1" sqref="B1"/>
      <pageMargins left="0.5" right="0.5" top="0.5" bottom="0.25" header="0.5" footer="0.5"/>
      <printOptions horizontalCentered="1" verticalCentered="1"/>
      <pageSetup scale="94" orientation="landscape" r:id="rId1"/>
      <headerFooter alignWithMargins="0"/>
    </customSheetView>
    <customSheetView guid="{D099E5BD-69C3-4A36-A01A-AB9127CD02AF}" scale="60" showPageBreaks="1" fitToPage="1" printArea="1" view="pageBreakPreview">
      <selection activeCell="C3" sqref="C3"/>
      <pageMargins left="0.5" right="0.5" top="0.5" bottom="0.25" header="0.5" footer="0.5"/>
      <printOptions horizontalCentered="1" verticalCentered="1"/>
      <pageSetup scale="94" orientation="landscape" r:id="rId2"/>
      <headerFooter alignWithMargins="0"/>
    </customSheetView>
    <customSheetView guid="{0E34144A-D82F-4DF0-B720-F9C800B122C6}" scale="60" showPageBreaks="1" fitToPage="1" printArea="1" view="pageBreakPreview">
      <selection activeCell="G30" sqref="G30:G44"/>
      <pageMargins left="0.5" right="0.5" top="0.5" bottom="0.25" header="0.5" footer="0.5"/>
      <printOptions horizontalCentered="1" verticalCentered="1"/>
      <pageSetup scale="94" orientation="landscape" r:id="rId3"/>
      <headerFooter alignWithMargins="0"/>
    </customSheetView>
    <customSheetView guid="{97EB090E-DA8A-4035-9EB7-8F192FB9238E}" scale="60" showPageBreaks="1" fitToPage="1" printArea="1" view="pageBreakPreview">
      <selection activeCell="G30" sqref="G30:G44"/>
      <pageMargins left="0.5" right="0.5" top="0.5" bottom="0.25" header="0.5" footer="0.5"/>
      <printOptions horizontalCentered="1" verticalCentered="1"/>
      <pageSetup scale="94" orientation="landscape" r:id="rId4"/>
      <headerFooter alignWithMargins="0"/>
    </customSheetView>
    <customSheetView guid="{73D6C540-FA77-496F-80D5-378BCDB5D7D3}" fitToPage="1">
      <selection activeCell="B1" sqref="B1"/>
      <pageMargins left="0.5" right="0.5" top="0.5" bottom="0.25" header="0.5" footer="0.5"/>
      <printOptions horizontalCentered="1" verticalCentered="1"/>
      <pageSetup scale="94" orientation="landscape" r:id="rId5"/>
      <headerFooter alignWithMargins="0"/>
    </customSheetView>
    <customSheetView guid="{697F93CE-5800-4A2B-B48E-6915F0D86AE1}" showPageBreaks="1" fitToPage="1" printArea="1">
      <selection activeCell="B1" sqref="B1"/>
      <pageMargins left="0.5" right="0.5" top="0.5" bottom="0.25" header="0.5" footer="0.5"/>
      <printOptions horizontalCentered="1" verticalCentered="1"/>
      <pageSetup scale="94" orientation="landscape" r:id="rId6"/>
      <headerFooter alignWithMargins="0"/>
    </customSheetView>
    <customSheetView guid="{997430AA-34EF-430A-83C0-572B50415120}" showPageBreaks="1" fitToPage="1" printArea="1">
      <selection activeCell="B1" sqref="B1"/>
      <pageMargins left="0.5" right="0.5" top="0.5" bottom="0.25" header="0.5" footer="0.5"/>
      <printOptions horizontalCentered="1" verticalCentered="1"/>
      <pageSetup scale="94" orientation="landscape" r:id="rId7"/>
      <headerFooter alignWithMargins="0"/>
    </customSheetView>
    <customSheetView guid="{FB280501-19AF-4ABE-91A9-026A574F2BAA}" showPageBreaks="1" fitToPage="1" printArea="1">
      <selection activeCell="B1" sqref="B1"/>
      <pageMargins left="0.5" right="0.5" top="0.5" bottom="0.25" header="0.5" footer="0.5"/>
      <printOptions horizontalCentered="1" verticalCentered="1"/>
      <pageSetup scale="94" orientation="landscape" r:id="rId8"/>
      <headerFooter alignWithMargins="0"/>
    </customSheetView>
    <customSheetView guid="{418B4607-7369-4E2A-893E-78E4A5AA0442}" fitToPage="1">
      <selection activeCell="B1" sqref="B1"/>
      <pageMargins left="0.5" right="0.5" top="0.5" bottom="0.25" header="0.5" footer="0.5"/>
      <printOptions horizontalCentered="1" verticalCentered="1"/>
      <pageSetup scale="94" orientation="landscape" r:id="rId9"/>
      <headerFooter alignWithMargins="0"/>
    </customSheetView>
    <customSheetView guid="{F56BCD39-3910-4701-BCCF-245589B07D98}" showPageBreaks="1" fitToPage="1" printArea="1">
      <selection activeCell="I31" sqref="I31"/>
      <pageMargins left="0.5" right="0.5" top="0.5" bottom="0.25" header="0.5" footer="0.5"/>
      <printOptions horizontalCentered="1" verticalCentered="1"/>
      <pageSetup scale="94" orientation="landscape" r:id="rId10"/>
      <headerFooter alignWithMargins="0"/>
    </customSheetView>
    <customSheetView guid="{FB19BFAA-60BA-4CC2-92E5-E4C141AE804E}" fitToPage="1">
      <selection activeCell="I31" sqref="I31"/>
      <pageMargins left="0.5" right="0.5" top="0.5" bottom="0.25" header="0.5" footer="0.5"/>
      <printOptions horizontalCentered="1" verticalCentered="1"/>
      <pageSetup scale="94" orientation="landscape" r:id="rId11"/>
      <headerFooter alignWithMargins="0"/>
    </customSheetView>
    <customSheetView guid="{74404EEC-CA6A-48B0-B168-B7933282EEB2}" showPageBreaks="1" fitToPage="1" printArea="1">
      <selection activeCell="I31" sqref="I31"/>
      <pageMargins left="0.5" right="0.5" top="0.5" bottom="0.25" header="0.5" footer="0.5"/>
      <printOptions horizontalCentered="1" verticalCentered="1"/>
      <pageSetup scale="94" orientation="landscape" r:id="rId12"/>
      <headerFooter alignWithMargins="0"/>
    </customSheetView>
    <customSheetView guid="{A2494C54-8D9D-4A05-9F27-C858173D9692}" fitToPage="1">
      <selection activeCell="I31" sqref="I31"/>
      <pageMargins left="0.5" right="0.5" top="0.5" bottom="0.25" header="0.5" footer="0.5"/>
      <printOptions horizontalCentered="1" verticalCentered="1"/>
      <pageSetup scale="94" orientation="landscape" r:id="rId13"/>
      <headerFooter alignWithMargins="0"/>
    </customSheetView>
    <customSheetView guid="{F228F194-B0FE-4A91-A927-06A4E89703F0}" fitToPage="1">
      <selection activeCell="I31" sqref="I31"/>
      <pageMargins left="0.5" right="0.5" top="0.5" bottom="0.25" header="0.5" footer="0.5"/>
      <printOptions horizontalCentered="1" verticalCentered="1"/>
      <pageSetup scale="94" orientation="landscape" r:id="rId14"/>
      <headerFooter alignWithMargins="0"/>
    </customSheetView>
    <customSheetView guid="{49D366EC-C851-4932-854D-8EA887B298C5}" fitToPage="1">
      <selection activeCell="I31" sqref="I31"/>
      <pageMargins left="0.5" right="0.5" top="0.5" bottom="0.25" header="0.5" footer="0.5"/>
      <printOptions horizontalCentered="1" verticalCentered="1"/>
      <pageSetup scale="94" orientation="landscape" r:id="rId15"/>
      <headerFooter alignWithMargins="0"/>
    </customSheetView>
    <customSheetView guid="{7390B031-6060-4327-BF01-8B9465EDB6D9}" fitToPage="1">
      <selection activeCell="I31" sqref="I31"/>
      <pageMargins left="0.5" right="0.5" top="0.5" bottom="0.25" header="0.5" footer="0.5"/>
      <printOptions horizontalCentered="1" verticalCentered="1"/>
      <pageSetup scale="94" orientation="landscape" r:id="rId16"/>
      <headerFooter alignWithMargins="0"/>
    </customSheetView>
    <customSheetView guid="{26429A53-B624-4AA6-8C8D-667186B058B8}" fitToPage="1">
      <selection activeCell="I31" sqref="I31"/>
      <pageMargins left="0.5" right="0.5" top="0.5" bottom="0.25" header="0.5" footer="0.5"/>
      <printOptions horizontalCentered="1" verticalCentered="1"/>
      <pageSetup scale="94" orientation="landscape" r:id="rId17"/>
      <headerFooter alignWithMargins="0"/>
    </customSheetView>
    <customSheetView guid="{9188604F-721B-4607-B5A7-F14601E34BB8}" showPageBreaks="1" fitToPage="1" printArea="1">
      <selection activeCell="I31" sqref="I31"/>
      <pageMargins left="0.5" right="0.5" top="0.5" bottom="0.25" header="0.5" footer="0.5"/>
      <printOptions horizontalCentered="1" verticalCentered="1"/>
      <pageSetup scale="94" orientation="landscape" r:id="rId18"/>
      <headerFooter alignWithMargins="0"/>
    </customSheetView>
    <customSheetView guid="{0DB5BAD5-393A-4F38-9E8B-709DEA7858B1}" showPageBreaks="1" fitToPage="1" printArea="1">
      <selection activeCell="I31" sqref="I31"/>
      <pageMargins left="0.5" right="0.5" top="0.5" bottom="0.25" header="0.5" footer="0.5"/>
      <printOptions horizontalCentered="1" verticalCentered="1"/>
      <pageSetup scale="94" orientation="landscape" r:id="rId19"/>
      <headerFooter alignWithMargins="0"/>
    </customSheetView>
    <customSheetView guid="{4E7A3D04-9F51-465C-A42B-3DF9B3E7D5B5}" showPageBreaks="1" fitToPage="1" printArea="1">
      <selection activeCell="I31" sqref="I31"/>
      <pageMargins left="0.5" right="0.5" top="0.5" bottom="0.25" header="0.5" footer="0.5"/>
      <printOptions horizontalCentered="1" verticalCentered="1"/>
      <pageSetup scale="94" orientation="landscape" r:id="rId20"/>
      <headerFooter alignWithMargins="0"/>
    </customSheetView>
    <customSheetView guid="{BD2992A8-0B6E-4822-8FD2-4601D1328A70}" showPageBreaks="1" fitToPage="1" printArea="1">
      <selection activeCell="B1" sqref="B1"/>
      <pageMargins left="0.5" right="0.5" top="0.5" bottom="0.25" header="0.5" footer="0.5"/>
      <printOptions horizontalCentered="1" verticalCentered="1"/>
      <pageSetup scale="94" orientation="landscape" r:id="rId21"/>
      <headerFooter alignWithMargins="0"/>
    </customSheetView>
    <customSheetView guid="{77A0B38E-93E4-4AC7-ACE6-46928E3770F0}" showPageBreaks="1" fitToPage="1" printArea="1">
      <selection activeCell="B1" sqref="B1"/>
      <pageMargins left="0.5" right="0.5" top="0.5" bottom="0.25" header="0.5" footer="0.5"/>
      <printOptions horizontalCentered="1" verticalCentered="1"/>
      <pageSetup scale="10" orientation="landscape" r:id="rId22"/>
      <headerFooter alignWithMargins="0"/>
    </customSheetView>
    <customSheetView guid="{11C83B39-CE16-4BB9-AED1-82A65A48CAAD}" fitToPage="1">
      <selection activeCell="B1" sqref="B1"/>
      <pageMargins left="0.5" right="0.5" top="0.5" bottom="0.25" header="0.5" footer="0.5"/>
      <printOptions horizontalCentered="1" verticalCentered="1"/>
      <pageSetup scale="94" orientation="landscape" r:id="rId23"/>
      <headerFooter alignWithMargins="0"/>
    </customSheetView>
    <customSheetView guid="{DB71B86F-317D-4AD6-8462-223811F201EC}" showPageBreaks="1" fitToPage="1" printArea="1">
      <selection activeCell="B1" sqref="B1"/>
      <pageMargins left="0.5" right="0.5" top="0.5" bottom="0.25" header="0.5" footer="0.5"/>
      <printOptions horizontalCentered="1" verticalCentered="1"/>
      <pageSetup scale="10" orientation="landscape" r:id="rId24"/>
      <headerFooter alignWithMargins="0"/>
    </customSheetView>
    <customSheetView guid="{DC2F833C-E952-4F6A-AFD3-F16D8619A19E}" showPageBreaks="1" fitToPage="1" printArea="1">
      <selection activeCell="B1" sqref="B1"/>
      <pageMargins left="0.5" right="0.5" top="0.5" bottom="0.25" header="0.5" footer="0.5"/>
      <printOptions horizontalCentered="1" verticalCentered="1"/>
      <pageSetup scale="10" orientation="landscape" r:id="rId25"/>
      <headerFooter alignWithMargins="0"/>
    </customSheetView>
    <customSheetView guid="{B1B2D874-36F7-4A51-91A3-0B03D16C5B39}" fitToPage="1" printArea="1">
      <selection activeCell="B1" sqref="B1"/>
      <pageMargins left="0.5" right="0.5" top="0.5" bottom="0.25" header="0.5" footer="0.5"/>
      <printOptions horizontalCentered="1" verticalCentered="1"/>
      <pageSetup scale="94" orientation="landscape" r:id="rId26"/>
      <headerFooter alignWithMargins="0"/>
    </customSheetView>
    <customSheetView guid="{24512037-1A2E-4B61-A9D8-6B6EE1FBAC07}" showPageBreaks="1" fitToPage="1" printArea="1">
      <selection activeCell="B1" sqref="B1"/>
      <pageMargins left="0.5" right="0.5" top="0.5" bottom="0.25" header="0.5" footer="0.5"/>
      <printOptions horizontalCentered="1" verticalCentered="1"/>
      <pageSetup scale="94" orientation="landscape" r:id="rId27"/>
      <headerFooter alignWithMargins="0"/>
    </customSheetView>
    <customSheetView guid="{FF7CE3F6-64D4-4414-9A0A-27EA1DA5FCEA}" showPageBreaks="1" fitToPage="1" printArea="1">
      <selection activeCell="B1" sqref="B1"/>
      <pageMargins left="0.5" right="0.5" top="0.5" bottom="0.25" header="0.5" footer="0.5"/>
      <printOptions horizontalCentered="1" verticalCentered="1"/>
      <pageSetup scale="94" orientation="landscape" r:id="rId28"/>
      <headerFooter alignWithMargins="0"/>
    </customSheetView>
    <customSheetView guid="{68CA22E9-CC9D-4C8A-A060-049B87D0AB3E}" scale="60" showPageBreaks="1" fitToPage="1" printArea="1" view="pageBreakPreview">
      <selection activeCell="G30" sqref="G30:G44"/>
      <pageMargins left="0.5" right="0.5" top="0.5" bottom="0.25" header="0.5" footer="0.5"/>
      <printOptions horizontalCentered="1" verticalCentered="1"/>
      <pageSetup scale="94" orientation="landscape" r:id="rId29"/>
      <headerFooter alignWithMargins="0"/>
    </customSheetView>
    <customSheetView guid="{76EF22F2-41FD-4690-8612-D013472E0134}" showPageBreaks="1" fitToPage="1" printArea="1">
      <selection activeCell="B1" sqref="B1"/>
      <pageMargins left="0.5" right="0.5" top="0.5" bottom="0.25" header="0.5" footer="0.5"/>
      <printOptions horizontalCentered="1" verticalCentered="1"/>
      <pageSetup scale="27" orientation="landscape" r:id="rId30"/>
      <headerFooter alignWithMargins="0"/>
    </customSheetView>
  </customSheetViews>
  <mergeCells count="3">
    <mergeCell ref="H20:N20"/>
    <mergeCell ref="G30:G44"/>
    <mergeCell ref="A30:A44"/>
  </mergeCells>
  <printOptions horizontalCentered="1" verticalCentered="1"/>
  <pageMargins left="0.5" right="0.5" top="0.5" bottom="0.25" header="0.5" footer="0.5"/>
  <pageSetup scale="94" orientation="landscape" r:id="rId31"/>
  <headerFooter alignWithMargins="0"/>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N71"/>
  <sheetViews>
    <sheetView view="pageBreakPreview" zoomScaleNormal="100" zoomScaleSheetLayoutView="100" workbookViewId="0">
      <selection activeCell="E14" sqref="E14"/>
    </sheetView>
  </sheetViews>
  <sheetFormatPr defaultRowHeight="12.75"/>
  <cols>
    <col min="1" max="1" width="3" style="717" customWidth="1"/>
    <col min="2" max="2" width="4.28515625" style="717" customWidth="1"/>
    <col min="3" max="3" width="1.5703125" style="717" customWidth="1"/>
    <col min="4" max="4" width="8.85546875" style="717"/>
    <col min="5" max="5" width="33" style="717" customWidth="1"/>
    <col min="6" max="6" width="13.140625" style="717" customWidth="1"/>
    <col min="7" max="7" width="28" style="717" customWidth="1"/>
    <col min="8" max="8" width="16" style="717" customWidth="1"/>
    <col min="9" max="9" width="15" style="717" customWidth="1"/>
    <col min="10" max="10" width="16.140625" style="717" customWidth="1"/>
    <col min="11" max="11" width="4.5703125" style="717" bestFit="1" customWidth="1"/>
    <col min="12" max="12" width="4.5703125" style="717" customWidth="1"/>
    <col min="13" max="13" width="4.7109375" style="717" customWidth="1"/>
    <col min="14" max="256" width="8.85546875" style="717"/>
    <col min="257" max="257" width="3" style="717" customWidth="1"/>
    <col min="258" max="258" width="4.28515625" style="717" customWidth="1"/>
    <col min="259" max="259" width="1.5703125" style="717" customWidth="1"/>
    <col min="260" max="260" width="8.85546875" style="717"/>
    <col min="261" max="261" width="33" style="717" customWidth="1"/>
    <col min="262" max="262" width="13.140625" style="717" customWidth="1"/>
    <col min="263" max="263" width="28" style="717" customWidth="1"/>
    <col min="264" max="264" width="16" style="717" customWidth="1"/>
    <col min="265" max="265" width="15" style="717" customWidth="1"/>
    <col min="266" max="266" width="16.140625" style="717" customWidth="1"/>
    <col min="267" max="267" width="4.5703125" style="717" bestFit="1" customWidth="1"/>
    <col min="268" max="268" width="4.5703125" style="717" customWidth="1"/>
    <col min="269" max="269" width="4.7109375" style="717" customWidth="1"/>
    <col min="270" max="512" width="8.85546875" style="717"/>
    <col min="513" max="513" width="3" style="717" customWidth="1"/>
    <col min="514" max="514" width="4.28515625" style="717" customWidth="1"/>
    <col min="515" max="515" width="1.5703125" style="717" customWidth="1"/>
    <col min="516" max="516" width="8.85546875" style="717"/>
    <col min="517" max="517" width="33" style="717" customWidth="1"/>
    <col min="518" max="518" width="13.140625" style="717" customWidth="1"/>
    <col min="519" max="519" width="28" style="717" customWidth="1"/>
    <col min="520" max="520" width="16" style="717" customWidth="1"/>
    <col min="521" max="521" width="15" style="717" customWidth="1"/>
    <col min="522" max="522" width="16.140625" style="717" customWidth="1"/>
    <col min="523" max="523" width="4.5703125" style="717" bestFit="1" customWidth="1"/>
    <col min="524" max="524" width="4.5703125" style="717" customWidth="1"/>
    <col min="525" max="525" width="4.7109375" style="717" customWidth="1"/>
    <col min="526" max="768" width="8.85546875" style="717"/>
    <col min="769" max="769" width="3" style="717" customWidth="1"/>
    <col min="770" max="770" width="4.28515625" style="717" customWidth="1"/>
    <col min="771" max="771" width="1.5703125" style="717" customWidth="1"/>
    <col min="772" max="772" width="8.85546875" style="717"/>
    <col min="773" max="773" width="33" style="717" customWidth="1"/>
    <col min="774" max="774" width="13.140625" style="717" customWidth="1"/>
    <col min="775" max="775" width="28" style="717" customWidth="1"/>
    <col min="776" max="776" width="16" style="717" customWidth="1"/>
    <col min="777" max="777" width="15" style="717" customWidth="1"/>
    <col min="778" max="778" width="16.140625" style="717" customWidth="1"/>
    <col min="779" max="779" width="4.5703125" style="717" bestFit="1" customWidth="1"/>
    <col min="780" max="780" width="4.5703125" style="717" customWidth="1"/>
    <col min="781" max="781" width="4.7109375" style="717" customWidth="1"/>
    <col min="782" max="1024" width="8.85546875" style="717"/>
    <col min="1025" max="1025" width="3" style="717" customWidth="1"/>
    <col min="1026" max="1026" width="4.28515625" style="717" customWidth="1"/>
    <col min="1027" max="1027" width="1.5703125" style="717" customWidth="1"/>
    <col min="1028" max="1028" width="8.85546875" style="717"/>
    <col min="1029" max="1029" width="33" style="717" customWidth="1"/>
    <col min="1030" max="1030" width="13.140625" style="717" customWidth="1"/>
    <col min="1031" max="1031" width="28" style="717" customWidth="1"/>
    <col min="1032" max="1032" width="16" style="717" customWidth="1"/>
    <col min="1033" max="1033" width="15" style="717" customWidth="1"/>
    <col min="1034" max="1034" width="16.140625" style="717" customWidth="1"/>
    <col min="1035" max="1035" width="4.5703125" style="717" bestFit="1" customWidth="1"/>
    <col min="1036" max="1036" width="4.5703125" style="717" customWidth="1"/>
    <col min="1037" max="1037" width="4.7109375" style="717" customWidth="1"/>
    <col min="1038" max="1280" width="8.85546875" style="717"/>
    <col min="1281" max="1281" width="3" style="717" customWidth="1"/>
    <col min="1282" max="1282" width="4.28515625" style="717" customWidth="1"/>
    <col min="1283" max="1283" width="1.5703125" style="717" customWidth="1"/>
    <col min="1284" max="1284" width="8.85546875" style="717"/>
    <col min="1285" max="1285" width="33" style="717" customWidth="1"/>
    <col min="1286" max="1286" width="13.140625" style="717" customWidth="1"/>
    <col min="1287" max="1287" width="28" style="717" customWidth="1"/>
    <col min="1288" max="1288" width="16" style="717" customWidth="1"/>
    <col min="1289" max="1289" width="15" style="717" customWidth="1"/>
    <col min="1290" max="1290" width="16.140625" style="717" customWidth="1"/>
    <col min="1291" max="1291" width="4.5703125" style="717" bestFit="1" customWidth="1"/>
    <col min="1292" max="1292" width="4.5703125" style="717" customWidth="1"/>
    <col min="1293" max="1293" width="4.7109375" style="717" customWidth="1"/>
    <col min="1294" max="1536" width="8.85546875" style="717"/>
    <col min="1537" max="1537" width="3" style="717" customWidth="1"/>
    <col min="1538" max="1538" width="4.28515625" style="717" customWidth="1"/>
    <col min="1539" max="1539" width="1.5703125" style="717" customWidth="1"/>
    <col min="1540" max="1540" width="8.85546875" style="717"/>
    <col min="1541" max="1541" width="33" style="717" customWidth="1"/>
    <col min="1542" max="1542" width="13.140625" style="717" customWidth="1"/>
    <col min="1543" max="1543" width="28" style="717" customWidth="1"/>
    <col min="1544" max="1544" width="16" style="717" customWidth="1"/>
    <col min="1545" max="1545" width="15" style="717" customWidth="1"/>
    <col min="1546" max="1546" width="16.140625" style="717" customWidth="1"/>
    <col min="1547" max="1547" width="4.5703125" style="717" bestFit="1" customWidth="1"/>
    <col min="1548" max="1548" width="4.5703125" style="717" customWidth="1"/>
    <col min="1549" max="1549" width="4.7109375" style="717" customWidth="1"/>
    <col min="1550" max="1792" width="8.85546875" style="717"/>
    <col min="1793" max="1793" width="3" style="717" customWidth="1"/>
    <col min="1794" max="1794" width="4.28515625" style="717" customWidth="1"/>
    <col min="1795" max="1795" width="1.5703125" style="717" customWidth="1"/>
    <col min="1796" max="1796" width="8.85546875" style="717"/>
    <col min="1797" max="1797" width="33" style="717" customWidth="1"/>
    <col min="1798" max="1798" width="13.140625" style="717" customWidth="1"/>
    <col min="1799" max="1799" width="28" style="717" customWidth="1"/>
    <col min="1800" max="1800" width="16" style="717" customWidth="1"/>
    <col min="1801" max="1801" width="15" style="717" customWidth="1"/>
    <col min="1802" max="1802" width="16.140625" style="717" customWidth="1"/>
    <col min="1803" max="1803" width="4.5703125" style="717" bestFit="1" customWidth="1"/>
    <col min="1804" max="1804" width="4.5703125" style="717" customWidth="1"/>
    <col min="1805" max="1805" width="4.7109375" style="717" customWidth="1"/>
    <col min="1806" max="2048" width="8.85546875" style="717"/>
    <col min="2049" max="2049" width="3" style="717" customWidth="1"/>
    <col min="2050" max="2050" width="4.28515625" style="717" customWidth="1"/>
    <col min="2051" max="2051" width="1.5703125" style="717" customWidth="1"/>
    <col min="2052" max="2052" width="8.85546875" style="717"/>
    <col min="2053" max="2053" width="33" style="717" customWidth="1"/>
    <col min="2054" max="2054" width="13.140625" style="717" customWidth="1"/>
    <col min="2055" max="2055" width="28" style="717" customWidth="1"/>
    <col min="2056" max="2056" width="16" style="717" customWidth="1"/>
    <col min="2057" max="2057" width="15" style="717" customWidth="1"/>
    <col min="2058" max="2058" width="16.140625" style="717" customWidth="1"/>
    <col min="2059" max="2059" width="4.5703125" style="717" bestFit="1" customWidth="1"/>
    <col min="2060" max="2060" width="4.5703125" style="717" customWidth="1"/>
    <col min="2061" max="2061" width="4.7109375" style="717" customWidth="1"/>
    <col min="2062" max="2304" width="8.85546875" style="717"/>
    <col min="2305" max="2305" width="3" style="717" customWidth="1"/>
    <col min="2306" max="2306" width="4.28515625" style="717" customWidth="1"/>
    <col min="2307" max="2307" width="1.5703125" style="717" customWidth="1"/>
    <col min="2308" max="2308" width="8.85546875" style="717"/>
    <col min="2309" max="2309" width="33" style="717" customWidth="1"/>
    <col min="2310" max="2310" width="13.140625" style="717" customWidth="1"/>
    <col min="2311" max="2311" width="28" style="717" customWidth="1"/>
    <col min="2312" max="2312" width="16" style="717" customWidth="1"/>
    <col min="2313" max="2313" width="15" style="717" customWidth="1"/>
    <col min="2314" max="2314" width="16.140625" style="717" customWidth="1"/>
    <col min="2315" max="2315" width="4.5703125" style="717" bestFit="1" customWidth="1"/>
    <col min="2316" max="2316" width="4.5703125" style="717" customWidth="1"/>
    <col min="2317" max="2317" width="4.7109375" style="717" customWidth="1"/>
    <col min="2318" max="2560" width="8.85546875" style="717"/>
    <col min="2561" max="2561" width="3" style="717" customWidth="1"/>
    <col min="2562" max="2562" width="4.28515625" style="717" customWidth="1"/>
    <col min="2563" max="2563" width="1.5703125" style="717" customWidth="1"/>
    <col min="2564" max="2564" width="8.85546875" style="717"/>
    <col min="2565" max="2565" width="33" style="717" customWidth="1"/>
    <col min="2566" max="2566" width="13.140625" style="717" customWidth="1"/>
    <col min="2567" max="2567" width="28" style="717" customWidth="1"/>
    <col min="2568" max="2568" width="16" style="717" customWidth="1"/>
    <col min="2569" max="2569" width="15" style="717" customWidth="1"/>
    <col min="2570" max="2570" width="16.140625" style="717" customWidth="1"/>
    <col min="2571" max="2571" width="4.5703125" style="717" bestFit="1" customWidth="1"/>
    <col min="2572" max="2572" width="4.5703125" style="717" customWidth="1"/>
    <col min="2573" max="2573" width="4.7109375" style="717" customWidth="1"/>
    <col min="2574" max="2816" width="8.85546875" style="717"/>
    <col min="2817" max="2817" width="3" style="717" customWidth="1"/>
    <col min="2818" max="2818" width="4.28515625" style="717" customWidth="1"/>
    <col min="2819" max="2819" width="1.5703125" style="717" customWidth="1"/>
    <col min="2820" max="2820" width="8.85546875" style="717"/>
    <col min="2821" max="2821" width="33" style="717" customWidth="1"/>
    <col min="2822" max="2822" width="13.140625" style="717" customWidth="1"/>
    <col min="2823" max="2823" width="28" style="717" customWidth="1"/>
    <col min="2824" max="2824" width="16" style="717" customWidth="1"/>
    <col min="2825" max="2825" width="15" style="717" customWidth="1"/>
    <col min="2826" max="2826" width="16.140625" style="717" customWidth="1"/>
    <col min="2827" max="2827" width="4.5703125" style="717" bestFit="1" customWidth="1"/>
    <col min="2828" max="2828" width="4.5703125" style="717" customWidth="1"/>
    <col min="2829" max="2829" width="4.7109375" style="717" customWidth="1"/>
    <col min="2830" max="3072" width="8.85546875" style="717"/>
    <col min="3073" max="3073" width="3" style="717" customWidth="1"/>
    <col min="3074" max="3074" width="4.28515625" style="717" customWidth="1"/>
    <col min="3075" max="3075" width="1.5703125" style="717" customWidth="1"/>
    <col min="3076" max="3076" width="8.85546875" style="717"/>
    <col min="3077" max="3077" width="33" style="717" customWidth="1"/>
    <col min="3078" max="3078" width="13.140625" style="717" customWidth="1"/>
    <col min="3079" max="3079" width="28" style="717" customWidth="1"/>
    <col min="3080" max="3080" width="16" style="717" customWidth="1"/>
    <col min="3081" max="3081" width="15" style="717" customWidth="1"/>
    <col min="3082" max="3082" width="16.140625" style="717" customWidth="1"/>
    <col min="3083" max="3083" width="4.5703125" style="717" bestFit="1" customWidth="1"/>
    <col min="3084" max="3084" width="4.5703125" style="717" customWidth="1"/>
    <col min="3085" max="3085" width="4.7109375" style="717" customWidth="1"/>
    <col min="3086" max="3328" width="8.85546875" style="717"/>
    <col min="3329" max="3329" width="3" style="717" customWidth="1"/>
    <col min="3330" max="3330" width="4.28515625" style="717" customWidth="1"/>
    <col min="3331" max="3331" width="1.5703125" style="717" customWidth="1"/>
    <col min="3332" max="3332" width="8.85546875" style="717"/>
    <col min="3333" max="3333" width="33" style="717" customWidth="1"/>
    <col min="3334" max="3334" width="13.140625" style="717" customWidth="1"/>
    <col min="3335" max="3335" width="28" style="717" customWidth="1"/>
    <col min="3336" max="3336" width="16" style="717" customWidth="1"/>
    <col min="3337" max="3337" width="15" style="717" customWidth="1"/>
    <col min="3338" max="3338" width="16.140625" style="717" customWidth="1"/>
    <col min="3339" max="3339" width="4.5703125" style="717" bestFit="1" customWidth="1"/>
    <col min="3340" max="3340" width="4.5703125" style="717" customWidth="1"/>
    <col min="3341" max="3341" width="4.7109375" style="717" customWidth="1"/>
    <col min="3342" max="3584" width="8.85546875" style="717"/>
    <col min="3585" max="3585" width="3" style="717" customWidth="1"/>
    <col min="3586" max="3586" width="4.28515625" style="717" customWidth="1"/>
    <col min="3587" max="3587" width="1.5703125" style="717" customWidth="1"/>
    <col min="3588" max="3588" width="8.85546875" style="717"/>
    <col min="3589" max="3589" width="33" style="717" customWidth="1"/>
    <col min="3590" max="3590" width="13.140625" style="717" customWidth="1"/>
    <col min="3591" max="3591" width="28" style="717" customWidth="1"/>
    <col min="3592" max="3592" width="16" style="717" customWidth="1"/>
    <col min="3593" max="3593" width="15" style="717" customWidth="1"/>
    <col min="3594" max="3594" width="16.140625" style="717" customWidth="1"/>
    <col min="3595" max="3595" width="4.5703125" style="717" bestFit="1" customWidth="1"/>
    <col min="3596" max="3596" width="4.5703125" style="717" customWidth="1"/>
    <col min="3597" max="3597" width="4.7109375" style="717" customWidth="1"/>
    <col min="3598" max="3840" width="8.85546875" style="717"/>
    <col min="3841" max="3841" width="3" style="717" customWidth="1"/>
    <col min="3842" max="3842" width="4.28515625" style="717" customWidth="1"/>
    <col min="3843" max="3843" width="1.5703125" style="717" customWidth="1"/>
    <col min="3844" max="3844" width="8.85546875" style="717"/>
    <col min="3845" max="3845" width="33" style="717" customWidth="1"/>
    <col min="3846" max="3846" width="13.140625" style="717" customWidth="1"/>
    <col min="3847" max="3847" width="28" style="717" customWidth="1"/>
    <col min="3848" max="3848" width="16" style="717" customWidth="1"/>
    <col min="3849" max="3849" width="15" style="717" customWidth="1"/>
    <col min="3850" max="3850" width="16.140625" style="717" customWidth="1"/>
    <col min="3851" max="3851" width="4.5703125" style="717" bestFit="1" customWidth="1"/>
    <col min="3852" max="3852" width="4.5703125" style="717" customWidth="1"/>
    <col min="3853" max="3853" width="4.7109375" style="717" customWidth="1"/>
    <col min="3854" max="4096" width="8.85546875" style="717"/>
    <col min="4097" max="4097" width="3" style="717" customWidth="1"/>
    <col min="4098" max="4098" width="4.28515625" style="717" customWidth="1"/>
    <col min="4099" max="4099" width="1.5703125" style="717" customWidth="1"/>
    <col min="4100" max="4100" width="8.85546875" style="717"/>
    <col min="4101" max="4101" width="33" style="717" customWidth="1"/>
    <col min="4102" max="4102" width="13.140625" style="717" customWidth="1"/>
    <col min="4103" max="4103" width="28" style="717" customWidth="1"/>
    <col min="4104" max="4104" width="16" style="717" customWidth="1"/>
    <col min="4105" max="4105" width="15" style="717" customWidth="1"/>
    <col min="4106" max="4106" width="16.140625" style="717" customWidth="1"/>
    <col min="4107" max="4107" width="4.5703125" style="717" bestFit="1" customWidth="1"/>
    <col min="4108" max="4108" width="4.5703125" style="717" customWidth="1"/>
    <col min="4109" max="4109" width="4.7109375" style="717" customWidth="1"/>
    <col min="4110" max="4352" width="8.85546875" style="717"/>
    <col min="4353" max="4353" width="3" style="717" customWidth="1"/>
    <col min="4354" max="4354" width="4.28515625" style="717" customWidth="1"/>
    <col min="4355" max="4355" width="1.5703125" style="717" customWidth="1"/>
    <col min="4356" max="4356" width="8.85546875" style="717"/>
    <col min="4357" max="4357" width="33" style="717" customWidth="1"/>
    <col min="4358" max="4358" width="13.140625" style="717" customWidth="1"/>
    <col min="4359" max="4359" width="28" style="717" customWidth="1"/>
    <col min="4360" max="4360" width="16" style="717" customWidth="1"/>
    <col min="4361" max="4361" width="15" style="717" customWidth="1"/>
    <col min="4362" max="4362" width="16.140625" style="717" customWidth="1"/>
    <col min="4363" max="4363" width="4.5703125" style="717" bestFit="1" customWidth="1"/>
    <col min="4364" max="4364" width="4.5703125" style="717" customWidth="1"/>
    <col min="4365" max="4365" width="4.7109375" style="717" customWidth="1"/>
    <col min="4366" max="4608" width="8.85546875" style="717"/>
    <col min="4609" max="4609" width="3" style="717" customWidth="1"/>
    <col min="4610" max="4610" width="4.28515625" style="717" customWidth="1"/>
    <col min="4611" max="4611" width="1.5703125" style="717" customWidth="1"/>
    <col min="4612" max="4612" width="8.85546875" style="717"/>
    <col min="4613" max="4613" width="33" style="717" customWidth="1"/>
    <col min="4614" max="4614" width="13.140625" style="717" customWidth="1"/>
    <col min="4615" max="4615" width="28" style="717" customWidth="1"/>
    <col min="4616" max="4616" width="16" style="717" customWidth="1"/>
    <col min="4617" max="4617" width="15" style="717" customWidth="1"/>
    <col min="4618" max="4618" width="16.140625" style="717" customWidth="1"/>
    <col min="4619" max="4619" width="4.5703125" style="717" bestFit="1" customWidth="1"/>
    <col min="4620" max="4620" width="4.5703125" style="717" customWidth="1"/>
    <col min="4621" max="4621" width="4.7109375" style="717" customWidth="1"/>
    <col min="4622" max="4864" width="8.85546875" style="717"/>
    <col min="4865" max="4865" width="3" style="717" customWidth="1"/>
    <col min="4866" max="4866" width="4.28515625" style="717" customWidth="1"/>
    <col min="4867" max="4867" width="1.5703125" style="717" customWidth="1"/>
    <col min="4868" max="4868" width="8.85546875" style="717"/>
    <col min="4869" max="4869" width="33" style="717" customWidth="1"/>
    <col min="4870" max="4870" width="13.140625" style="717" customWidth="1"/>
    <col min="4871" max="4871" width="28" style="717" customWidth="1"/>
    <col min="4872" max="4872" width="16" style="717" customWidth="1"/>
    <col min="4873" max="4873" width="15" style="717" customWidth="1"/>
    <col min="4874" max="4874" width="16.140625" style="717" customWidth="1"/>
    <col min="4875" max="4875" width="4.5703125" style="717" bestFit="1" customWidth="1"/>
    <col min="4876" max="4876" width="4.5703125" style="717" customWidth="1"/>
    <col min="4877" max="4877" width="4.7109375" style="717" customWidth="1"/>
    <col min="4878" max="5120" width="8.85546875" style="717"/>
    <col min="5121" max="5121" width="3" style="717" customWidth="1"/>
    <col min="5122" max="5122" width="4.28515625" style="717" customWidth="1"/>
    <col min="5123" max="5123" width="1.5703125" style="717" customWidth="1"/>
    <col min="5124" max="5124" width="8.85546875" style="717"/>
    <col min="5125" max="5125" width="33" style="717" customWidth="1"/>
    <col min="5126" max="5126" width="13.140625" style="717" customWidth="1"/>
    <col min="5127" max="5127" width="28" style="717" customWidth="1"/>
    <col min="5128" max="5128" width="16" style="717" customWidth="1"/>
    <col min="5129" max="5129" width="15" style="717" customWidth="1"/>
    <col min="5130" max="5130" width="16.140625" style="717" customWidth="1"/>
    <col min="5131" max="5131" width="4.5703125" style="717" bestFit="1" customWidth="1"/>
    <col min="5132" max="5132" width="4.5703125" style="717" customWidth="1"/>
    <col min="5133" max="5133" width="4.7109375" style="717" customWidth="1"/>
    <col min="5134" max="5376" width="8.85546875" style="717"/>
    <col min="5377" max="5377" width="3" style="717" customWidth="1"/>
    <col min="5378" max="5378" width="4.28515625" style="717" customWidth="1"/>
    <col min="5379" max="5379" width="1.5703125" style="717" customWidth="1"/>
    <col min="5380" max="5380" width="8.85546875" style="717"/>
    <col min="5381" max="5381" width="33" style="717" customWidth="1"/>
    <col min="5382" max="5382" width="13.140625" style="717" customWidth="1"/>
    <col min="5383" max="5383" width="28" style="717" customWidth="1"/>
    <col min="5384" max="5384" width="16" style="717" customWidth="1"/>
    <col min="5385" max="5385" width="15" style="717" customWidth="1"/>
    <col min="5386" max="5386" width="16.140625" style="717" customWidth="1"/>
    <col min="5387" max="5387" width="4.5703125" style="717" bestFit="1" customWidth="1"/>
    <col min="5388" max="5388" width="4.5703125" style="717" customWidth="1"/>
    <col min="5389" max="5389" width="4.7109375" style="717" customWidth="1"/>
    <col min="5390" max="5632" width="8.85546875" style="717"/>
    <col min="5633" max="5633" width="3" style="717" customWidth="1"/>
    <col min="5634" max="5634" width="4.28515625" style="717" customWidth="1"/>
    <col min="5635" max="5635" width="1.5703125" style="717" customWidth="1"/>
    <col min="5636" max="5636" width="8.85546875" style="717"/>
    <col min="5637" max="5637" width="33" style="717" customWidth="1"/>
    <col min="5638" max="5638" width="13.140625" style="717" customWidth="1"/>
    <col min="5639" max="5639" width="28" style="717" customWidth="1"/>
    <col min="5640" max="5640" width="16" style="717" customWidth="1"/>
    <col min="5641" max="5641" width="15" style="717" customWidth="1"/>
    <col min="5642" max="5642" width="16.140625" style="717" customWidth="1"/>
    <col min="5643" max="5643" width="4.5703125" style="717" bestFit="1" customWidth="1"/>
    <col min="5644" max="5644" width="4.5703125" style="717" customWidth="1"/>
    <col min="5645" max="5645" width="4.7109375" style="717" customWidth="1"/>
    <col min="5646" max="5888" width="8.85546875" style="717"/>
    <col min="5889" max="5889" width="3" style="717" customWidth="1"/>
    <col min="5890" max="5890" width="4.28515625" style="717" customWidth="1"/>
    <col min="5891" max="5891" width="1.5703125" style="717" customWidth="1"/>
    <col min="5892" max="5892" width="8.85546875" style="717"/>
    <col min="5893" max="5893" width="33" style="717" customWidth="1"/>
    <col min="5894" max="5894" width="13.140625" style="717" customWidth="1"/>
    <col min="5895" max="5895" width="28" style="717" customWidth="1"/>
    <col min="5896" max="5896" width="16" style="717" customWidth="1"/>
    <col min="5897" max="5897" width="15" style="717" customWidth="1"/>
    <col min="5898" max="5898" width="16.140625" style="717" customWidth="1"/>
    <col min="5899" max="5899" width="4.5703125" style="717" bestFit="1" customWidth="1"/>
    <col min="5900" max="5900" width="4.5703125" style="717" customWidth="1"/>
    <col min="5901" max="5901" width="4.7109375" style="717" customWidth="1"/>
    <col min="5902" max="6144" width="8.85546875" style="717"/>
    <col min="6145" max="6145" width="3" style="717" customWidth="1"/>
    <col min="6146" max="6146" width="4.28515625" style="717" customWidth="1"/>
    <col min="6147" max="6147" width="1.5703125" style="717" customWidth="1"/>
    <col min="6148" max="6148" width="8.85546875" style="717"/>
    <col min="6149" max="6149" width="33" style="717" customWidth="1"/>
    <col min="6150" max="6150" width="13.140625" style="717" customWidth="1"/>
    <col min="6151" max="6151" width="28" style="717" customWidth="1"/>
    <col min="6152" max="6152" width="16" style="717" customWidth="1"/>
    <col min="6153" max="6153" width="15" style="717" customWidth="1"/>
    <col min="6154" max="6154" width="16.140625" style="717" customWidth="1"/>
    <col min="6155" max="6155" width="4.5703125" style="717" bestFit="1" customWidth="1"/>
    <col min="6156" max="6156" width="4.5703125" style="717" customWidth="1"/>
    <col min="6157" max="6157" width="4.7109375" style="717" customWidth="1"/>
    <col min="6158" max="6400" width="8.85546875" style="717"/>
    <col min="6401" max="6401" width="3" style="717" customWidth="1"/>
    <col min="6402" max="6402" width="4.28515625" style="717" customWidth="1"/>
    <col min="6403" max="6403" width="1.5703125" style="717" customWidth="1"/>
    <col min="6404" max="6404" width="8.85546875" style="717"/>
    <col min="6405" max="6405" width="33" style="717" customWidth="1"/>
    <col min="6406" max="6406" width="13.140625" style="717" customWidth="1"/>
    <col min="6407" max="6407" width="28" style="717" customWidth="1"/>
    <col min="6408" max="6408" width="16" style="717" customWidth="1"/>
    <col min="6409" max="6409" width="15" style="717" customWidth="1"/>
    <col min="6410" max="6410" width="16.140625" style="717" customWidth="1"/>
    <col min="6411" max="6411" width="4.5703125" style="717" bestFit="1" customWidth="1"/>
    <col min="6412" max="6412" width="4.5703125" style="717" customWidth="1"/>
    <col min="6413" max="6413" width="4.7109375" style="717" customWidth="1"/>
    <col min="6414" max="6656" width="8.85546875" style="717"/>
    <col min="6657" max="6657" width="3" style="717" customWidth="1"/>
    <col min="6658" max="6658" width="4.28515625" style="717" customWidth="1"/>
    <col min="6659" max="6659" width="1.5703125" style="717" customWidth="1"/>
    <col min="6660" max="6660" width="8.85546875" style="717"/>
    <col min="6661" max="6661" width="33" style="717" customWidth="1"/>
    <col min="6662" max="6662" width="13.140625" style="717" customWidth="1"/>
    <col min="6663" max="6663" width="28" style="717" customWidth="1"/>
    <col min="6664" max="6664" width="16" style="717" customWidth="1"/>
    <col min="6665" max="6665" width="15" style="717" customWidth="1"/>
    <col min="6666" max="6666" width="16.140625" style="717" customWidth="1"/>
    <col min="6667" max="6667" width="4.5703125" style="717" bestFit="1" customWidth="1"/>
    <col min="6668" max="6668" width="4.5703125" style="717" customWidth="1"/>
    <col min="6669" max="6669" width="4.7109375" style="717" customWidth="1"/>
    <col min="6670" max="6912" width="8.85546875" style="717"/>
    <col min="6913" max="6913" width="3" style="717" customWidth="1"/>
    <col min="6914" max="6914" width="4.28515625" style="717" customWidth="1"/>
    <col min="6915" max="6915" width="1.5703125" style="717" customWidth="1"/>
    <col min="6916" max="6916" width="8.85546875" style="717"/>
    <col min="6917" max="6917" width="33" style="717" customWidth="1"/>
    <col min="6918" max="6918" width="13.140625" style="717" customWidth="1"/>
    <col min="6919" max="6919" width="28" style="717" customWidth="1"/>
    <col min="6920" max="6920" width="16" style="717" customWidth="1"/>
    <col min="6921" max="6921" width="15" style="717" customWidth="1"/>
    <col min="6922" max="6922" width="16.140625" style="717" customWidth="1"/>
    <col min="6923" max="6923" width="4.5703125" style="717" bestFit="1" customWidth="1"/>
    <col min="6924" max="6924" width="4.5703125" style="717" customWidth="1"/>
    <col min="6925" max="6925" width="4.7109375" style="717" customWidth="1"/>
    <col min="6926" max="7168" width="8.85546875" style="717"/>
    <col min="7169" max="7169" width="3" style="717" customWidth="1"/>
    <col min="7170" max="7170" width="4.28515625" style="717" customWidth="1"/>
    <col min="7171" max="7171" width="1.5703125" style="717" customWidth="1"/>
    <col min="7172" max="7172" width="8.85546875" style="717"/>
    <col min="7173" max="7173" width="33" style="717" customWidth="1"/>
    <col min="7174" max="7174" width="13.140625" style="717" customWidth="1"/>
    <col min="7175" max="7175" width="28" style="717" customWidth="1"/>
    <col min="7176" max="7176" width="16" style="717" customWidth="1"/>
    <col min="7177" max="7177" width="15" style="717" customWidth="1"/>
    <col min="7178" max="7178" width="16.140625" style="717" customWidth="1"/>
    <col min="7179" max="7179" width="4.5703125" style="717" bestFit="1" customWidth="1"/>
    <col min="7180" max="7180" width="4.5703125" style="717" customWidth="1"/>
    <col min="7181" max="7181" width="4.7109375" style="717" customWidth="1"/>
    <col min="7182" max="7424" width="8.85546875" style="717"/>
    <col min="7425" max="7425" width="3" style="717" customWidth="1"/>
    <col min="7426" max="7426" width="4.28515625" style="717" customWidth="1"/>
    <col min="7427" max="7427" width="1.5703125" style="717" customWidth="1"/>
    <col min="7428" max="7428" width="8.85546875" style="717"/>
    <col min="7429" max="7429" width="33" style="717" customWidth="1"/>
    <col min="7430" max="7430" width="13.140625" style="717" customWidth="1"/>
    <col min="7431" max="7431" width="28" style="717" customWidth="1"/>
    <col min="7432" max="7432" width="16" style="717" customWidth="1"/>
    <col min="7433" max="7433" width="15" style="717" customWidth="1"/>
    <col min="7434" max="7434" width="16.140625" style="717" customWidth="1"/>
    <col min="7435" max="7435" width="4.5703125" style="717" bestFit="1" customWidth="1"/>
    <col min="7436" max="7436" width="4.5703125" style="717" customWidth="1"/>
    <col min="7437" max="7437" width="4.7109375" style="717" customWidth="1"/>
    <col min="7438" max="7680" width="8.85546875" style="717"/>
    <col min="7681" max="7681" width="3" style="717" customWidth="1"/>
    <col min="7682" max="7682" width="4.28515625" style="717" customWidth="1"/>
    <col min="7683" max="7683" width="1.5703125" style="717" customWidth="1"/>
    <col min="7684" max="7684" width="8.85546875" style="717"/>
    <col min="7685" max="7685" width="33" style="717" customWidth="1"/>
    <col min="7686" max="7686" width="13.140625" style="717" customWidth="1"/>
    <col min="7687" max="7687" width="28" style="717" customWidth="1"/>
    <col min="7688" max="7688" width="16" style="717" customWidth="1"/>
    <col min="7689" max="7689" width="15" style="717" customWidth="1"/>
    <col min="7690" max="7690" width="16.140625" style="717" customWidth="1"/>
    <col min="7691" max="7691" width="4.5703125" style="717" bestFit="1" customWidth="1"/>
    <col min="7692" max="7692" width="4.5703125" style="717" customWidth="1"/>
    <col min="7693" max="7693" width="4.7109375" style="717" customWidth="1"/>
    <col min="7694" max="7936" width="8.85546875" style="717"/>
    <col min="7937" max="7937" width="3" style="717" customWidth="1"/>
    <col min="7938" max="7938" width="4.28515625" style="717" customWidth="1"/>
    <col min="7939" max="7939" width="1.5703125" style="717" customWidth="1"/>
    <col min="7940" max="7940" width="8.85546875" style="717"/>
    <col min="7941" max="7941" width="33" style="717" customWidth="1"/>
    <col min="7942" max="7942" width="13.140625" style="717" customWidth="1"/>
    <col min="7943" max="7943" width="28" style="717" customWidth="1"/>
    <col min="7944" max="7944" width="16" style="717" customWidth="1"/>
    <col min="7945" max="7945" width="15" style="717" customWidth="1"/>
    <col min="7946" max="7946" width="16.140625" style="717" customWidth="1"/>
    <col min="7947" max="7947" width="4.5703125" style="717" bestFit="1" customWidth="1"/>
    <col min="7948" max="7948" width="4.5703125" style="717" customWidth="1"/>
    <col min="7949" max="7949" width="4.7109375" style="717" customWidth="1"/>
    <col min="7950" max="8192" width="8.85546875" style="717"/>
    <col min="8193" max="8193" width="3" style="717" customWidth="1"/>
    <col min="8194" max="8194" width="4.28515625" style="717" customWidth="1"/>
    <col min="8195" max="8195" width="1.5703125" style="717" customWidth="1"/>
    <col min="8196" max="8196" width="8.85546875" style="717"/>
    <col min="8197" max="8197" width="33" style="717" customWidth="1"/>
    <col min="8198" max="8198" width="13.140625" style="717" customWidth="1"/>
    <col min="8199" max="8199" width="28" style="717" customWidth="1"/>
    <col min="8200" max="8200" width="16" style="717" customWidth="1"/>
    <col min="8201" max="8201" width="15" style="717" customWidth="1"/>
    <col min="8202" max="8202" width="16.140625" style="717" customWidth="1"/>
    <col min="8203" max="8203" width="4.5703125" style="717" bestFit="1" customWidth="1"/>
    <col min="8204" max="8204" width="4.5703125" style="717" customWidth="1"/>
    <col min="8205" max="8205" width="4.7109375" style="717" customWidth="1"/>
    <col min="8206" max="8448" width="8.85546875" style="717"/>
    <col min="8449" max="8449" width="3" style="717" customWidth="1"/>
    <col min="8450" max="8450" width="4.28515625" style="717" customWidth="1"/>
    <col min="8451" max="8451" width="1.5703125" style="717" customWidth="1"/>
    <col min="8452" max="8452" width="8.85546875" style="717"/>
    <col min="8453" max="8453" width="33" style="717" customWidth="1"/>
    <col min="8454" max="8454" width="13.140625" style="717" customWidth="1"/>
    <col min="8455" max="8455" width="28" style="717" customWidth="1"/>
    <col min="8456" max="8456" width="16" style="717" customWidth="1"/>
    <col min="8457" max="8457" width="15" style="717" customWidth="1"/>
    <col min="8458" max="8458" width="16.140625" style="717" customWidth="1"/>
    <col min="8459" max="8459" width="4.5703125" style="717" bestFit="1" customWidth="1"/>
    <col min="8460" max="8460" width="4.5703125" style="717" customWidth="1"/>
    <col min="8461" max="8461" width="4.7109375" style="717" customWidth="1"/>
    <col min="8462" max="8704" width="8.85546875" style="717"/>
    <col min="8705" max="8705" width="3" style="717" customWidth="1"/>
    <col min="8706" max="8706" width="4.28515625" style="717" customWidth="1"/>
    <col min="8707" max="8707" width="1.5703125" style="717" customWidth="1"/>
    <col min="8708" max="8708" width="8.85546875" style="717"/>
    <col min="8709" max="8709" width="33" style="717" customWidth="1"/>
    <col min="8710" max="8710" width="13.140625" style="717" customWidth="1"/>
    <col min="8711" max="8711" width="28" style="717" customWidth="1"/>
    <col min="8712" max="8712" width="16" style="717" customWidth="1"/>
    <col min="8713" max="8713" width="15" style="717" customWidth="1"/>
    <col min="8714" max="8714" width="16.140625" style="717" customWidth="1"/>
    <col min="8715" max="8715" width="4.5703125" style="717" bestFit="1" customWidth="1"/>
    <col min="8716" max="8716" width="4.5703125" style="717" customWidth="1"/>
    <col min="8717" max="8717" width="4.7109375" style="717" customWidth="1"/>
    <col min="8718" max="8960" width="8.85546875" style="717"/>
    <col min="8961" max="8961" width="3" style="717" customWidth="1"/>
    <col min="8962" max="8962" width="4.28515625" style="717" customWidth="1"/>
    <col min="8963" max="8963" width="1.5703125" style="717" customWidth="1"/>
    <col min="8964" max="8964" width="8.85546875" style="717"/>
    <col min="8965" max="8965" width="33" style="717" customWidth="1"/>
    <col min="8966" max="8966" width="13.140625" style="717" customWidth="1"/>
    <col min="8967" max="8967" width="28" style="717" customWidth="1"/>
    <col min="8968" max="8968" width="16" style="717" customWidth="1"/>
    <col min="8969" max="8969" width="15" style="717" customWidth="1"/>
    <col min="8970" max="8970" width="16.140625" style="717" customWidth="1"/>
    <col min="8971" max="8971" width="4.5703125" style="717" bestFit="1" customWidth="1"/>
    <col min="8972" max="8972" width="4.5703125" style="717" customWidth="1"/>
    <col min="8973" max="8973" width="4.7109375" style="717" customWidth="1"/>
    <col min="8974" max="9216" width="8.85546875" style="717"/>
    <col min="9217" max="9217" width="3" style="717" customWidth="1"/>
    <col min="9218" max="9218" width="4.28515625" style="717" customWidth="1"/>
    <col min="9219" max="9219" width="1.5703125" style="717" customWidth="1"/>
    <col min="9220" max="9220" width="8.85546875" style="717"/>
    <col min="9221" max="9221" width="33" style="717" customWidth="1"/>
    <col min="9222" max="9222" width="13.140625" style="717" customWidth="1"/>
    <col min="9223" max="9223" width="28" style="717" customWidth="1"/>
    <col min="9224" max="9224" width="16" style="717" customWidth="1"/>
    <col min="9225" max="9225" width="15" style="717" customWidth="1"/>
    <col min="9226" max="9226" width="16.140625" style="717" customWidth="1"/>
    <col min="9227" max="9227" width="4.5703125" style="717" bestFit="1" customWidth="1"/>
    <col min="9228" max="9228" width="4.5703125" style="717" customWidth="1"/>
    <col min="9229" max="9229" width="4.7109375" style="717" customWidth="1"/>
    <col min="9230" max="9472" width="8.85546875" style="717"/>
    <col min="9473" max="9473" width="3" style="717" customWidth="1"/>
    <col min="9474" max="9474" width="4.28515625" style="717" customWidth="1"/>
    <col min="9475" max="9475" width="1.5703125" style="717" customWidth="1"/>
    <col min="9476" max="9476" width="8.85546875" style="717"/>
    <col min="9477" max="9477" width="33" style="717" customWidth="1"/>
    <col min="9478" max="9478" width="13.140625" style="717" customWidth="1"/>
    <col min="9479" max="9479" width="28" style="717" customWidth="1"/>
    <col min="9480" max="9480" width="16" style="717" customWidth="1"/>
    <col min="9481" max="9481" width="15" style="717" customWidth="1"/>
    <col min="9482" max="9482" width="16.140625" style="717" customWidth="1"/>
    <col min="9483" max="9483" width="4.5703125" style="717" bestFit="1" customWidth="1"/>
    <col min="9484" max="9484" width="4.5703125" style="717" customWidth="1"/>
    <col min="9485" max="9485" width="4.7109375" style="717" customWidth="1"/>
    <col min="9486" max="9728" width="8.85546875" style="717"/>
    <col min="9729" max="9729" width="3" style="717" customWidth="1"/>
    <col min="9730" max="9730" width="4.28515625" style="717" customWidth="1"/>
    <col min="9731" max="9731" width="1.5703125" style="717" customWidth="1"/>
    <col min="9732" max="9732" width="8.85546875" style="717"/>
    <col min="9733" max="9733" width="33" style="717" customWidth="1"/>
    <col min="9734" max="9734" width="13.140625" style="717" customWidth="1"/>
    <col min="9735" max="9735" width="28" style="717" customWidth="1"/>
    <col min="9736" max="9736" width="16" style="717" customWidth="1"/>
    <col min="9737" max="9737" width="15" style="717" customWidth="1"/>
    <col min="9738" max="9738" width="16.140625" style="717" customWidth="1"/>
    <col min="9739" max="9739" width="4.5703125" style="717" bestFit="1" customWidth="1"/>
    <col min="9740" max="9740" width="4.5703125" style="717" customWidth="1"/>
    <col min="9741" max="9741" width="4.7109375" style="717" customWidth="1"/>
    <col min="9742" max="9984" width="8.85546875" style="717"/>
    <col min="9985" max="9985" width="3" style="717" customWidth="1"/>
    <col min="9986" max="9986" width="4.28515625" style="717" customWidth="1"/>
    <col min="9987" max="9987" width="1.5703125" style="717" customWidth="1"/>
    <col min="9988" max="9988" width="8.85546875" style="717"/>
    <col min="9989" max="9989" width="33" style="717" customWidth="1"/>
    <col min="9990" max="9990" width="13.140625" style="717" customWidth="1"/>
    <col min="9991" max="9991" width="28" style="717" customWidth="1"/>
    <col min="9992" max="9992" width="16" style="717" customWidth="1"/>
    <col min="9993" max="9993" width="15" style="717" customWidth="1"/>
    <col min="9994" max="9994" width="16.140625" style="717" customWidth="1"/>
    <col min="9995" max="9995" width="4.5703125" style="717" bestFit="1" customWidth="1"/>
    <col min="9996" max="9996" width="4.5703125" style="717" customWidth="1"/>
    <col min="9997" max="9997" width="4.7109375" style="717" customWidth="1"/>
    <col min="9998" max="10240" width="8.85546875" style="717"/>
    <col min="10241" max="10241" width="3" style="717" customWidth="1"/>
    <col min="10242" max="10242" width="4.28515625" style="717" customWidth="1"/>
    <col min="10243" max="10243" width="1.5703125" style="717" customWidth="1"/>
    <col min="10244" max="10244" width="8.85546875" style="717"/>
    <col min="10245" max="10245" width="33" style="717" customWidth="1"/>
    <col min="10246" max="10246" width="13.140625" style="717" customWidth="1"/>
    <col min="10247" max="10247" width="28" style="717" customWidth="1"/>
    <col min="10248" max="10248" width="16" style="717" customWidth="1"/>
    <col min="10249" max="10249" width="15" style="717" customWidth="1"/>
    <col min="10250" max="10250" width="16.140625" style="717" customWidth="1"/>
    <col min="10251" max="10251" width="4.5703125" style="717" bestFit="1" customWidth="1"/>
    <col min="10252" max="10252" width="4.5703125" style="717" customWidth="1"/>
    <col min="10253" max="10253" width="4.7109375" style="717" customWidth="1"/>
    <col min="10254" max="10496" width="8.85546875" style="717"/>
    <col min="10497" max="10497" width="3" style="717" customWidth="1"/>
    <col min="10498" max="10498" width="4.28515625" style="717" customWidth="1"/>
    <col min="10499" max="10499" width="1.5703125" style="717" customWidth="1"/>
    <col min="10500" max="10500" width="8.85546875" style="717"/>
    <col min="10501" max="10501" width="33" style="717" customWidth="1"/>
    <col min="10502" max="10502" width="13.140625" style="717" customWidth="1"/>
    <col min="10503" max="10503" width="28" style="717" customWidth="1"/>
    <col min="10504" max="10504" width="16" style="717" customWidth="1"/>
    <col min="10505" max="10505" width="15" style="717" customWidth="1"/>
    <col min="10506" max="10506" width="16.140625" style="717" customWidth="1"/>
    <col min="10507" max="10507" width="4.5703125" style="717" bestFit="1" customWidth="1"/>
    <col min="10508" max="10508" width="4.5703125" style="717" customWidth="1"/>
    <col min="10509" max="10509" width="4.7109375" style="717" customWidth="1"/>
    <col min="10510" max="10752" width="8.85546875" style="717"/>
    <col min="10753" max="10753" width="3" style="717" customWidth="1"/>
    <col min="10754" max="10754" width="4.28515625" style="717" customWidth="1"/>
    <col min="10755" max="10755" width="1.5703125" style="717" customWidth="1"/>
    <col min="10756" max="10756" width="8.85546875" style="717"/>
    <col min="10757" max="10757" width="33" style="717" customWidth="1"/>
    <col min="10758" max="10758" width="13.140625" style="717" customWidth="1"/>
    <col min="10759" max="10759" width="28" style="717" customWidth="1"/>
    <col min="10760" max="10760" width="16" style="717" customWidth="1"/>
    <col min="10761" max="10761" width="15" style="717" customWidth="1"/>
    <col min="10762" max="10762" width="16.140625" style="717" customWidth="1"/>
    <col min="10763" max="10763" width="4.5703125" style="717" bestFit="1" customWidth="1"/>
    <col min="10764" max="10764" width="4.5703125" style="717" customWidth="1"/>
    <col min="10765" max="10765" width="4.7109375" style="717" customWidth="1"/>
    <col min="10766" max="11008" width="8.85546875" style="717"/>
    <col min="11009" max="11009" width="3" style="717" customWidth="1"/>
    <col min="11010" max="11010" width="4.28515625" style="717" customWidth="1"/>
    <col min="11011" max="11011" width="1.5703125" style="717" customWidth="1"/>
    <col min="11012" max="11012" width="8.85546875" style="717"/>
    <col min="11013" max="11013" width="33" style="717" customWidth="1"/>
    <col min="11014" max="11014" width="13.140625" style="717" customWidth="1"/>
    <col min="11015" max="11015" width="28" style="717" customWidth="1"/>
    <col min="11016" max="11016" width="16" style="717" customWidth="1"/>
    <col min="11017" max="11017" width="15" style="717" customWidth="1"/>
    <col min="11018" max="11018" width="16.140625" style="717" customWidth="1"/>
    <col min="11019" max="11019" width="4.5703125" style="717" bestFit="1" customWidth="1"/>
    <col min="11020" max="11020" width="4.5703125" style="717" customWidth="1"/>
    <col min="11021" max="11021" width="4.7109375" style="717" customWidth="1"/>
    <col min="11022" max="11264" width="8.85546875" style="717"/>
    <col min="11265" max="11265" width="3" style="717" customWidth="1"/>
    <col min="11266" max="11266" width="4.28515625" style="717" customWidth="1"/>
    <col min="11267" max="11267" width="1.5703125" style="717" customWidth="1"/>
    <col min="11268" max="11268" width="8.85546875" style="717"/>
    <col min="11269" max="11269" width="33" style="717" customWidth="1"/>
    <col min="11270" max="11270" width="13.140625" style="717" customWidth="1"/>
    <col min="11271" max="11271" width="28" style="717" customWidth="1"/>
    <col min="11272" max="11272" width="16" style="717" customWidth="1"/>
    <col min="11273" max="11273" width="15" style="717" customWidth="1"/>
    <col min="11274" max="11274" width="16.140625" style="717" customWidth="1"/>
    <col min="11275" max="11275" width="4.5703125" style="717" bestFit="1" customWidth="1"/>
    <col min="11276" max="11276" width="4.5703125" style="717" customWidth="1"/>
    <col min="11277" max="11277" width="4.7109375" style="717" customWidth="1"/>
    <col min="11278" max="11520" width="8.85546875" style="717"/>
    <col min="11521" max="11521" width="3" style="717" customWidth="1"/>
    <col min="11522" max="11522" width="4.28515625" style="717" customWidth="1"/>
    <col min="11523" max="11523" width="1.5703125" style="717" customWidth="1"/>
    <col min="11524" max="11524" width="8.85546875" style="717"/>
    <col min="11525" max="11525" width="33" style="717" customWidth="1"/>
    <col min="11526" max="11526" width="13.140625" style="717" customWidth="1"/>
    <col min="11527" max="11527" width="28" style="717" customWidth="1"/>
    <col min="11528" max="11528" width="16" style="717" customWidth="1"/>
    <col min="11529" max="11529" width="15" style="717" customWidth="1"/>
    <col min="11530" max="11530" width="16.140625" style="717" customWidth="1"/>
    <col min="11531" max="11531" width="4.5703125" style="717" bestFit="1" customWidth="1"/>
    <col min="11532" max="11532" width="4.5703125" style="717" customWidth="1"/>
    <col min="11533" max="11533" width="4.7109375" style="717" customWidth="1"/>
    <col min="11534" max="11776" width="8.85546875" style="717"/>
    <col min="11777" max="11777" width="3" style="717" customWidth="1"/>
    <col min="11778" max="11778" width="4.28515625" style="717" customWidth="1"/>
    <col min="11779" max="11779" width="1.5703125" style="717" customWidth="1"/>
    <col min="11780" max="11780" width="8.85546875" style="717"/>
    <col min="11781" max="11781" width="33" style="717" customWidth="1"/>
    <col min="11782" max="11782" width="13.140625" style="717" customWidth="1"/>
    <col min="11783" max="11783" width="28" style="717" customWidth="1"/>
    <col min="11784" max="11784" width="16" style="717" customWidth="1"/>
    <col min="11785" max="11785" width="15" style="717" customWidth="1"/>
    <col min="11786" max="11786" width="16.140625" style="717" customWidth="1"/>
    <col min="11787" max="11787" width="4.5703125" style="717" bestFit="1" customWidth="1"/>
    <col min="11788" max="11788" width="4.5703125" style="717" customWidth="1"/>
    <col min="11789" max="11789" width="4.7109375" style="717" customWidth="1"/>
    <col min="11790" max="12032" width="8.85546875" style="717"/>
    <col min="12033" max="12033" width="3" style="717" customWidth="1"/>
    <col min="12034" max="12034" width="4.28515625" style="717" customWidth="1"/>
    <col min="12035" max="12035" width="1.5703125" style="717" customWidth="1"/>
    <col min="12036" max="12036" width="8.85546875" style="717"/>
    <col min="12037" max="12037" width="33" style="717" customWidth="1"/>
    <col min="12038" max="12038" width="13.140625" style="717" customWidth="1"/>
    <col min="12039" max="12039" width="28" style="717" customWidth="1"/>
    <col min="12040" max="12040" width="16" style="717" customWidth="1"/>
    <col min="12041" max="12041" width="15" style="717" customWidth="1"/>
    <col min="12042" max="12042" width="16.140625" style="717" customWidth="1"/>
    <col min="12043" max="12043" width="4.5703125" style="717" bestFit="1" customWidth="1"/>
    <col min="12044" max="12044" width="4.5703125" style="717" customWidth="1"/>
    <col min="12045" max="12045" width="4.7109375" style="717" customWidth="1"/>
    <col min="12046" max="12288" width="8.85546875" style="717"/>
    <col min="12289" max="12289" width="3" style="717" customWidth="1"/>
    <col min="12290" max="12290" width="4.28515625" style="717" customWidth="1"/>
    <col min="12291" max="12291" width="1.5703125" style="717" customWidth="1"/>
    <col min="12292" max="12292" width="8.85546875" style="717"/>
    <col min="12293" max="12293" width="33" style="717" customWidth="1"/>
    <col min="12294" max="12294" width="13.140625" style="717" customWidth="1"/>
    <col min="12295" max="12295" width="28" style="717" customWidth="1"/>
    <col min="12296" max="12296" width="16" style="717" customWidth="1"/>
    <col min="12297" max="12297" width="15" style="717" customWidth="1"/>
    <col min="12298" max="12298" width="16.140625" style="717" customWidth="1"/>
    <col min="12299" max="12299" width="4.5703125" style="717" bestFit="1" customWidth="1"/>
    <col min="12300" max="12300" width="4.5703125" style="717" customWidth="1"/>
    <col min="12301" max="12301" width="4.7109375" style="717" customWidth="1"/>
    <col min="12302" max="12544" width="8.85546875" style="717"/>
    <col min="12545" max="12545" width="3" style="717" customWidth="1"/>
    <col min="12546" max="12546" width="4.28515625" style="717" customWidth="1"/>
    <col min="12547" max="12547" width="1.5703125" style="717" customWidth="1"/>
    <col min="12548" max="12548" width="8.85546875" style="717"/>
    <col min="12549" max="12549" width="33" style="717" customWidth="1"/>
    <col min="12550" max="12550" width="13.140625" style="717" customWidth="1"/>
    <col min="12551" max="12551" width="28" style="717" customWidth="1"/>
    <col min="12552" max="12552" width="16" style="717" customWidth="1"/>
    <col min="12553" max="12553" width="15" style="717" customWidth="1"/>
    <col min="12554" max="12554" width="16.140625" style="717" customWidth="1"/>
    <col min="12555" max="12555" width="4.5703125" style="717" bestFit="1" customWidth="1"/>
    <col min="12556" max="12556" width="4.5703125" style="717" customWidth="1"/>
    <col min="12557" max="12557" width="4.7109375" style="717" customWidth="1"/>
    <col min="12558" max="12800" width="8.85546875" style="717"/>
    <col min="12801" max="12801" width="3" style="717" customWidth="1"/>
    <col min="12802" max="12802" width="4.28515625" style="717" customWidth="1"/>
    <col min="12803" max="12803" width="1.5703125" style="717" customWidth="1"/>
    <col min="12804" max="12804" width="8.85546875" style="717"/>
    <col min="12805" max="12805" width="33" style="717" customWidth="1"/>
    <col min="12806" max="12806" width="13.140625" style="717" customWidth="1"/>
    <col min="12807" max="12807" width="28" style="717" customWidth="1"/>
    <col min="12808" max="12808" width="16" style="717" customWidth="1"/>
    <col min="12809" max="12809" width="15" style="717" customWidth="1"/>
    <col min="12810" max="12810" width="16.140625" style="717" customWidth="1"/>
    <col min="12811" max="12811" width="4.5703125" style="717" bestFit="1" customWidth="1"/>
    <col min="12812" max="12812" width="4.5703125" style="717" customWidth="1"/>
    <col min="12813" max="12813" width="4.7109375" style="717" customWidth="1"/>
    <col min="12814" max="13056" width="8.85546875" style="717"/>
    <col min="13057" max="13057" width="3" style="717" customWidth="1"/>
    <col min="13058" max="13058" width="4.28515625" style="717" customWidth="1"/>
    <col min="13059" max="13059" width="1.5703125" style="717" customWidth="1"/>
    <col min="13060" max="13060" width="8.85546875" style="717"/>
    <col min="13061" max="13061" width="33" style="717" customWidth="1"/>
    <col min="13062" max="13062" width="13.140625" style="717" customWidth="1"/>
    <col min="13063" max="13063" width="28" style="717" customWidth="1"/>
    <col min="13064" max="13064" width="16" style="717" customWidth="1"/>
    <col min="13065" max="13065" width="15" style="717" customWidth="1"/>
    <col min="13066" max="13066" width="16.140625" style="717" customWidth="1"/>
    <col min="13067" max="13067" width="4.5703125" style="717" bestFit="1" customWidth="1"/>
    <col min="13068" max="13068" width="4.5703125" style="717" customWidth="1"/>
    <col min="13069" max="13069" width="4.7109375" style="717" customWidth="1"/>
    <col min="13070" max="13312" width="8.85546875" style="717"/>
    <col min="13313" max="13313" width="3" style="717" customWidth="1"/>
    <col min="13314" max="13314" width="4.28515625" style="717" customWidth="1"/>
    <col min="13315" max="13315" width="1.5703125" style="717" customWidth="1"/>
    <col min="13316" max="13316" width="8.85546875" style="717"/>
    <col min="13317" max="13317" width="33" style="717" customWidth="1"/>
    <col min="13318" max="13318" width="13.140625" style="717" customWidth="1"/>
    <col min="13319" max="13319" width="28" style="717" customWidth="1"/>
    <col min="13320" max="13320" width="16" style="717" customWidth="1"/>
    <col min="13321" max="13321" width="15" style="717" customWidth="1"/>
    <col min="13322" max="13322" width="16.140625" style="717" customWidth="1"/>
    <col min="13323" max="13323" width="4.5703125" style="717" bestFit="1" customWidth="1"/>
    <col min="13324" max="13324" width="4.5703125" style="717" customWidth="1"/>
    <col min="13325" max="13325" width="4.7109375" style="717" customWidth="1"/>
    <col min="13326" max="13568" width="8.85546875" style="717"/>
    <col min="13569" max="13569" width="3" style="717" customWidth="1"/>
    <col min="13570" max="13570" width="4.28515625" style="717" customWidth="1"/>
    <col min="13571" max="13571" width="1.5703125" style="717" customWidth="1"/>
    <col min="13572" max="13572" width="8.85546875" style="717"/>
    <col min="13573" max="13573" width="33" style="717" customWidth="1"/>
    <col min="13574" max="13574" width="13.140625" style="717" customWidth="1"/>
    <col min="13575" max="13575" width="28" style="717" customWidth="1"/>
    <col min="13576" max="13576" width="16" style="717" customWidth="1"/>
    <col min="13577" max="13577" width="15" style="717" customWidth="1"/>
    <col min="13578" max="13578" width="16.140625" style="717" customWidth="1"/>
    <col min="13579" max="13579" width="4.5703125" style="717" bestFit="1" customWidth="1"/>
    <col min="13580" max="13580" width="4.5703125" style="717" customWidth="1"/>
    <col min="13581" max="13581" width="4.7109375" style="717" customWidth="1"/>
    <col min="13582" max="13824" width="8.85546875" style="717"/>
    <col min="13825" max="13825" width="3" style="717" customWidth="1"/>
    <col min="13826" max="13826" width="4.28515625" style="717" customWidth="1"/>
    <col min="13827" max="13827" width="1.5703125" style="717" customWidth="1"/>
    <col min="13828" max="13828" width="8.85546875" style="717"/>
    <col min="13829" max="13829" width="33" style="717" customWidth="1"/>
    <col min="13830" max="13830" width="13.140625" style="717" customWidth="1"/>
    <col min="13831" max="13831" width="28" style="717" customWidth="1"/>
    <col min="13832" max="13832" width="16" style="717" customWidth="1"/>
    <col min="13833" max="13833" width="15" style="717" customWidth="1"/>
    <col min="13834" max="13834" width="16.140625" style="717" customWidth="1"/>
    <col min="13835" max="13835" width="4.5703125" style="717" bestFit="1" customWidth="1"/>
    <col min="13836" max="13836" width="4.5703125" style="717" customWidth="1"/>
    <col min="13837" max="13837" width="4.7109375" style="717" customWidth="1"/>
    <col min="13838" max="14080" width="8.85546875" style="717"/>
    <col min="14081" max="14081" width="3" style="717" customWidth="1"/>
    <col min="14082" max="14082" width="4.28515625" style="717" customWidth="1"/>
    <col min="14083" max="14083" width="1.5703125" style="717" customWidth="1"/>
    <col min="14084" max="14084" width="8.85546875" style="717"/>
    <col min="14085" max="14085" width="33" style="717" customWidth="1"/>
    <col min="14086" max="14086" width="13.140625" style="717" customWidth="1"/>
    <col min="14087" max="14087" width="28" style="717" customWidth="1"/>
    <col min="14088" max="14088" width="16" style="717" customWidth="1"/>
    <col min="14089" max="14089" width="15" style="717" customWidth="1"/>
    <col min="14090" max="14090" width="16.140625" style="717" customWidth="1"/>
    <col min="14091" max="14091" width="4.5703125" style="717" bestFit="1" customWidth="1"/>
    <col min="14092" max="14092" width="4.5703125" style="717" customWidth="1"/>
    <col min="14093" max="14093" width="4.7109375" style="717" customWidth="1"/>
    <col min="14094" max="14336" width="8.85546875" style="717"/>
    <col min="14337" max="14337" width="3" style="717" customWidth="1"/>
    <col min="14338" max="14338" width="4.28515625" style="717" customWidth="1"/>
    <col min="14339" max="14339" width="1.5703125" style="717" customWidth="1"/>
    <col min="14340" max="14340" width="8.85546875" style="717"/>
    <col min="14341" max="14341" width="33" style="717" customWidth="1"/>
    <col min="14342" max="14342" width="13.140625" style="717" customWidth="1"/>
    <col min="14343" max="14343" width="28" style="717" customWidth="1"/>
    <col min="14344" max="14344" width="16" style="717" customWidth="1"/>
    <col min="14345" max="14345" width="15" style="717" customWidth="1"/>
    <col min="14346" max="14346" width="16.140625" style="717" customWidth="1"/>
    <col min="14347" max="14347" width="4.5703125" style="717" bestFit="1" customWidth="1"/>
    <col min="14348" max="14348" width="4.5703125" style="717" customWidth="1"/>
    <col min="14349" max="14349" width="4.7109375" style="717" customWidth="1"/>
    <col min="14350" max="14592" width="8.85546875" style="717"/>
    <col min="14593" max="14593" width="3" style="717" customWidth="1"/>
    <col min="14594" max="14594" width="4.28515625" style="717" customWidth="1"/>
    <col min="14595" max="14595" width="1.5703125" style="717" customWidth="1"/>
    <col min="14596" max="14596" width="8.85546875" style="717"/>
    <col min="14597" max="14597" width="33" style="717" customWidth="1"/>
    <col min="14598" max="14598" width="13.140625" style="717" customWidth="1"/>
    <col min="14599" max="14599" width="28" style="717" customWidth="1"/>
    <col min="14600" max="14600" width="16" style="717" customWidth="1"/>
    <col min="14601" max="14601" width="15" style="717" customWidth="1"/>
    <col min="14602" max="14602" width="16.140625" style="717" customWidth="1"/>
    <col min="14603" max="14603" width="4.5703125" style="717" bestFit="1" customWidth="1"/>
    <col min="14604" max="14604" width="4.5703125" style="717" customWidth="1"/>
    <col min="14605" max="14605" width="4.7109375" style="717" customWidth="1"/>
    <col min="14606" max="14848" width="8.85546875" style="717"/>
    <col min="14849" max="14849" width="3" style="717" customWidth="1"/>
    <col min="14850" max="14850" width="4.28515625" style="717" customWidth="1"/>
    <col min="14851" max="14851" width="1.5703125" style="717" customWidth="1"/>
    <col min="14852" max="14852" width="8.85546875" style="717"/>
    <col min="14853" max="14853" width="33" style="717" customWidth="1"/>
    <col min="14854" max="14854" width="13.140625" style="717" customWidth="1"/>
    <col min="14855" max="14855" width="28" style="717" customWidth="1"/>
    <col min="14856" max="14856" width="16" style="717" customWidth="1"/>
    <col min="14857" max="14857" width="15" style="717" customWidth="1"/>
    <col min="14858" max="14858" width="16.140625" style="717" customWidth="1"/>
    <col min="14859" max="14859" width="4.5703125" style="717" bestFit="1" customWidth="1"/>
    <col min="14860" max="14860" width="4.5703125" style="717" customWidth="1"/>
    <col min="14861" max="14861" width="4.7109375" style="717" customWidth="1"/>
    <col min="14862" max="15104" width="8.85546875" style="717"/>
    <col min="15105" max="15105" width="3" style="717" customWidth="1"/>
    <col min="15106" max="15106" width="4.28515625" style="717" customWidth="1"/>
    <col min="15107" max="15107" width="1.5703125" style="717" customWidth="1"/>
    <col min="15108" max="15108" width="8.85546875" style="717"/>
    <col min="15109" max="15109" width="33" style="717" customWidth="1"/>
    <col min="15110" max="15110" width="13.140625" style="717" customWidth="1"/>
    <col min="15111" max="15111" width="28" style="717" customWidth="1"/>
    <col min="15112" max="15112" width="16" style="717" customWidth="1"/>
    <col min="15113" max="15113" width="15" style="717" customWidth="1"/>
    <col min="15114" max="15114" width="16.140625" style="717" customWidth="1"/>
    <col min="15115" max="15115" width="4.5703125" style="717" bestFit="1" customWidth="1"/>
    <col min="15116" max="15116" width="4.5703125" style="717" customWidth="1"/>
    <col min="15117" max="15117" width="4.7109375" style="717" customWidth="1"/>
    <col min="15118" max="15360" width="8.85546875" style="717"/>
    <col min="15361" max="15361" width="3" style="717" customWidth="1"/>
    <col min="15362" max="15362" width="4.28515625" style="717" customWidth="1"/>
    <col min="15363" max="15363" width="1.5703125" style="717" customWidth="1"/>
    <col min="15364" max="15364" width="8.85546875" style="717"/>
    <col min="15365" max="15365" width="33" style="717" customWidth="1"/>
    <col min="15366" max="15366" width="13.140625" style="717" customWidth="1"/>
    <col min="15367" max="15367" width="28" style="717" customWidth="1"/>
    <col min="15368" max="15368" width="16" style="717" customWidth="1"/>
    <col min="15369" max="15369" width="15" style="717" customWidth="1"/>
    <col min="15370" max="15370" width="16.140625" style="717" customWidth="1"/>
    <col min="15371" max="15371" width="4.5703125" style="717" bestFit="1" customWidth="1"/>
    <col min="15372" max="15372" width="4.5703125" style="717" customWidth="1"/>
    <col min="15373" max="15373" width="4.7109375" style="717" customWidth="1"/>
    <col min="15374" max="15616" width="8.85546875" style="717"/>
    <col min="15617" max="15617" width="3" style="717" customWidth="1"/>
    <col min="15618" max="15618" width="4.28515625" style="717" customWidth="1"/>
    <col min="15619" max="15619" width="1.5703125" style="717" customWidth="1"/>
    <col min="15620" max="15620" width="8.85546875" style="717"/>
    <col min="15621" max="15621" width="33" style="717" customWidth="1"/>
    <col min="15622" max="15622" width="13.140625" style="717" customWidth="1"/>
    <col min="15623" max="15623" width="28" style="717" customWidth="1"/>
    <col min="15624" max="15624" width="16" style="717" customWidth="1"/>
    <col min="15625" max="15625" width="15" style="717" customWidth="1"/>
    <col min="15626" max="15626" width="16.140625" style="717" customWidth="1"/>
    <col min="15627" max="15627" width="4.5703125" style="717" bestFit="1" customWidth="1"/>
    <col min="15628" max="15628" width="4.5703125" style="717" customWidth="1"/>
    <col min="15629" max="15629" width="4.7109375" style="717" customWidth="1"/>
    <col min="15630" max="15872" width="8.85546875" style="717"/>
    <col min="15873" max="15873" width="3" style="717" customWidth="1"/>
    <col min="15874" max="15874" width="4.28515625" style="717" customWidth="1"/>
    <col min="15875" max="15875" width="1.5703125" style="717" customWidth="1"/>
    <col min="15876" max="15876" width="8.85546875" style="717"/>
    <col min="15877" max="15877" width="33" style="717" customWidth="1"/>
    <col min="15878" max="15878" width="13.140625" style="717" customWidth="1"/>
    <col min="15879" max="15879" width="28" style="717" customWidth="1"/>
    <col min="15880" max="15880" width="16" style="717" customWidth="1"/>
    <col min="15881" max="15881" width="15" style="717" customWidth="1"/>
    <col min="15882" max="15882" width="16.140625" style="717" customWidth="1"/>
    <col min="15883" max="15883" width="4.5703125" style="717" bestFit="1" customWidth="1"/>
    <col min="15884" max="15884" width="4.5703125" style="717" customWidth="1"/>
    <col min="15885" max="15885" width="4.7109375" style="717" customWidth="1"/>
    <col min="15886" max="16128" width="8.85546875" style="717"/>
    <col min="16129" max="16129" width="3" style="717" customWidth="1"/>
    <col min="16130" max="16130" width="4.28515625" style="717" customWidth="1"/>
    <col min="16131" max="16131" width="1.5703125" style="717" customWidth="1"/>
    <col min="16132" max="16132" width="8.85546875" style="717"/>
    <col min="16133" max="16133" width="33" style="717" customWidth="1"/>
    <col min="16134" max="16134" width="13.140625" style="717" customWidth="1"/>
    <col min="16135" max="16135" width="28" style="717" customWidth="1"/>
    <col min="16136" max="16136" width="16" style="717" customWidth="1"/>
    <col min="16137" max="16137" width="15" style="717" customWidth="1"/>
    <col min="16138" max="16138" width="16.140625" style="717" customWidth="1"/>
    <col min="16139" max="16139" width="4.5703125" style="717" bestFit="1" customWidth="1"/>
    <col min="16140" max="16140" width="4.5703125" style="717" customWidth="1"/>
    <col min="16141" max="16141" width="4.7109375" style="717" customWidth="1"/>
    <col min="16142" max="16384" width="8.85546875" style="717"/>
  </cols>
  <sheetData>
    <row r="1" spans="1:14">
      <c r="B1" s="1487"/>
      <c r="C1" s="1487"/>
      <c r="D1" s="1487"/>
      <c r="E1" s="1487"/>
      <c r="F1" s="1488"/>
      <c r="G1" s="1488"/>
      <c r="H1" s="1488"/>
      <c r="I1" s="1489"/>
      <c r="J1" s="1488"/>
      <c r="K1" s="1487"/>
      <c r="L1" s="1487"/>
      <c r="M1" s="1481"/>
      <c r="N1" s="1481"/>
    </row>
    <row r="2" spans="1:14">
      <c r="A2" s="3379" t="s">
        <v>3286</v>
      </c>
      <c r="B2" s="3373" t="s">
        <v>2062</v>
      </c>
      <c r="C2" s="3374"/>
      <c r="D2" s="3374"/>
      <c r="E2" s="3374"/>
      <c r="F2" s="3374"/>
      <c r="G2" s="3374"/>
      <c r="H2" s="3374"/>
      <c r="I2" s="3374"/>
      <c r="J2" s="3374"/>
      <c r="K2" s="3374"/>
      <c r="L2" s="3375"/>
      <c r="M2" s="3380" t="s">
        <v>3412</v>
      </c>
      <c r="N2" s="1481"/>
    </row>
    <row r="3" spans="1:14">
      <c r="A3" s="3379"/>
      <c r="B3" s="1490"/>
      <c r="C3" s="1487"/>
      <c r="D3" s="1491"/>
      <c r="E3" s="1492"/>
      <c r="F3" s="1488"/>
      <c r="G3" s="1488"/>
      <c r="H3" s="1488"/>
      <c r="I3" s="1489"/>
      <c r="J3" s="1488"/>
      <c r="K3" s="1487"/>
      <c r="L3" s="1493"/>
      <c r="M3" s="3381"/>
      <c r="N3" s="1481"/>
    </row>
    <row r="4" spans="1:14">
      <c r="A4" s="3379"/>
      <c r="B4" s="1490"/>
      <c r="C4" s="1487"/>
      <c r="D4" s="1487"/>
      <c r="E4" s="1487"/>
      <c r="F4" s="1488"/>
      <c r="G4" s="1488"/>
      <c r="H4" s="1488"/>
      <c r="I4" s="1489"/>
      <c r="J4" s="1488"/>
      <c r="K4" s="1494"/>
      <c r="L4" s="1495"/>
      <c r="M4" s="3381"/>
      <c r="N4" s="1481"/>
    </row>
    <row r="5" spans="1:14">
      <c r="A5" s="3379"/>
      <c r="B5" s="1496"/>
      <c r="C5" s="1497"/>
      <c r="D5" s="1496"/>
      <c r="E5" s="1497"/>
      <c r="F5" s="1498"/>
      <c r="G5" s="1498"/>
      <c r="H5" s="1499"/>
      <c r="I5" s="1500"/>
      <c r="J5" s="1501"/>
      <c r="K5" s="1496"/>
      <c r="L5" s="1502"/>
      <c r="M5" s="3381"/>
      <c r="N5" s="1481"/>
    </row>
    <row r="6" spans="1:14">
      <c r="A6" s="3379"/>
      <c r="B6" s="1503"/>
      <c r="C6" s="1504"/>
      <c r="D6" s="1505"/>
      <c r="E6" s="1506" t="s">
        <v>2063</v>
      </c>
      <c r="F6" s="1507"/>
      <c r="G6" s="1507"/>
      <c r="H6" s="1508" t="s">
        <v>2064</v>
      </c>
      <c r="I6" s="1509" t="s">
        <v>2065</v>
      </c>
      <c r="J6" s="1510" t="s">
        <v>2066</v>
      </c>
      <c r="K6" s="1505" t="s">
        <v>7</v>
      </c>
      <c r="L6" s="1511"/>
      <c r="M6" s="3381"/>
      <c r="N6" s="1481"/>
    </row>
    <row r="7" spans="1:14">
      <c r="A7" s="3379"/>
      <c r="B7" s="1505" t="s">
        <v>7</v>
      </c>
      <c r="C7" s="1512"/>
      <c r="D7" s="1505"/>
      <c r="E7" s="1506" t="s">
        <v>2067</v>
      </c>
      <c r="F7" s="1507" t="s">
        <v>1814</v>
      </c>
      <c r="G7" s="1507" t="s">
        <v>2068</v>
      </c>
      <c r="H7" s="1508" t="s">
        <v>2069</v>
      </c>
      <c r="I7" s="1509" t="s">
        <v>2070</v>
      </c>
      <c r="J7" s="1510" t="s">
        <v>2071</v>
      </c>
      <c r="K7" s="1505" t="s">
        <v>17</v>
      </c>
      <c r="L7" s="1511"/>
      <c r="M7" s="3381"/>
      <c r="N7" s="1481"/>
    </row>
    <row r="8" spans="1:14">
      <c r="A8" s="3379"/>
      <c r="B8" s="1505" t="s">
        <v>17</v>
      </c>
      <c r="C8" s="1512"/>
      <c r="D8" s="1505"/>
      <c r="E8" s="1506" t="s">
        <v>2072</v>
      </c>
      <c r="F8" s="1507"/>
      <c r="G8" s="1507"/>
      <c r="H8" s="1508"/>
      <c r="I8" s="1509" t="s">
        <v>2073</v>
      </c>
      <c r="J8" s="1510" t="s">
        <v>2074</v>
      </c>
      <c r="K8" s="1503"/>
      <c r="L8" s="1513"/>
      <c r="M8" s="3381"/>
      <c r="N8" s="1481"/>
    </row>
    <row r="9" spans="1:14">
      <c r="A9" s="3379"/>
      <c r="B9" s="1503"/>
      <c r="C9" s="1504"/>
      <c r="D9" s="1505"/>
      <c r="E9" s="1512"/>
      <c r="F9" s="1507"/>
      <c r="G9" s="1507"/>
      <c r="H9" s="1508"/>
      <c r="I9" s="1509"/>
      <c r="J9" s="1510"/>
      <c r="K9" s="1503"/>
      <c r="L9" s="1513"/>
      <c r="M9" s="3381"/>
      <c r="N9" s="1481"/>
    </row>
    <row r="10" spans="1:14">
      <c r="A10" s="3379"/>
      <c r="B10" s="1514"/>
      <c r="C10" s="1515"/>
      <c r="D10" s="1516"/>
      <c r="E10" s="1517" t="s">
        <v>2075</v>
      </c>
      <c r="F10" s="1518"/>
      <c r="G10" s="1518" t="s">
        <v>25</v>
      </c>
      <c r="H10" s="1519" t="s">
        <v>26</v>
      </c>
      <c r="I10" s="1520" t="s">
        <v>27</v>
      </c>
      <c r="J10" s="1510" t="s">
        <v>28</v>
      </c>
      <c r="K10" s="1503"/>
      <c r="L10" s="1513"/>
      <c r="M10" s="3381"/>
      <c r="N10" s="1481"/>
    </row>
    <row r="11" spans="1:14">
      <c r="A11" s="3379"/>
      <c r="B11" s="1514">
        <v>1</v>
      </c>
      <c r="C11" s="1515"/>
      <c r="D11" s="1514"/>
      <c r="E11" s="1521"/>
      <c r="F11" s="1522"/>
      <c r="G11" s="1522"/>
      <c r="H11" s="1521"/>
      <c r="I11" s="1523"/>
      <c r="J11" s="1522"/>
      <c r="K11" s="1521">
        <v>1</v>
      </c>
      <c r="L11" s="1524"/>
      <c r="M11" s="3381"/>
      <c r="N11" s="1525"/>
    </row>
    <row r="12" spans="1:14">
      <c r="A12" s="3379"/>
      <c r="B12" s="1514">
        <v>2</v>
      </c>
      <c r="C12" s="1515"/>
      <c r="D12" s="1514"/>
      <c r="E12" s="1515" t="s">
        <v>2076</v>
      </c>
      <c r="F12" s="1526"/>
      <c r="G12" s="1526"/>
      <c r="H12" s="1527"/>
      <c r="I12" s="1528"/>
      <c r="J12" s="1522"/>
      <c r="K12" s="1521">
        <v>2</v>
      </c>
      <c r="L12" s="1524"/>
      <c r="M12" s="3381"/>
      <c r="N12" s="1481"/>
    </row>
    <row r="13" spans="1:14">
      <c r="A13" s="3379"/>
      <c r="B13" s="1529">
        <v>3</v>
      </c>
      <c r="C13" s="1515"/>
      <c r="D13" s="1514"/>
      <c r="E13" s="1515" t="s">
        <v>2077</v>
      </c>
      <c r="F13" s="1526"/>
      <c r="G13" s="1526"/>
      <c r="H13" s="1527"/>
      <c r="I13" s="1528"/>
      <c r="J13" s="1522"/>
      <c r="K13" s="1521">
        <v>3</v>
      </c>
      <c r="L13" s="1524"/>
      <c r="M13" s="3381"/>
      <c r="N13" s="1481"/>
    </row>
    <row r="14" spans="1:14">
      <c r="A14" s="3379"/>
      <c r="B14" s="1514">
        <v>4</v>
      </c>
      <c r="C14" s="1515"/>
      <c r="D14" s="1514" t="s">
        <v>3278</v>
      </c>
      <c r="E14" s="1515"/>
      <c r="F14" s="1526"/>
      <c r="G14" s="1526" t="s">
        <v>3279</v>
      </c>
      <c r="H14" s="1527" t="s">
        <v>3500</v>
      </c>
      <c r="I14" s="1528"/>
      <c r="J14" s="1522"/>
      <c r="K14" s="1521">
        <v>4</v>
      </c>
      <c r="L14" s="1524"/>
      <c r="M14" s="3381"/>
      <c r="N14" s="1481"/>
    </row>
    <row r="15" spans="1:14">
      <c r="A15" s="3379"/>
      <c r="B15" s="1514">
        <v>5</v>
      </c>
      <c r="C15" s="1515"/>
      <c r="D15" s="1530" t="s">
        <v>3266</v>
      </c>
      <c r="E15" s="1515"/>
      <c r="F15" s="1526"/>
      <c r="G15" s="1526" t="s">
        <v>3280</v>
      </c>
      <c r="H15" s="1527" t="s">
        <v>3500</v>
      </c>
      <c r="I15" s="1531"/>
      <c r="J15" s="1522"/>
      <c r="K15" s="1521">
        <v>5</v>
      </c>
      <c r="L15" s="1524"/>
      <c r="M15" s="3381"/>
      <c r="N15" s="1481"/>
    </row>
    <row r="16" spans="1:14">
      <c r="B16" s="1514">
        <v>6</v>
      </c>
      <c r="C16" s="1515"/>
      <c r="D16" s="1514"/>
      <c r="E16" s="1515"/>
      <c r="F16" s="1526"/>
      <c r="G16" s="1526"/>
      <c r="H16" s="1532"/>
      <c r="I16" s="1531"/>
      <c r="J16" s="1522"/>
      <c r="K16" s="1521">
        <v>6</v>
      </c>
      <c r="L16" s="1524"/>
      <c r="M16" s="1481"/>
      <c r="N16" s="1481"/>
    </row>
    <row r="17" spans="2:12">
      <c r="B17" s="1514">
        <v>7</v>
      </c>
      <c r="C17" s="1515"/>
      <c r="D17" s="1530"/>
      <c r="E17" s="1515"/>
      <c r="F17" s="1526"/>
      <c r="G17" s="1526"/>
      <c r="H17" s="1527"/>
      <c r="I17" s="1531"/>
      <c r="J17" s="1522"/>
      <c r="K17" s="1521">
        <v>7</v>
      </c>
      <c r="L17" s="1524"/>
    </row>
    <row r="18" spans="2:12">
      <c r="B18" s="1514">
        <v>8</v>
      </c>
      <c r="C18" s="1515"/>
      <c r="D18" s="1529"/>
      <c r="E18" s="1521"/>
      <c r="F18" s="1522"/>
      <c r="G18" s="1522"/>
      <c r="H18" s="1522"/>
      <c r="I18" s="1528"/>
      <c r="J18" s="1522"/>
      <c r="K18" s="1521">
        <v>8</v>
      </c>
      <c r="L18" s="1524"/>
    </row>
    <row r="19" spans="2:12">
      <c r="B19" s="1514">
        <v>9</v>
      </c>
      <c r="C19" s="1515"/>
      <c r="D19" s="1529"/>
      <c r="E19" s="1521"/>
      <c r="F19" s="1522"/>
      <c r="G19" s="1522"/>
      <c r="H19" s="1522"/>
      <c r="I19" s="1531"/>
      <c r="J19" s="1522"/>
      <c r="K19" s="1521">
        <v>9</v>
      </c>
      <c r="L19" s="1524"/>
    </row>
    <row r="20" spans="2:12">
      <c r="B20" s="1514">
        <v>10</v>
      </c>
      <c r="C20" s="1515"/>
      <c r="D20" s="1514"/>
      <c r="E20" s="1515"/>
      <c r="F20" s="1526"/>
      <c r="G20" s="1526"/>
      <c r="H20" s="1533"/>
      <c r="I20" s="1534"/>
      <c r="J20" s="1522"/>
      <c r="K20" s="1521">
        <v>10</v>
      </c>
      <c r="L20" s="1524"/>
    </row>
    <row r="21" spans="2:12">
      <c r="B21" s="1514">
        <v>11</v>
      </c>
      <c r="C21" s="1515"/>
      <c r="D21" s="1514"/>
      <c r="E21" s="1515"/>
      <c r="F21" s="1526"/>
      <c r="G21" s="1526"/>
      <c r="H21" s="1527"/>
      <c r="I21" s="1528"/>
      <c r="J21" s="1522"/>
      <c r="K21" s="1521">
        <v>11</v>
      </c>
      <c r="L21" s="1524"/>
    </row>
    <row r="22" spans="2:12">
      <c r="B22" s="1514">
        <v>12</v>
      </c>
      <c r="C22" s="1515"/>
      <c r="D22" s="1514"/>
      <c r="E22" s="1515"/>
      <c r="F22" s="1526"/>
      <c r="G22" s="1526"/>
      <c r="H22" s="1527"/>
      <c r="I22" s="1528"/>
      <c r="J22" s="1522"/>
      <c r="K22" s="1521">
        <v>12</v>
      </c>
      <c r="L22" s="1524"/>
    </row>
    <row r="23" spans="2:12">
      <c r="B23" s="1514">
        <v>13</v>
      </c>
      <c r="C23" s="1515"/>
      <c r="D23" s="1514"/>
      <c r="E23" s="1521"/>
      <c r="F23" s="1522"/>
      <c r="G23" s="1526"/>
      <c r="H23" s="1527"/>
      <c r="I23" s="1528"/>
      <c r="J23" s="1522"/>
      <c r="K23" s="1521">
        <v>13</v>
      </c>
      <c r="L23" s="1524"/>
    </row>
    <row r="24" spans="2:12">
      <c r="B24" s="1514">
        <v>14</v>
      </c>
      <c r="C24" s="1515"/>
      <c r="D24" s="1530"/>
      <c r="E24" s="1515"/>
      <c r="F24" s="1526"/>
      <c r="G24" s="1526"/>
      <c r="H24" s="1535"/>
      <c r="I24" s="1536"/>
      <c r="J24" s="1522"/>
      <c r="K24" s="1521">
        <v>14</v>
      </c>
      <c r="L24" s="1524"/>
    </row>
    <row r="25" spans="2:12">
      <c r="B25" s="1514">
        <v>15</v>
      </c>
      <c r="C25" s="1515"/>
      <c r="D25" s="1530"/>
      <c r="E25" s="1515"/>
      <c r="F25" s="1522"/>
      <c r="G25" s="1526"/>
      <c r="H25" s="1526"/>
      <c r="I25" s="1528"/>
      <c r="J25" s="1522"/>
      <c r="K25" s="1521">
        <v>15</v>
      </c>
      <c r="L25" s="1524"/>
    </row>
    <row r="26" spans="2:12">
      <c r="B26" s="1514">
        <v>16</v>
      </c>
      <c r="C26" s="1515"/>
      <c r="D26" s="1530"/>
      <c r="E26" s="1524"/>
      <c r="F26" s="1522"/>
      <c r="G26" s="1526"/>
      <c r="H26" s="1526"/>
      <c r="I26" s="1528"/>
      <c r="J26" s="1522"/>
      <c r="K26" s="1521">
        <v>16</v>
      </c>
      <c r="L26" s="1524"/>
    </row>
    <row r="27" spans="2:12">
      <c r="B27" s="1514">
        <v>17</v>
      </c>
      <c r="C27" s="1515"/>
      <c r="D27" s="1514"/>
      <c r="E27" s="1515"/>
      <c r="F27" s="1526"/>
      <c r="G27" s="1522"/>
      <c r="H27" s="1526"/>
      <c r="I27" s="1537"/>
      <c r="J27" s="1522"/>
      <c r="K27" s="1521">
        <v>17</v>
      </c>
      <c r="L27" s="1524"/>
    </row>
    <row r="28" spans="2:12">
      <c r="B28" s="1514">
        <v>18</v>
      </c>
      <c r="C28" s="1515"/>
      <c r="D28" s="1538"/>
      <c r="E28" s="1521"/>
      <c r="F28" s="1526"/>
      <c r="G28" s="1526"/>
      <c r="H28" s="1526"/>
      <c r="I28" s="1537"/>
      <c r="J28" s="1522"/>
      <c r="K28" s="1521">
        <v>18</v>
      </c>
      <c r="L28" s="1524"/>
    </row>
    <row r="29" spans="2:12">
      <c r="B29" s="1539"/>
      <c r="C29" s="1525"/>
      <c r="D29" s="1540"/>
      <c r="E29" s="1540"/>
      <c r="F29" s="1541"/>
      <c r="G29" s="1541"/>
      <c r="H29" s="1541"/>
      <c r="I29" s="1542"/>
      <c r="J29" s="1541"/>
      <c r="K29" s="1481"/>
      <c r="L29" s="1543"/>
    </row>
    <row r="30" spans="2:12" ht="14.1" customHeight="1">
      <c r="B30" s="3376" t="s">
        <v>36</v>
      </c>
      <c r="C30" s="3377"/>
      <c r="D30" s="3377"/>
      <c r="E30" s="3377"/>
      <c r="F30" s="3377"/>
      <c r="G30" s="3377"/>
      <c r="H30" s="3377"/>
      <c r="I30" s="3377"/>
      <c r="J30" s="3377"/>
      <c r="K30" s="3377"/>
      <c r="L30" s="3378"/>
    </row>
    <row r="31" spans="2:12" ht="13.5">
      <c r="B31" s="1544"/>
      <c r="C31" s="1545"/>
      <c r="D31" s="1504" t="s">
        <v>3501</v>
      </c>
      <c r="E31" s="1546"/>
      <c r="F31" s="1547"/>
      <c r="G31" s="1547"/>
      <c r="H31" s="1547"/>
      <c r="I31" s="1548"/>
      <c r="J31" s="1547"/>
      <c r="K31" s="1545"/>
      <c r="L31" s="1549"/>
    </row>
    <row r="32" spans="2:12" ht="13.5">
      <c r="B32" s="1544"/>
      <c r="C32" s="1545"/>
      <c r="D32" s="1504"/>
      <c r="E32" s="1546"/>
      <c r="F32" s="1547"/>
      <c r="G32" s="1547"/>
      <c r="H32" s="1547"/>
      <c r="I32" s="1548"/>
      <c r="J32" s="1547"/>
      <c r="K32" s="1545"/>
      <c r="L32" s="1549"/>
    </row>
    <row r="33" spans="1:13" ht="13.5">
      <c r="B33" s="1544"/>
      <c r="C33" s="1545"/>
      <c r="D33" s="1546"/>
      <c r="E33" s="1546"/>
      <c r="F33" s="1547"/>
      <c r="G33" s="1547"/>
      <c r="H33" s="1547"/>
      <c r="I33" s="1548"/>
      <c r="J33" s="1547"/>
      <c r="K33" s="1545"/>
      <c r="L33" s="1545"/>
      <c r="M33" s="931"/>
    </row>
    <row r="34" spans="1:13" ht="13.5">
      <c r="B34" s="1544"/>
      <c r="C34" s="1545"/>
      <c r="D34" s="1491"/>
      <c r="E34" s="1546"/>
      <c r="F34" s="1547"/>
      <c r="G34" s="1547"/>
      <c r="H34" s="1547"/>
      <c r="I34" s="1548"/>
      <c r="J34" s="1547"/>
      <c r="K34" s="1545"/>
      <c r="L34" s="1545"/>
      <c r="M34" s="931"/>
    </row>
    <row r="35" spans="1:13" ht="13.5">
      <c r="B35" s="1544"/>
      <c r="C35" s="1545"/>
      <c r="D35" s="1546"/>
      <c r="E35" s="1546"/>
      <c r="F35" s="1547"/>
      <c r="G35" s="1547"/>
      <c r="H35" s="1547"/>
      <c r="I35" s="1548"/>
      <c r="J35" s="1547"/>
      <c r="K35" s="1545"/>
      <c r="L35" s="1545"/>
      <c r="M35" s="931"/>
    </row>
    <row r="36" spans="1:13" ht="13.5">
      <c r="B36" s="1544"/>
      <c r="C36" s="1545"/>
      <c r="D36" s="1546"/>
      <c r="E36" s="1546"/>
      <c r="F36" s="1547"/>
      <c r="G36" s="1547"/>
      <c r="H36" s="1547"/>
      <c r="I36" s="1548"/>
      <c r="J36" s="1547"/>
      <c r="K36" s="1545"/>
      <c r="L36" s="1545"/>
      <c r="M36" s="931"/>
    </row>
    <row r="37" spans="1:13" ht="13.5">
      <c r="B37" s="1544"/>
      <c r="C37" s="1545"/>
      <c r="D37" s="1546"/>
      <c r="E37" s="1546"/>
      <c r="F37" s="1547"/>
      <c r="G37" s="1547"/>
      <c r="H37" s="1547"/>
      <c r="I37" s="1548"/>
      <c r="J37" s="1547"/>
      <c r="K37" s="1545"/>
      <c r="L37" s="1545"/>
      <c r="M37" s="931"/>
    </row>
    <row r="38" spans="1:13" ht="13.5">
      <c r="B38" s="1544"/>
      <c r="C38" s="1545"/>
      <c r="D38" s="1546"/>
      <c r="E38" s="1546"/>
      <c r="F38" s="1547"/>
      <c r="G38" s="1547"/>
      <c r="H38" s="1547"/>
      <c r="I38" s="1548"/>
      <c r="J38" s="1547"/>
      <c r="K38" s="1545"/>
      <c r="L38" s="1545"/>
      <c r="M38" s="931"/>
    </row>
    <row r="39" spans="1:13" ht="13.5">
      <c r="B39" s="1544"/>
      <c r="C39" s="1545"/>
      <c r="D39" s="1546"/>
      <c r="E39" s="1546"/>
      <c r="F39" s="1547"/>
      <c r="G39" s="1547"/>
      <c r="H39" s="1547"/>
      <c r="I39" s="1548"/>
      <c r="J39" s="1547"/>
      <c r="K39" s="1545"/>
      <c r="L39" s="1545"/>
      <c r="M39" s="931"/>
    </row>
    <row r="40" spans="1:13" ht="13.5">
      <c r="B40" s="1544"/>
      <c r="C40" s="1545"/>
      <c r="D40" s="1546" t="s">
        <v>326</v>
      </c>
      <c r="E40" s="1546" t="s">
        <v>326</v>
      </c>
      <c r="F40" s="1547"/>
      <c r="G40" s="1547"/>
      <c r="H40" s="1547"/>
      <c r="I40" s="1548"/>
      <c r="J40" s="1547"/>
      <c r="K40" s="1545"/>
      <c r="L40" s="1545"/>
      <c r="M40" s="931"/>
    </row>
    <row r="41" spans="1:13" ht="13.5">
      <c r="B41" s="1544"/>
      <c r="C41" s="1545"/>
      <c r="D41" s="1546" t="s">
        <v>326</v>
      </c>
      <c r="E41" s="1546" t="s">
        <v>326</v>
      </c>
      <c r="F41" s="1547"/>
      <c r="G41" s="1547"/>
      <c r="H41" s="1547"/>
      <c r="I41" s="1548"/>
      <c r="J41" s="1547"/>
      <c r="K41" s="1545"/>
      <c r="L41" s="1545"/>
      <c r="M41" s="931"/>
    </row>
    <row r="42" spans="1:13" ht="13.5">
      <c r="B42" s="1544"/>
      <c r="C42" s="1545"/>
      <c r="D42" s="1546"/>
      <c r="E42" s="1550"/>
      <c r="F42" s="1547"/>
      <c r="G42" s="1547"/>
      <c r="H42" s="1547"/>
      <c r="I42" s="1548"/>
      <c r="J42" s="1547"/>
      <c r="K42" s="1545"/>
      <c r="L42" s="1545"/>
      <c r="M42" s="931"/>
    </row>
    <row r="43" spans="1:13" ht="13.5">
      <c r="B43" s="1544"/>
      <c r="C43" s="1545"/>
      <c r="D43" s="1546"/>
      <c r="E43" s="1546"/>
      <c r="F43" s="1547"/>
      <c r="G43" s="1547"/>
      <c r="H43" s="1547"/>
      <c r="I43" s="1548"/>
      <c r="J43" s="1547"/>
      <c r="K43" s="1545"/>
      <c r="L43" s="1545"/>
      <c r="M43" s="931"/>
    </row>
    <row r="44" spans="1:13" ht="13.5">
      <c r="B44" s="1544"/>
      <c r="C44" s="1545"/>
      <c r="D44" s="1546"/>
      <c r="E44" s="1546"/>
      <c r="F44" s="1547"/>
      <c r="G44" s="1547"/>
      <c r="H44" s="1547"/>
      <c r="I44" s="1548"/>
      <c r="J44" s="1547"/>
      <c r="K44" s="1545"/>
      <c r="L44" s="1545"/>
      <c r="M44" s="931"/>
    </row>
    <row r="45" spans="1:13" ht="13.5">
      <c r="B45" s="1544"/>
      <c r="C45" s="1545"/>
      <c r="D45" s="1546"/>
      <c r="E45" s="1546"/>
      <c r="F45" s="1547"/>
      <c r="G45" s="1547"/>
      <c r="H45" s="1547"/>
      <c r="I45" s="1548"/>
      <c r="J45" s="1547"/>
      <c r="K45" s="1545"/>
      <c r="L45" s="1545"/>
      <c r="M45" s="931"/>
    </row>
    <row r="46" spans="1:13" ht="15.75">
      <c r="B46" s="1551"/>
      <c r="C46" s="1552"/>
      <c r="D46" s="1553"/>
      <c r="E46" s="1553"/>
      <c r="F46" s="1554"/>
      <c r="G46" s="1554"/>
      <c r="H46" s="1554"/>
      <c r="I46" s="1555"/>
      <c r="J46" s="1554"/>
      <c r="K46" s="1552"/>
      <c r="L46" s="1556"/>
      <c r="M46" s="2481">
        <v>61</v>
      </c>
    </row>
    <row r="47" spans="1:13">
      <c r="A47" s="1481"/>
      <c r="B47" s="1481"/>
      <c r="C47" s="1525"/>
      <c r="D47" s="1525"/>
      <c r="E47" s="1525"/>
      <c r="F47" s="1557"/>
      <c r="G47" s="1557"/>
      <c r="H47" s="1557"/>
      <c r="I47" s="1558"/>
      <c r="J47" s="1557"/>
      <c r="K47" s="1481"/>
      <c r="L47" s="1525"/>
      <c r="M47" s="1481"/>
    </row>
    <row r="48" spans="1:13">
      <c r="A48" s="1481"/>
      <c r="B48" s="1481"/>
      <c r="C48" s="1481"/>
      <c r="D48" s="1525"/>
      <c r="E48" s="1525"/>
      <c r="F48" s="1481"/>
      <c r="G48" s="1481"/>
      <c r="H48" s="1481"/>
      <c r="I48" s="1481"/>
      <c r="J48" s="1481"/>
      <c r="K48" s="1481"/>
      <c r="L48" s="1481"/>
      <c r="M48" s="1481"/>
    </row>
    <row r="49" spans="4:9">
      <c r="D49" s="1481"/>
      <c r="E49" s="1481"/>
      <c r="F49" s="1525"/>
      <c r="G49" s="1525"/>
      <c r="H49" s="1525"/>
      <c r="I49" s="1525"/>
    </row>
    <row r="50" spans="4:9">
      <c r="D50" s="1481"/>
      <c r="E50" s="1481"/>
      <c r="F50" s="1525"/>
      <c r="G50" s="1525"/>
      <c r="H50" s="1525"/>
      <c r="I50" s="1525"/>
    </row>
    <row r="51" spans="4:9">
      <c r="D51" s="1481"/>
      <c r="E51" s="1481"/>
      <c r="F51" s="1525"/>
      <c r="G51" s="1525"/>
      <c r="H51" s="1525"/>
      <c r="I51" s="1548"/>
    </row>
    <row r="52" spans="4:9">
      <c r="D52" s="1481"/>
      <c r="E52" s="1481"/>
      <c r="F52" s="1525"/>
      <c r="G52" s="1525"/>
      <c r="H52" s="1525"/>
      <c r="I52" s="1525"/>
    </row>
    <row r="53" spans="4:9">
      <c r="D53" s="1481"/>
      <c r="E53" s="1481"/>
      <c r="F53" s="1525"/>
      <c r="G53" s="1525"/>
      <c r="H53" s="1525"/>
      <c r="I53" s="1525"/>
    </row>
    <row r="54" spans="4:9">
      <c r="D54" s="1481"/>
      <c r="E54" s="1481"/>
      <c r="F54" s="1525"/>
      <c r="G54" s="1525"/>
      <c r="H54" s="1525"/>
      <c r="I54" s="1525"/>
    </row>
    <row r="56" spans="4:9" ht="13.5">
      <c r="D56" s="1546"/>
      <c r="E56" s="1546"/>
      <c r="F56" s="1481"/>
      <c r="G56" s="1481"/>
      <c r="H56" s="1481"/>
      <c r="I56" s="1481"/>
    </row>
    <row r="57" spans="4:9" ht="13.5">
      <c r="D57" s="1546"/>
      <c r="E57" s="1546"/>
      <c r="F57" s="1481"/>
      <c r="G57" s="1481"/>
      <c r="H57" s="1481"/>
      <c r="I57" s="1481"/>
    </row>
    <row r="58" spans="4:9" ht="13.5">
      <c r="D58" s="1546"/>
      <c r="E58" s="1546"/>
      <c r="F58" s="1481"/>
      <c r="G58" s="1481"/>
      <c r="H58" s="1481"/>
      <c r="I58" s="1481"/>
    </row>
    <row r="59" spans="4:9" ht="13.5">
      <c r="D59" s="1546"/>
      <c r="E59" s="1546"/>
      <c r="F59" s="1481"/>
      <c r="G59" s="1481"/>
      <c r="H59" s="1481"/>
      <c r="I59" s="1481"/>
    </row>
    <row r="60" spans="4:9" ht="13.5">
      <c r="D60" s="1546"/>
      <c r="E60" s="1546"/>
      <c r="F60" s="1481"/>
      <c r="G60" s="1481"/>
      <c r="H60" s="1481"/>
      <c r="I60" s="1481"/>
    </row>
    <row r="61" spans="4:9" ht="13.5">
      <c r="D61" s="1546"/>
      <c r="E61" s="1546"/>
      <c r="F61" s="1481"/>
      <c r="G61" s="1481"/>
      <c r="H61" s="1481"/>
      <c r="I61" s="1481"/>
    </row>
    <row r="62" spans="4:9" ht="13.5">
      <c r="D62" s="1546"/>
      <c r="E62" s="1546"/>
      <c r="F62" s="1481"/>
      <c r="G62" s="1481"/>
      <c r="H62" s="1481"/>
      <c r="I62" s="1481"/>
    </row>
    <row r="63" spans="4:9" ht="13.5">
      <c r="D63" s="1546"/>
      <c r="E63" s="1546"/>
      <c r="F63" s="1481"/>
      <c r="G63" s="1481"/>
      <c r="H63" s="1481"/>
      <c r="I63" s="1481"/>
    </row>
    <row r="64" spans="4:9" ht="13.5">
      <c r="D64" s="1546"/>
      <c r="E64" s="1546"/>
      <c r="F64" s="1481"/>
      <c r="G64" s="1481"/>
      <c r="H64" s="1481"/>
      <c r="I64" s="1481"/>
    </row>
    <row r="65" spans="4:5" ht="13.5">
      <c r="D65" s="1546"/>
      <c r="E65" s="1546"/>
    </row>
    <row r="66" spans="4:5" ht="13.5">
      <c r="D66" s="1546"/>
      <c r="E66" s="1546"/>
    </row>
    <row r="67" spans="4:5" ht="13.5">
      <c r="D67" s="1546"/>
      <c r="E67" s="1546"/>
    </row>
    <row r="68" spans="4:5" ht="13.5">
      <c r="D68" s="1546"/>
      <c r="E68" s="1546"/>
    </row>
    <row r="69" spans="4:5" ht="13.5">
      <c r="D69" s="1546"/>
      <c r="E69" s="1546"/>
    </row>
    <row r="70" spans="4:5" ht="13.5">
      <c r="D70" s="1546"/>
      <c r="E70" s="1546"/>
    </row>
    <row r="71" spans="4:5" ht="13.5">
      <c r="D71" s="1546"/>
      <c r="E71" s="1546"/>
    </row>
  </sheetData>
  <customSheetViews>
    <customSheetView guid="{A617E113-81C5-40F4-A596-A12F4B219BD2}" showPageBreaks="1" fitToPage="1" printArea="1">
      <selection activeCell="M16" sqref="M16"/>
      <pageMargins left="0.5" right="0.5" top="0.5" bottom="0.25" header="0.5" footer="0.5"/>
      <printOptions horizontalCentered="1" verticalCentered="1"/>
      <pageSetup scale="83" orientation="landscape" r:id="rId1"/>
    </customSheetView>
    <customSheetView guid="{D099E5BD-69C3-4A36-A01A-AB9127CD02AF}" showPageBreaks="1" fitToPage="1" printArea="1" view="pageBreakPreview" topLeftCell="A11">
      <selection activeCell="E31" sqref="E31"/>
      <pageMargins left="0.5" right="0.5" top="0.5" bottom="0.25" header="0.5" footer="0.5"/>
      <printOptions horizontalCentered="1" verticalCentered="1"/>
      <pageSetup scale="83" orientation="landscape" r:id="rId2"/>
    </customSheetView>
    <customSheetView guid="{0E34144A-D82F-4DF0-B720-F9C800B122C6}" scale="60" showPageBreaks="1" fitToPage="1" printArea="1" view="pageBreakPreview">
      <selection activeCell="M16" sqref="M16"/>
      <pageMargins left="0.5" right="0.5" top="0.5" bottom="0.25" header="0.5" footer="0.5"/>
      <printOptions horizontalCentered="1" verticalCentered="1"/>
      <pageSetup scale="83" orientation="landscape" r:id="rId3"/>
    </customSheetView>
    <customSheetView guid="{97EB090E-DA8A-4035-9EB7-8F192FB9238E}" scale="60" showPageBreaks="1" fitToPage="1" printArea="1" view="pageBreakPreview">
      <selection activeCell="M16" sqref="M16"/>
      <pageMargins left="0.5" right="0.5" top="0.5" bottom="0.25" header="0.5" footer="0.5"/>
      <printOptions horizontalCentered="1" verticalCentered="1"/>
      <pageSetup scale="83" orientation="landscape" r:id="rId4"/>
    </customSheetView>
    <customSheetView guid="{73D6C540-FA77-496F-80D5-378BCDB5D7D3}" fitToPage="1">
      <pageMargins left="0.5" right="0.5" top="0.5" bottom="0.25" header="0.5" footer="0.5"/>
      <printOptions horizontalCentered="1" verticalCentered="1"/>
      <pageSetup scale="83" orientation="landscape" r:id="rId5"/>
    </customSheetView>
    <customSheetView guid="{697F93CE-5800-4A2B-B48E-6915F0D86AE1}" showPageBreaks="1" fitToPage="1" printArea="1">
      <pageMargins left="0.5" right="0.5" top="0.5" bottom="0.25" header="0.5" footer="0.5"/>
      <printOptions horizontalCentered="1" verticalCentered="1"/>
      <pageSetup scale="83" orientation="landscape" r:id="rId6"/>
    </customSheetView>
    <customSheetView guid="{997430AA-34EF-430A-83C0-572B50415120}" showPageBreaks="1" fitToPage="1" printArea="1">
      <pageMargins left="0.5" right="0.5" top="0.5" bottom="0.25" header="0.5" footer="0.5"/>
      <printOptions horizontalCentered="1" verticalCentered="1"/>
      <pageSetup scale="83" orientation="landscape" r:id="rId7"/>
    </customSheetView>
    <customSheetView guid="{FB280501-19AF-4ABE-91A9-026A574F2BAA}" showPageBreaks="1" fitToPage="1" printArea="1">
      <pageMargins left="0.5" right="0.5" top="0.5" bottom="0.25" header="0.5" footer="0.5"/>
      <printOptions horizontalCentered="1" verticalCentered="1"/>
      <pageSetup scale="83" orientation="landscape" r:id="rId8"/>
    </customSheetView>
    <customSheetView guid="{418B4607-7369-4E2A-893E-78E4A5AA0442}" fitToPage="1">
      <pageMargins left="0.5" right="0.5" top="0.5" bottom="0.25" header="0.5" footer="0.5"/>
      <printOptions horizontalCentered="1" verticalCentered="1"/>
      <pageSetup scale="83" orientation="landscape" r:id="rId9"/>
    </customSheetView>
    <customSheetView guid="{F56BCD39-3910-4701-BCCF-245589B07D98}" showPageBreaks="1" fitToPage="1" printArea="1">
      <selection activeCell="G36" sqref="G36"/>
      <pageMargins left="0.5" right="0.5" top="0.5" bottom="0.25" header="0.5" footer="0.5"/>
      <printOptions horizontalCentered="1" verticalCentered="1"/>
      <pageSetup scale="83" orientation="landscape" r:id="rId10"/>
    </customSheetView>
    <customSheetView guid="{FB19BFAA-60BA-4CC2-92E5-E4C141AE804E}" fitToPage="1">
      <selection activeCell="G36" sqref="G36"/>
      <pageMargins left="0.5" right="0.5" top="0.5" bottom="0.25" header="0.5" footer="0.5"/>
      <printOptions horizontalCentered="1" verticalCentered="1"/>
      <pageSetup scale="83" orientation="landscape" r:id="rId11"/>
    </customSheetView>
    <customSheetView guid="{74404EEC-CA6A-48B0-B168-B7933282EEB2}" showPageBreaks="1" fitToPage="1" printArea="1">
      <selection activeCell="G36" sqref="G36"/>
      <pageMargins left="0.5" right="0.5" top="0.5" bottom="0.25" header="0.5" footer="0.5"/>
      <printOptions horizontalCentered="1" verticalCentered="1"/>
      <pageSetup scale="83" orientation="landscape" r:id="rId12"/>
    </customSheetView>
    <customSheetView guid="{A2494C54-8D9D-4A05-9F27-C858173D9692}" fitToPage="1">
      <selection activeCell="G36" sqref="G36"/>
      <pageMargins left="0.5" right="0.5" top="0.5" bottom="0.25" header="0.5" footer="0.5"/>
      <printOptions horizontalCentered="1" verticalCentered="1"/>
      <pageSetup scale="83" orientation="landscape" r:id="rId13"/>
    </customSheetView>
    <customSheetView guid="{F228F194-B0FE-4A91-A927-06A4E89703F0}" fitToPage="1">
      <selection activeCell="G36" sqref="G36"/>
      <pageMargins left="0.5" right="0.5" top="0.5" bottom="0.25" header="0.5" footer="0.5"/>
      <printOptions horizontalCentered="1" verticalCentered="1"/>
      <pageSetup scale="83" orientation="landscape" r:id="rId14"/>
    </customSheetView>
    <customSheetView guid="{49D366EC-C851-4932-854D-8EA887B298C5}" fitToPage="1">
      <selection activeCell="G36" sqref="G36"/>
      <pageMargins left="0.5" right="0.5" top="0.5" bottom="0.25" header="0.5" footer="0.5"/>
      <printOptions horizontalCentered="1" verticalCentered="1"/>
      <pageSetup scale="83" orientation="landscape" r:id="rId15"/>
    </customSheetView>
    <customSheetView guid="{7390B031-6060-4327-BF01-8B9465EDB6D9}" fitToPage="1">
      <selection activeCell="G36" sqref="G36"/>
      <pageMargins left="0.5" right="0.5" top="0.5" bottom="0.25" header="0.5" footer="0.5"/>
      <printOptions horizontalCentered="1" verticalCentered="1"/>
      <pageSetup scale="83" orientation="landscape" r:id="rId16"/>
    </customSheetView>
    <customSheetView guid="{26429A53-B624-4AA6-8C8D-667186B058B8}" fitToPage="1">
      <selection activeCell="G36" sqref="G36"/>
      <pageMargins left="0.5" right="0.5" top="0.5" bottom="0.25" header="0.5" footer="0.5"/>
      <printOptions horizontalCentered="1" verticalCentered="1"/>
      <pageSetup scale="83" orientation="landscape" r:id="rId17"/>
    </customSheetView>
    <customSheetView guid="{9188604F-721B-4607-B5A7-F14601E34BB8}" showPageBreaks="1" fitToPage="1" printArea="1">
      <selection activeCell="G36" sqref="G36"/>
      <pageMargins left="0.5" right="0.5" top="0.5" bottom="0.25" header="0.5" footer="0.5"/>
      <printOptions horizontalCentered="1" verticalCentered="1"/>
      <pageSetup scale="83" orientation="landscape" r:id="rId18"/>
    </customSheetView>
    <customSheetView guid="{0DB5BAD5-393A-4F38-9E8B-709DEA7858B1}" showPageBreaks="1" fitToPage="1" printArea="1">
      <selection activeCell="G36" sqref="G36"/>
      <pageMargins left="0.5" right="0.5" top="0.5" bottom="0.25" header="0.5" footer="0.5"/>
      <printOptions horizontalCentered="1" verticalCentered="1"/>
      <pageSetup scale="83" orientation="landscape" r:id="rId19"/>
    </customSheetView>
    <customSheetView guid="{4E7A3D04-9F51-465C-A42B-3DF9B3E7D5B5}" showPageBreaks="1" fitToPage="1" printArea="1">
      <selection activeCell="G36" sqref="G36"/>
      <pageMargins left="0.5" right="0.5" top="0.5" bottom="0.25" header="0.5" footer="0.5"/>
      <printOptions horizontalCentered="1" verticalCentered="1"/>
      <pageSetup scale="83" orientation="landscape" r:id="rId20"/>
    </customSheetView>
    <customSheetView guid="{BD2992A8-0B6E-4822-8FD2-4601D1328A70}" showPageBreaks="1" fitToPage="1" printArea="1">
      <pageMargins left="0.5" right="0.5" top="0.5" bottom="0.25" header="0.5" footer="0.5"/>
      <printOptions horizontalCentered="1" verticalCentered="1"/>
      <pageSetup scale="83" orientation="landscape" r:id="rId21"/>
    </customSheetView>
    <customSheetView guid="{77A0B38E-93E4-4AC7-ACE6-46928E3770F0}" showPageBreaks="1" fitToPage="1" printArea="1">
      <pageMargins left="0.5" right="0.5" top="0.5" bottom="0.25" header="0.5" footer="0.5"/>
      <printOptions horizontalCentered="1" verticalCentered="1"/>
      <pageSetup scale="83" orientation="landscape" r:id="rId22"/>
    </customSheetView>
    <customSheetView guid="{11C83B39-CE16-4BB9-AED1-82A65A48CAAD}" fitToPage="1">
      <pageMargins left="0.5" right="0.5" top="0.5" bottom="0.25" header="0.5" footer="0.5"/>
      <printOptions horizontalCentered="1" verticalCentered="1"/>
      <pageSetup scale="83" orientation="landscape" r:id="rId23"/>
    </customSheetView>
    <customSheetView guid="{DB71B86F-317D-4AD6-8462-223811F201EC}" showPageBreaks="1" fitToPage="1" printArea="1">
      <pageMargins left="0.5" right="0.5" top="0.5" bottom="0.25" header="0.5" footer="0.5"/>
      <printOptions horizontalCentered="1" verticalCentered="1"/>
      <pageSetup scale="83" orientation="landscape" r:id="rId24"/>
    </customSheetView>
    <customSheetView guid="{DC2F833C-E952-4F6A-AFD3-F16D8619A19E}" showPageBreaks="1" fitToPage="1" printArea="1">
      <pageMargins left="0.5" right="0.5" top="0.5" bottom="0.25" header="0.5" footer="0.5"/>
      <printOptions horizontalCentered="1" verticalCentered="1"/>
      <pageSetup scale="83" orientation="landscape" r:id="rId25"/>
    </customSheetView>
    <customSheetView guid="{B1B2D874-36F7-4A51-91A3-0B03D16C5B39}" fitToPage="1" printArea="1">
      <selection activeCell="M16" sqref="M16"/>
      <pageMargins left="0.5" right="0.5" top="0.5" bottom="0.25" header="0.5" footer="0.5"/>
      <printOptions horizontalCentered="1" verticalCentered="1"/>
      <pageSetup scale="83" orientation="landscape" r:id="rId26"/>
    </customSheetView>
    <customSheetView guid="{24512037-1A2E-4B61-A9D8-6B6EE1FBAC07}" showPageBreaks="1" fitToPage="1" printArea="1">
      <selection activeCell="M16" sqref="M16"/>
      <pageMargins left="0.5" right="0.5" top="0.5" bottom="0.25" header="0.5" footer="0.5"/>
      <printOptions horizontalCentered="1" verticalCentered="1"/>
      <pageSetup scale="83" orientation="landscape" r:id="rId27"/>
    </customSheetView>
    <customSheetView guid="{FF7CE3F6-64D4-4414-9A0A-27EA1DA5FCEA}" showPageBreaks="1" fitToPage="1" printArea="1">
      <selection activeCell="M16" sqref="M16"/>
      <pageMargins left="0.5" right="0.5" top="0.5" bottom="0.25" header="0.5" footer="0.5"/>
      <printOptions horizontalCentered="1" verticalCentered="1"/>
      <pageSetup scale="83" orientation="landscape" r:id="rId28"/>
    </customSheetView>
    <customSheetView guid="{68CA22E9-CC9D-4C8A-A060-049B87D0AB3E}" scale="60" showPageBreaks="1" fitToPage="1" printArea="1" view="pageBreakPreview">
      <selection activeCell="M16" sqref="M16"/>
      <pageMargins left="0.5" right="0.5" top="0.5" bottom="0.25" header="0.5" footer="0.5"/>
      <printOptions horizontalCentered="1" verticalCentered="1"/>
      <pageSetup scale="83" orientation="landscape" r:id="rId29"/>
    </customSheetView>
    <customSheetView guid="{76EF22F2-41FD-4690-8612-D013472E0134}" showPageBreaks="1" fitToPage="1" printArea="1">
      <selection activeCell="M16" sqref="M16"/>
      <pageMargins left="0.5" right="0.5" top="0.5" bottom="0.25" header="0.5" footer="0.5"/>
      <printOptions horizontalCentered="1" verticalCentered="1"/>
      <pageSetup scale="83" orientation="landscape" r:id="rId30"/>
    </customSheetView>
  </customSheetViews>
  <mergeCells count="4">
    <mergeCell ref="B2:L2"/>
    <mergeCell ref="B30:L30"/>
    <mergeCell ref="A2:A15"/>
    <mergeCell ref="M2:M15"/>
  </mergeCells>
  <printOptions horizontalCentered="1" verticalCentered="1"/>
  <pageMargins left="0.5" right="0.5" top="0.5" bottom="0.25" header="0.5" footer="0.5"/>
  <pageSetup scale="83" orientation="landscape" r:id="rId31"/>
  <legacyDrawing r:id="rId3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ransitionEvaluation="1">
    <pageSetUpPr fitToPage="1"/>
  </sheetPr>
  <dimension ref="A1:G70"/>
  <sheetViews>
    <sheetView view="pageBreakPreview" zoomScale="60" zoomScaleNormal="100" workbookViewId="0">
      <selection activeCell="D1" sqref="D1:G1"/>
    </sheetView>
  </sheetViews>
  <sheetFormatPr defaultColWidth="8" defaultRowHeight="11.25"/>
  <cols>
    <col min="1" max="1" width="1.85546875" style="1042" customWidth="1"/>
    <col min="2" max="2" width="2.85546875" style="1042" customWidth="1"/>
    <col min="3" max="3" width="44.85546875" style="1042" customWidth="1"/>
    <col min="4" max="4" width="14.42578125" style="1042" customWidth="1"/>
    <col min="5" max="6" width="8" style="1042" customWidth="1"/>
    <col min="7" max="7" width="9.42578125" style="1042" customWidth="1"/>
    <col min="8" max="16384" width="8" style="1042"/>
  </cols>
  <sheetData>
    <row r="1" spans="1:7" s="1197" customFormat="1" ht="14.45" customHeight="1">
      <c r="A1" s="3383">
        <v>62</v>
      </c>
      <c r="B1" s="3383"/>
      <c r="D1" s="3382" t="s">
        <v>3394</v>
      </c>
      <c r="E1" s="3382"/>
      <c r="F1" s="3382"/>
      <c r="G1" s="3382"/>
    </row>
    <row r="2" spans="1:7">
      <c r="A2" s="1476"/>
      <c r="B2" s="1477"/>
      <c r="C2" s="1477"/>
      <c r="D2" s="1477"/>
      <c r="E2" s="1477"/>
      <c r="F2" s="1477"/>
      <c r="G2" s="1202"/>
    </row>
    <row r="3" spans="1:7" s="1197" customFormat="1" ht="12">
      <c r="A3" s="2473" t="s">
        <v>2078</v>
      </c>
      <c r="B3" s="2474"/>
      <c r="C3" s="2474"/>
      <c r="D3" s="2474"/>
      <c r="E3" s="2474"/>
      <c r="F3" s="2474"/>
      <c r="G3" s="2475"/>
    </row>
    <row r="4" spans="1:7">
      <c r="A4" s="1204"/>
      <c r="G4" s="1054"/>
    </row>
    <row r="5" spans="1:7">
      <c r="A5" s="1047"/>
      <c r="B5" s="1048" t="s">
        <v>2079</v>
      </c>
      <c r="C5" s="1048"/>
      <c r="D5" s="1048"/>
      <c r="E5" s="1048"/>
      <c r="F5" s="1048"/>
      <c r="G5" s="1049"/>
    </row>
    <row r="6" spans="1:7">
      <c r="A6" s="1047"/>
      <c r="B6" s="1480" t="s">
        <v>2080</v>
      </c>
      <c r="C6" s="1048" t="s">
        <v>2081</v>
      </c>
      <c r="D6" s="1048"/>
      <c r="E6" s="1048"/>
      <c r="F6" s="1048"/>
      <c r="G6" s="1049"/>
    </row>
    <row r="7" spans="1:7">
      <c r="A7" s="1047"/>
      <c r="B7" s="1480" t="s">
        <v>1113</v>
      </c>
      <c r="C7" s="1048" t="s">
        <v>2082</v>
      </c>
      <c r="D7" s="1048"/>
      <c r="E7" s="1048"/>
      <c r="F7" s="1048"/>
      <c r="G7" s="1049"/>
    </row>
    <row r="8" spans="1:7">
      <c r="A8" s="1047"/>
      <c r="B8" s="1480" t="s">
        <v>1115</v>
      </c>
      <c r="C8" s="1048" t="s">
        <v>2083</v>
      </c>
      <c r="D8" s="1048"/>
      <c r="E8" s="1048"/>
      <c r="F8" s="1048"/>
      <c r="G8" s="1049"/>
    </row>
    <row r="9" spans="1:7">
      <c r="A9" s="1559" t="s">
        <v>2084</v>
      </c>
      <c r="B9" s="1048"/>
      <c r="C9" s="1048"/>
      <c r="D9" s="1048"/>
      <c r="E9" s="1048"/>
      <c r="F9" s="1048"/>
      <c r="G9" s="1049"/>
    </row>
    <row r="10" spans="1:7">
      <c r="A10" s="1047"/>
      <c r="B10" s="1480" t="s">
        <v>1117</v>
      </c>
      <c r="C10" s="1048" t="s">
        <v>2085</v>
      </c>
      <c r="D10" s="1048"/>
      <c r="E10" s="1048"/>
      <c r="F10" s="1048"/>
      <c r="G10" s="1049"/>
    </row>
    <row r="11" spans="1:7">
      <c r="A11" s="1559" t="s">
        <v>2086</v>
      </c>
      <c r="B11" s="1048"/>
      <c r="C11" s="1048"/>
      <c r="D11" s="1048"/>
      <c r="E11" s="1048"/>
      <c r="F11" s="1048"/>
      <c r="G11" s="1049"/>
    </row>
    <row r="12" spans="1:7">
      <c r="A12" s="1047"/>
      <c r="B12" s="1480" t="s">
        <v>1119</v>
      </c>
      <c r="C12" s="1048" t="s">
        <v>2087</v>
      </c>
      <c r="D12" s="1048"/>
      <c r="E12" s="1048"/>
      <c r="F12" s="1048"/>
      <c r="G12" s="1049"/>
    </row>
    <row r="13" spans="1:7">
      <c r="A13" s="1047"/>
      <c r="B13" s="1048" t="s">
        <v>2088</v>
      </c>
      <c r="C13" s="1048"/>
      <c r="D13" s="1048"/>
      <c r="E13" s="1048"/>
      <c r="F13" s="1048"/>
      <c r="G13" s="1049"/>
    </row>
    <row r="14" spans="1:7">
      <c r="A14" s="1047"/>
      <c r="B14" s="1048" t="s">
        <v>2089</v>
      </c>
      <c r="C14" s="1048"/>
      <c r="D14" s="1048"/>
      <c r="E14" s="1048"/>
      <c r="F14" s="1048"/>
      <c r="G14" s="1049"/>
    </row>
    <row r="15" spans="1:7">
      <c r="A15" s="1560" t="s">
        <v>2090</v>
      </c>
      <c r="B15" s="1048"/>
      <c r="C15" s="1048"/>
      <c r="D15" s="1048"/>
      <c r="E15" s="1048"/>
      <c r="F15" s="1048"/>
      <c r="G15" s="1049"/>
    </row>
    <row r="16" spans="1:7">
      <c r="A16" s="1047"/>
      <c r="B16" s="1048" t="s">
        <v>2091</v>
      </c>
      <c r="C16" s="1048"/>
      <c r="D16" s="1048"/>
      <c r="E16" s="1048"/>
      <c r="F16" s="1048"/>
      <c r="G16" s="1049"/>
    </row>
    <row r="17" spans="1:7">
      <c r="A17" s="1047"/>
      <c r="B17" s="1048" t="s">
        <v>2092</v>
      </c>
      <c r="C17" s="1048"/>
      <c r="D17" s="1048"/>
      <c r="E17" s="1048"/>
      <c r="F17" s="1048"/>
      <c r="G17" s="1049"/>
    </row>
    <row r="18" spans="1:7">
      <c r="A18" s="1560" t="s">
        <v>2093</v>
      </c>
      <c r="B18" s="1048"/>
      <c r="C18" s="1048"/>
      <c r="D18" s="1048"/>
      <c r="E18" s="1048"/>
      <c r="F18" s="1048"/>
      <c r="G18" s="1049"/>
    </row>
    <row r="19" spans="1:7">
      <c r="A19" s="1560" t="s">
        <v>2094</v>
      </c>
      <c r="B19" s="1048"/>
      <c r="C19" s="1048"/>
      <c r="D19" s="1048"/>
      <c r="E19" s="1048"/>
      <c r="F19" s="1048"/>
      <c r="G19" s="1049"/>
    </row>
    <row r="20" spans="1:7">
      <c r="A20" s="1560" t="s">
        <v>2095</v>
      </c>
      <c r="B20" s="1048"/>
      <c r="C20" s="1048"/>
      <c r="D20" s="1048"/>
      <c r="E20" s="1048"/>
      <c r="F20" s="1048"/>
      <c r="G20" s="1049"/>
    </row>
    <row r="21" spans="1:7">
      <c r="A21" s="1047"/>
      <c r="B21" s="1048" t="s">
        <v>2096</v>
      </c>
      <c r="C21" s="1048"/>
      <c r="D21" s="1048"/>
      <c r="E21" s="1048"/>
      <c r="F21" s="1048"/>
      <c r="G21" s="1049"/>
    </row>
    <row r="22" spans="1:7">
      <c r="A22" s="1047"/>
      <c r="B22" s="1048" t="s">
        <v>2097</v>
      </c>
      <c r="C22" s="1048"/>
      <c r="D22" s="1048"/>
      <c r="E22" s="1048"/>
      <c r="F22" s="1048"/>
      <c r="G22" s="1049"/>
    </row>
    <row r="23" spans="1:7">
      <c r="A23" s="1047"/>
      <c r="B23" s="1048" t="s">
        <v>2098</v>
      </c>
      <c r="C23" s="1048"/>
      <c r="D23" s="1048"/>
      <c r="E23" s="1048"/>
      <c r="F23" s="1048"/>
      <c r="G23" s="1049"/>
    </row>
    <row r="24" spans="1:7">
      <c r="A24" s="1560" t="s">
        <v>2099</v>
      </c>
      <c r="B24" s="1048"/>
      <c r="C24" s="1048"/>
      <c r="D24" s="1048"/>
      <c r="E24" s="1048"/>
      <c r="F24" s="1048"/>
      <c r="G24" s="1049"/>
    </row>
    <row r="25" spans="1:7">
      <c r="A25" s="1047"/>
      <c r="B25" s="1048" t="s">
        <v>2100</v>
      </c>
      <c r="C25" s="1048"/>
      <c r="D25" s="1048"/>
      <c r="E25" s="1048"/>
      <c r="F25" s="1048"/>
      <c r="G25" s="1049"/>
    </row>
    <row r="26" spans="1:7">
      <c r="A26" s="1560" t="s">
        <v>2101</v>
      </c>
      <c r="B26" s="1048"/>
      <c r="C26" s="1048"/>
      <c r="D26" s="1048"/>
      <c r="E26" s="1048"/>
      <c r="F26" s="1048"/>
      <c r="G26" s="1049"/>
    </row>
    <row r="27" spans="1:7">
      <c r="A27" s="1047"/>
      <c r="B27" s="1048" t="s">
        <v>2102</v>
      </c>
      <c r="C27" s="1048"/>
      <c r="D27" s="1048"/>
      <c r="E27" s="1048"/>
      <c r="F27" s="1048"/>
      <c r="G27" s="1049"/>
    </row>
    <row r="28" spans="1:7">
      <c r="A28" s="1560" t="s">
        <v>2103</v>
      </c>
      <c r="B28" s="1048"/>
      <c r="C28" s="1048"/>
      <c r="D28" s="1048"/>
      <c r="E28" s="1048"/>
      <c r="F28" s="1048"/>
      <c r="G28" s="1049"/>
    </row>
    <row r="29" spans="1:7">
      <c r="A29" s="1047"/>
      <c r="B29" s="1048" t="s">
        <v>2104</v>
      </c>
      <c r="C29" s="1048"/>
      <c r="D29" s="1048"/>
      <c r="E29" s="1048"/>
      <c r="F29" s="1048"/>
      <c r="G29" s="1049"/>
    </row>
    <row r="30" spans="1:7">
      <c r="A30" s="1047"/>
      <c r="B30" s="1048" t="s">
        <v>2105</v>
      </c>
      <c r="C30" s="1048"/>
      <c r="D30" s="1048"/>
      <c r="E30" s="1048"/>
      <c r="F30" s="1048"/>
      <c r="G30" s="1049"/>
    </row>
    <row r="31" spans="1:7">
      <c r="A31" s="1560" t="s">
        <v>2106</v>
      </c>
      <c r="B31" s="1048"/>
      <c r="C31" s="1048"/>
      <c r="D31" s="1048"/>
      <c r="E31" s="1048"/>
      <c r="F31" s="1048"/>
      <c r="G31" s="1049"/>
    </row>
    <row r="32" spans="1:7">
      <c r="A32" s="1560" t="s">
        <v>2107</v>
      </c>
      <c r="B32" s="1048"/>
      <c r="C32" s="1048"/>
      <c r="D32" s="1048"/>
      <c r="E32" s="1048"/>
      <c r="F32" s="1048"/>
      <c r="G32" s="1049"/>
    </row>
    <row r="33" spans="1:7">
      <c r="A33" s="1560" t="s">
        <v>2108</v>
      </c>
      <c r="B33" s="1048"/>
      <c r="C33" s="1048"/>
      <c r="D33" s="1048"/>
      <c r="E33" s="1048"/>
      <c r="F33" s="1048"/>
      <c r="G33" s="1049"/>
    </row>
    <row r="34" spans="1:7">
      <c r="A34" s="1560" t="s">
        <v>2109</v>
      </c>
      <c r="B34" s="1048"/>
      <c r="C34" s="1048"/>
      <c r="D34" s="1048"/>
      <c r="E34" s="1048"/>
      <c r="F34" s="1048"/>
      <c r="G34" s="1049"/>
    </row>
    <row r="35" spans="1:7">
      <c r="A35" s="1560" t="s">
        <v>2110</v>
      </c>
      <c r="B35" s="1048"/>
      <c r="C35" s="1048"/>
      <c r="D35" s="1048"/>
      <c r="E35" s="1048"/>
      <c r="F35" s="1048"/>
      <c r="G35" s="1049"/>
    </row>
    <row r="36" spans="1:7">
      <c r="A36" s="1560" t="s">
        <v>2111</v>
      </c>
      <c r="B36" s="1048"/>
      <c r="C36" s="1048"/>
      <c r="D36" s="1048"/>
      <c r="E36" s="1048"/>
      <c r="F36" s="1048"/>
      <c r="G36" s="1049"/>
    </row>
    <row r="37" spans="1:7">
      <c r="A37" s="1047"/>
      <c r="B37" s="1048" t="s">
        <v>2112</v>
      </c>
      <c r="C37" s="1048"/>
      <c r="D37" s="1048"/>
      <c r="E37" s="1048"/>
      <c r="F37" s="1048"/>
      <c r="G37" s="1049"/>
    </row>
    <row r="38" spans="1:7">
      <c r="A38" s="1560" t="s">
        <v>2113</v>
      </c>
      <c r="B38" s="1048"/>
      <c r="C38" s="1048"/>
      <c r="D38" s="1048"/>
      <c r="E38" s="1048"/>
      <c r="F38" s="1048"/>
      <c r="G38" s="1049"/>
    </row>
    <row r="39" spans="1:7">
      <c r="A39" s="1560" t="s">
        <v>2114</v>
      </c>
      <c r="B39" s="1048"/>
      <c r="C39" s="1048"/>
      <c r="D39" s="1048"/>
      <c r="E39" s="1048"/>
      <c r="F39" s="1048"/>
      <c r="G39" s="1049"/>
    </row>
    <row r="40" spans="1:7">
      <c r="A40" s="1047"/>
      <c r="B40" s="1048" t="s">
        <v>2115</v>
      </c>
      <c r="C40" s="1048"/>
      <c r="D40" s="1048"/>
      <c r="E40" s="1048"/>
      <c r="F40" s="1048"/>
      <c r="G40" s="1049"/>
    </row>
    <row r="41" spans="1:7">
      <c r="A41" s="1047"/>
      <c r="B41" s="1048" t="s">
        <v>2116</v>
      </c>
      <c r="C41" s="1048"/>
      <c r="D41" s="1048"/>
      <c r="E41" s="1048"/>
      <c r="F41" s="1048"/>
      <c r="G41" s="1049"/>
    </row>
    <row r="42" spans="1:7">
      <c r="A42" s="1560" t="s">
        <v>2117</v>
      </c>
      <c r="B42" s="1048"/>
      <c r="C42" s="1048"/>
      <c r="D42" s="1048"/>
      <c r="E42" s="1048"/>
      <c r="F42" s="1048"/>
      <c r="G42" s="1049"/>
    </row>
    <row r="43" spans="1:7">
      <c r="A43" s="1560" t="s">
        <v>2118</v>
      </c>
      <c r="B43" s="1048"/>
      <c r="C43" s="1048"/>
      <c r="D43" s="1048"/>
      <c r="E43" s="1048"/>
      <c r="F43" s="1048"/>
      <c r="G43" s="1049"/>
    </row>
    <row r="44" spans="1:7">
      <c r="A44" s="1560" t="s">
        <v>2119</v>
      </c>
      <c r="B44" s="1048"/>
      <c r="C44" s="1048"/>
      <c r="D44" s="1048"/>
      <c r="E44" s="1048"/>
      <c r="F44" s="1048"/>
      <c r="G44" s="1049"/>
    </row>
    <row r="45" spans="1:7">
      <c r="A45" s="1047"/>
      <c r="B45" s="1048" t="s">
        <v>2120</v>
      </c>
      <c r="C45" s="1048"/>
      <c r="D45" s="1048"/>
      <c r="E45" s="1048"/>
      <c r="F45" s="1048"/>
      <c r="G45" s="1049"/>
    </row>
    <row r="46" spans="1:7">
      <c r="A46" s="1560" t="s">
        <v>2121</v>
      </c>
      <c r="B46" s="1048"/>
      <c r="C46" s="1048"/>
      <c r="D46" s="1048"/>
      <c r="E46" s="1048"/>
      <c r="F46" s="1048"/>
      <c r="G46" s="1049"/>
    </row>
    <row r="47" spans="1:7">
      <c r="A47" s="1047"/>
      <c r="B47" s="1048" t="s">
        <v>2122</v>
      </c>
      <c r="C47" s="1048"/>
      <c r="D47" s="1048"/>
      <c r="E47" s="1048"/>
      <c r="F47" s="1048"/>
      <c r="G47" s="1049"/>
    </row>
    <row r="48" spans="1:7">
      <c r="A48" s="1047"/>
      <c r="B48" s="1048"/>
      <c r="C48" s="1048"/>
      <c r="D48" s="1048"/>
      <c r="E48" s="1048"/>
      <c r="F48" s="1048"/>
      <c r="G48" s="1049"/>
    </row>
    <row r="49" spans="1:7">
      <c r="A49" s="1047"/>
      <c r="B49" s="1048"/>
      <c r="C49" s="1048"/>
      <c r="D49" s="1048"/>
      <c r="E49" s="1048"/>
      <c r="F49" s="1048"/>
      <c r="G49" s="1049"/>
    </row>
    <row r="50" spans="1:7">
      <c r="A50" s="1047"/>
      <c r="B50" s="1048"/>
      <c r="C50" s="1048"/>
      <c r="D50" s="1048"/>
      <c r="E50" s="1048"/>
      <c r="F50" s="1048"/>
      <c r="G50" s="1049"/>
    </row>
    <row r="51" spans="1:7">
      <c r="A51" s="1047"/>
      <c r="B51" s="1048"/>
      <c r="C51" s="1048"/>
      <c r="D51" s="1048"/>
      <c r="E51" s="1048"/>
      <c r="F51" s="1048"/>
      <c r="G51" s="1049"/>
    </row>
    <row r="52" spans="1:7">
      <c r="A52" s="1047"/>
      <c r="B52" s="1048"/>
      <c r="C52" s="1048"/>
      <c r="D52" s="1048"/>
      <c r="E52" s="1048"/>
      <c r="F52" s="1048"/>
      <c r="G52" s="1049"/>
    </row>
    <row r="53" spans="1:7">
      <c r="A53" s="1047"/>
      <c r="B53" s="1048"/>
      <c r="C53" s="1048"/>
      <c r="D53" s="1048"/>
      <c r="E53" s="1048"/>
      <c r="F53" s="1048"/>
      <c r="G53" s="1049"/>
    </row>
    <row r="54" spans="1:7">
      <c r="A54" s="1047"/>
      <c r="B54" s="1048"/>
      <c r="C54" s="1048"/>
      <c r="D54" s="1048"/>
      <c r="E54" s="1048"/>
      <c r="F54" s="1048"/>
      <c r="G54" s="1049"/>
    </row>
    <row r="55" spans="1:7">
      <c r="A55" s="1047"/>
      <c r="B55" s="1048"/>
      <c r="C55" s="1048"/>
      <c r="D55" s="1048"/>
      <c r="E55" s="1048"/>
      <c r="F55" s="1048"/>
      <c r="G55" s="1049"/>
    </row>
    <row r="56" spans="1:7">
      <c r="A56" s="1047"/>
      <c r="B56" s="1048"/>
      <c r="C56" s="1048"/>
      <c r="D56" s="1048"/>
      <c r="E56" s="1048"/>
      <c r="F56" s="1048"/>
      <c r="G56" s="1049"/>
    </row>
    <row r="57" spans="1:7">
      <c r="A57" s="1047"/>
      <c r="B57" s="1048"/>
      <c r="C57" s="1048"/>
      <c r="D57" s="1048"/>
      <c r="E57" s="1048"/>
      <c r="F57" s="1048"/>
      <c r="G57" s="1049"/>
    </row>
    <row r="58" spans="1:7">
      <c r="A58" s="1047"/>
      <c r="B58" s="1048"/>
      <c r="C58" s="1048"/>
      <c r="D58" s="1048"/>
      <c r="E58" s="1048"/>
      <c r="F58" s="1048"/>
      <c r="G58" s="1049"/>
    </row>
    <row r="59" spans="1:7">
      <c r="A59" s="1047"/>
      <c r="B59" s="1048"/>
      <c r="C59" s="1048"/>
      <c r="D59" s="1048"/>
      <c r="E59" s="1048"/>
      <c r="F59" s="1048"/>
      <c r="G59" s="1049"/>
    </row>
    <row r="60" spans="1:7">
      <c r="A60" s="1047"/>
      <c r="B60" s="1048"/>
      <c r="C60" s="1048"/>
      <c r="D60" s="1048"/>
      <c r="E60" s="1048"/>
      <c r="F60" s="1048"/>
      <c r="G60" s="1049"/>
    </row>
    <row r="61" spans="1:7">
      <c r="A61" s="1047"/>
      <c r="B61" s="1048"/>
      <c r="C61" s="1048"/>
      <c r="D61" s="1048"/>
      <c r="E61" s="1048"/>
      <c r="F61" s="1048"/>
      <c r="G61" s="1049"/>
    </row>
    <row r="62" spans="1:7">
      <c r="A62" s="1047"/>
      <c r="B62" s="1048"/>
      <c r="C62" s="1048"/>
      <c r="D62" s="1048"/>
      <c r="E62" s="1048"/>
      <c r="F62" s="1048"/>
      <c r="G62" s="1049"/>
    </row>
    <row r="63" spans="1:7">
      <c r="A63" s="1047"/>
      <c r="B63" s="1048"/>
      <c r="C63" s="1048"/>
      <c r="D63" s="1048"/>
      <c r="E63" s="1048"/>
      <c r="F63" s="1048"/>
      <c r="G63" s="1049"/>
    </row>
    <row r="64" spans="1:7">
      <c r="A64" s="1047"/>
      <c r="B64" s="1048"/>
      <c r="C64" s="1048"/>
      <c r="D64" s="1048"/>
      <c r="E64" s="1048"/>
      <c r="F64" s="1048"/>
      <c r="G64" s="1049"/>
    </row>
    <row r="65" spans="1:7">
      <c r="A65" s="1047"/>
      <c r="B65" s="1048"/>
      <c r="C65" s="1048"/>
      <c r="D65" s="1048"/>
      <c r="E65" s="1048"/>
      <c r="F65" s="1048"/>
      <c r="G65" s="1049"/>
    </row>
    <row r="66" spans="1:7">
      <c r="A66" s="1047"/>
      <c r="B66" s="1048"/>
      <c r="C66" s="1048"/>
      <c r="D66" s="1048"/>
      <c r="E66" s="1048"/>
      <c r="F66" s="1048"/>
      <c r="G66" s="1049"/>
    </row>
    <row r="67" spans="1:7">
      <c r="A67" s="1047"/>
      <c r="B67" s="1048"/>
      <c r="C67" s="1048"/>
      <c r="D67" s="1048"/>
      <c r="E67" s="1048"/>
      <c r="F67" s="1048"/>
      <c r="G67" s="1049"/>
    </row>
    <row r="68" spans="1:7">
      <c r="A68" s="1047"/>
      <c r="B68" s="1048"/>
      <c r="C68" s="1048"/>
      <c r="D68" s="1048"/>
      <c r="E68" s="1048"/>
      <c r="F68" s="1048"/>
      <c r="G68" s="1049"/>
    </row>
    <row r="69" spans="1:7">
      <c r="A69" s="1059"/>
      <c r="B69" s="1205"/>
      <c r="C69" s="1205"/>
      <c r="D69" s="1205"/>
      <c r="E69" s="1205"/>
      <c r="F69" s="1205"/>
      <c r="G69" s="1485"/>
    </row>
    <row r="70" spans="1:7" s="1197" customFormat="1" ht="12">
      <c r="G70" s="1722" t="s">
        <v>1012</v>
      </c>
    </row>
  </sheetData>
  <customSheetViews>
    <customSheetView guid="{A617E113-81C5-40F4-A596-A12F4B219BD2}" fitToPage="1">
      <selection sqref="A1:B1"/>
      <pageMargins left="0.5" right="0.5" top="0.5" bottom="0.25" header="0.5" footer="0"/>
      <printOptions horizontalCentered="1" verticalCentered="1"/>
      <pageSetup scale="97" orientation="portrait" r:id="rId1"/>
      <headerFooter alignWithMargins="0"/>
    </customSheetView>
    <customSheetView guid="{D099E5BD-69C3-4A36-A01A-AB9127CD02AF}" scale="60" showPageBreaks="1" fitToPage="1" view="pageBreakPreview">
      <selection activeCell="D1" sqref="D1:G1"/>
      <pageMargins left="0.5" right="0.5" top="0.5" bottom="0.25" header="0.5" footer="0"/>
      <printOptions horizontalCentered="1" verticalCentered="1"/>
      <pageSetup orientation="portrait" r:id="rId2"/>
      <headerFooter alignWithMargins="0"/>
    </customSheetView>
    <customSheetView guid="{0E34144A-D82F-4DF0-B720-F9C800B122C6}" scale="60" showPageBreaks="1" fitToPage="1" view="pageBreakPreview">
      <selection activeCell="D1" sqref="D1:G1"/>
      <pageMargins left="0.5" right="0.5" top="0.5" bottom="0.25" header="0.5" footer="0"/>
      <printOptions horizontalCentered="1" verticalCentered="1"/>
      <pageSetup orientation="portrait" r:id="rId3"/>
      <headerFooter alignWithMargins="0"/>
    </customSheetView>
    <customSheetView guid="{97EB090E-DA8A-4035-9EB7-8F192FB9238E}" scale="60" showPageBreaks="1" fitToPage="1" view="pageBreakPreview">
      <selection activeCell="D1" sqref="D1:G1"/>
      <pageMargins left="0.5" right="0.5" top="0.5" bottom="0.25" header="0.5" footer="0"/>
      <printOptions horizontalCentered="1" verticalCentered="1"/>
      <pageSetup scale="97" orientation="portrait" r:id="rId4"/>
      <headerFooter alignWithMargins="0"/>
    </customSheetView>
    <customSheetView guid="{73D6C540-FA77-496F-80D5-378BCDB5D7D3}" fitToPage="1">
      <selection sqref="A1:B1"/>
      <pageMargins left="0.5" right="0.5" top="0.5" bottom="0.25" header="0.5" footer="0"/>
      <printOptions horizontalCentered="1" verticalCentered="1"/>
      <pageSetup orientation="portrait" r:id="rId5"/>
      <headerFooter alignWithMargins="0"/>
    </customSheetView>
    <customSheetView guid="{697F93CE-5800-4A2B-B48E-6915F0D86AE1}" fitToPage="1">
      <selection sqref="A1:B1"/>
      <pageMargins left="0.5" right="0.5" top="0.5" bottom="0.25" header="0.5" footer="0"/>
      <printOptions horizontalCentered="1" verticalCentered="1"/>
      <pageSetup orientation="portrait" r:id="rId6"/>
      <headerFooter alignWithMargins="0"/>
    </customSheetView>
    <customSheetView guid="{997430AA-34EF-430A-83C0-572B50415120}" fitToPage="1">
      <selection sqref="A1:B1"/>
      <pageMargins left="0.5" right="0.5" top="0.5" bottom="0.25" header="0.5" footer="0"/>
      <printOptions horizontalCentered="1" verticalCentered="1"/>
      <pageSetup orientation="portrait" r:id="rId7"/>
      <headerFooter alignWithMargins="0"/>
    </customSheetView>
    <customSheetView guid="{FB280501-19AF-4ABE-91A9-026A574F2BAA}" fitToPage="1">
      <selection sqref="A1:B1"/>
      <pageMargins left="0.5" right="0.5" top="0.5" bottom="0.25" header="0.5" footer="0"/>
      <printOptions horizontalCentered="1" verticalCentered="1"/>
      <pageSetup orientation="portrait" r:id="rId8"/>
      <headerFooter alignWithMargins="0"/>
    </customSheetView>
    <customSheetView guid="{418B4607-7369-4E2A-893E-78E4A5AA0442}" fitToPage="1">
      <selection sqref="A1:B1"/>
      <pageMargins left="0.5" right="0.5" top="0.5" bottom="0.25" header="0.5" footer="0"/>
      <printOptions horizontalCentered="1" verticalCentered="1"/>
      <pageSetup orientation="portrait" r:id="rId9"/>
      <headerFooter alignWithMargins="0"/>
    </customSheetView>
    <customSheetView guid="{F56BCD39-3910-4701-BCCF-245589B07D98}" fitToPage="1">
      <selection activeCell="G42" sqref="G42"/>
      <pageMargins left="0.5" right="0.5" top="0.5" bottom="0.25" header="0" footer="0"/>
      <printOptions horizontalCentered="1" verticalCentered="1"/>
      <pageSetup orientation="portrait" horizontalDpi="4294967292" r:id="rId10"/>
      <headerFooter alignWithMargins="0"/>
    </customSheetView>
    <customSheetView guid="{FB19BFAA-60BA-4CC2-92E5-E4C141AE804E}" fitToPage="1">
      <selection activeCell="G42" sqref="G42"/>
      <pageMargins left="0.5" right="0.5" top="0.5" bottom="0.25" header="0" footer="0"/>
      <printOptions horizontalCentered="1" verticalCentered="1"/>
      <pageSetup orientation="portrait" horizontalDpi="4294967292" r:id="rId11"/>
      <headerFooter alignWithMargins="0"/>
    </customSheetView>
    <customSheetView guid="{74404EEC-CA6A-48B0-B168-B7933282EEB2}" fitToPage="1">
      <selection activeCell="G42" sqref="G42"/>
      <pageMargins left="0.5" right="0.5" top="0.5" bottom="0.25" header="0" footer="0"/>
      <printOptions horizontalCentered="1" verticalCentered="1"/>
      <pageSetup orientation="portrait" horizontalDpi="4294967292" r:id="rId12"/>
      <headerFooter alignWithMargins="0"/>
    </customSheetView>
    <customSheetView guid="{A2494C54-8D9D-4A05-9F27-C858173D9692}" fitToPage="1">
      <selection activeCell="G42" sqref="G42"/>
      <pageMargins left="0.5" right="0.5" top="0.5" bottom="0.25" header="0" footer="0"/>
      <printOptions horizontalCentered="1" verticalCentered="1"/>
      <pageSetup orientation="portrait" horizontalDpi="4294967292" r:id="rId13"/>
      <headerFooter alignWithMargins="0"/>
    </customSheetView>
    <customSheetView guid="{F228F194-B0FE-4A91-A927-06A4E89703F0}" fitToPage="1">
      <selection activeCell="G42" sqref="G42"/>
      <pageMargins left="0.5" right="0.5" top="0.5" bottom="0.25" header="0" footer="0"/>
      <printOptions horizontalCentered="1" verticalCentered="1"/>
      <pageSetup orientation="portrait" horizontalDpi="4294967292" r:id="rId14"/>
      <headerFooter alignWithMargins="0"/>
    </customSheetView>
    <customSheetView guid="{49D366EC-C851-4932-854D-8EA887B298C5}" fitToPage="1">
      <selection activeCell="G42" sqref="G42"/>
      <pageMargins left="0.5" right="0.5" top="0.5" bottom="0.25" header="0" footer="0"/>
      <printOptions horizontalCentered="1" verticalCentered="1"/>
      <pageSetup orientation="portrait" horizontalDpi="4294967292" r:id="rId15"/>
      <headerFooter alignWithMargins="0"/>
    </customSheetView>
    <customSheetView guid="{7390B031-6060-4327-BF01-8B9465EDB6D9}" fitToPage="1">
      <selection activeCell="G42" sqref="G42"/>
      <pageMargins left="0.5" right="0.5" top="0.5" bottom="0.25" header="0" footer="0"/>
      <printOptions horizontalCentered="1" verticalCentered="1"/>
      <pageSetup orientation="portrait" horizontalDpi="4294967292" r:id="rId16"/>
      <headerFooter alignWithMargins="0"/>
    </customSheetView>
    <customSheetView guid="{26429A53-B624-4AA6-8C8D-667186B058B8}" fitToPage="1">
      <selection activeCell="G42" sqref="G42"/>
      <pageMargins left="0.5" right="0.5" top="0.5" bottom="0.25" header="0" footer="0"/>
      <printOptions horizontalCentered="1" verticalCentered="1"/>
      <pageSetup orientation="portrait" horizontalDpi="4294967292" r:id="rId17"/>
      <headerFooter alignWithMargins="0"/>
    </customSheetView>
    <customSheetView guid="{9188604F-721B-4607-B5A7-F14601E34BB8}" fitToPage="1">
      <selection activeCell="G42" sqref="G42"/>
      <pageMargins left="0.5" right="0.5" top="0.5" bottom="0.25" header="0" footer="0"/>
      <printOptions horizontalCentered="1" verticalCentered="1"/>
      <pageSetup orientation="portrait" horizontalDpi="4294967292" r:id="rId18"/>
      <headerFooter alignWithMargins="0"/>
    </customSheetView>
    <customSheetView guid="{0DB5BAD5-393A-4F38-9E8B-709DEA7858B1}" fitToPage="1">
      <selection activeCell="G42" sqref="G42"/>
      <pageMargins left="0.5" right="0.5" top="0.5" bottom="0.25" header="0" footer="0"/>
      <printOptions horizontalCentered="1" verticalCentered="1"/>
      <pageSetup orientation="portrait" horizontalDpi="4294967292" r:id="rId19"/>
      <headerFooter alignWithMargins="0"/>
    </customSheetView>
    <customSheetView guid="{4E7A3D04-9F51-465C-A42B-3DF9B3E7D5B5}" fitToPage="1">
      <selection activeCell="G42" sqref="G42"/>
      <pageMargins left="0.5" right="0.5" top="0.5" bottom="0.25" header="0" footer="0"/>
      <printOptions horizontalCentered="1" verticalCentered="1"/>
      <pageSetup orientation="portrait" horizontalDpi="4294967292" r:id="rId20"/>
      <headerFooter alignWithMargins="0"/>
    </customSheetView>
    <customSheetView guid="{BD2992A8-0B6E-4822-8FD2-4601D1328A70}" fitToPage="1">
      <selection sqref="A1:B1"/>
      <pageMargins left="0.5" right="0.5" top="0.5" bottom="0.25" header="0.5" footer="0"/>
      <printOptions horizontalCentered="1" verticalCentered="1"/>
      <pageSetup orientation="portrait" r:id="rId21"/>
      <headerFooter alignWithMargins="0"/>
    </customSheetView>
    <customSheetView guid="{77A0B38E-93E4-4AC7-ACE6-46928E3770F0}" fitToPage="1">
      <selection sqref="A1:B1"/>
      <pageMargins left="0.5" right="0.5" top="0.5" bottom="0.25" header="0.5" footer="0"/>
      <printOptions horizontalCentered="1" verticalCentered="1"/>
      <pageSetup orientation="portrait" r:id="rId22"/>
      <headerFooter alignWithMargins="0"/>
    </customSheetView>
    <customSheetView guid="{11C83B39-CE16-4BB9-AED1-82A65A48CAAD}" fitToPage="1">
      <selection sqref="A1:B1"/>
      <pageMargins left="0.5" right="0.5" top="0.5" bottom="0.25" header="0.5" footer="0"/>
      <printOptions horizontalCentered="1" verticalCentered="1"/>
      <pageSetup orientation="portrait" r:id="rId23"/>
      <headerFooter alignWithMargins="0"/>
    </customSheetView>
    <customSheetView guid="{DB71B86F-317D-4AD6-8462-223811F201EC}" fitToPage="1">
      <selection sqref="A1:B1"/>
      <pageMargins left="0.5" right="0.5" top="0.5" bottom="0.25" header="0.5" footer="0"/>
      <printOptions horizontalCentered="1" verticalCentered="1"/>
      <pageSetup orientation="portrait" r:id="rId24"/>
      <headerFooter alignWithMargins="0"/>
    </customSheetView>
    <customSheetView guid="{DC2F833C-E952-4F6A-AFD3-F16D8619A19E}" fitToPage="1">
      <selection sqref="A1:B1"/>
      <pageMargins left="0.5" right="0.5" top="0.5" bottom="0.25" header="0.5" footer="0"/>
      <printOptions horizontalCentered="1" verticalCentered="1"/>
      <pageSetup orientation="portrait" r:id="rId25"/>
      <headerFooter alignWithMargins="0"/>
    </customSheetView>
    <customSheetView guid="{B1B2D874-36F7-4A51-91A3-0B03D16C5B39}" fitToPage="1">
      <selection sqref="A1:B1"/>
      <pageMargins left="0.5" right="0.5" top="0.5" bottom="0.25" header="0.5" footer="0"/>
      <printOptions horizontalCentered="1" verticalCentered="1"/>
      <pageSetup scale="97" orientation="portrait" r:id="rId26"/>
      <headerFooter alignWithMargins="0"/>
    </customSheetView>
    <customSheetView guid="{24512037-1A2E-4B61-A9D8-6B6EE1FBAC07}" fitToPage="1">
      <selection sqref="A1:B1"/>
      <pageMargins left="0.5" right="0.5" top="0.5" bottom="0.25" header="0.5" footer="0"/>
      <printOptions horizontalCentered="1" verticalCentered="1"/>
      <pageSetup scale="97" orientation="portrait" r:id="rId27"/>
      <headerFooter alignWithMargins="0"/>
    </customSheetView>
    <customSheetView guid="{FF7CE3F6-64D4-4414-9A0A-27EA1DA5FCEA}" fitToPage="1">
      <selection sqref="A1:B1"/>
      <pageMargins left="0.5" right="0.5" top="0.5" bottom="0.25" header="0.5" footer="0"/>
      <printOptions horizontalCentered="1" verticalCentered="1"/>
      <pageSetup scale="97" orientation="portrait" r:id="rId28"/>
      <headerFooter alignWithMargins="0"/>
    </customSheetView>
    <customSheetView guid="{68CA22E9-CC9D-4C8A-A060-049B87D0AB3E}" scale="60" showPageBreaks="1" fitToPage="1" view="pageBreakPreview">
      <selection activeCell="D1" sqref="D1:G1"/>
      <pageMargins left="0.5" right="0.5" top="0.5" bottom="0.25" header="0.5" footer="0"/>
      <printOptions horizontalCentered="1" verticalCentered="1"/>
      <pageSetup scale="97" orientation="portrait" r:id="rId29"/>
      <headerFooter alignWithMargins="0"/>
    </customSheetView>
    <customSheetView guid="{76EF22F2-41FD-4690-8612-D013472E0134}" fitToPage="1">
      <selection sqref="A1:B1"/>
      <pageMargins left="0.5" right="0.5" top="0.5" bottom="0.25" header="0.5" footer="0"/>
      <printOptions horizontalCentered="1" verticalCentered="1"/>
      <pageSetup scale="97" orientation="portrait" r:id="rId30"/>
      <headerFooter alignWithMargins="0"/>
    </customSheetView>
  </customSheetViews>
  <mergeCells count="2">
    <mergeCell ref="D1:G1"/>
    <mergeCell ref="A1:B1"/>
  </mergeCells>
  <printOptions horizontalCentered="1" verticalCentered="1"/>
  <pageMargins left="0.5" right="0.5" top="0.5" bottom="0.25" header="0.5" footer="0"/>
  <pageSetup scale="97" orientation="portrait" r:id="rId3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T74"/>
  <sheetViews>
    <sheetView view="pageBreakPreview" zoomScaleNormal="100" zoomScaleSheetLayoutView="100" workbookViewId="0">
      <selection activeCell="C9" sqref="C9"/>
    </sheetView>
  </sheetViews>
  <sheetFormatPr defaultColWidth="10.7109375" defaultRowHeight="12"/>
  <cols>
    <col min="1" max="1" width="4.28515625" style="1562" customWidth="1"/>
    <col min="2" max="2" width="1.7109375" style="1562" customWidth="1"/>
    <col min="3" max="3" width="5.28515625" style="1562" customWidth="1"/>
    <col min="4" max="4" width="19.7109375" style="1562" bestFit="1" customWidth="1"/>
    <col min="5" max="5" width="8.28515625" style="1562" customWidth="1"/>
    <col min="6" max="7" width="8" style="1562" customWidth="1"/>
    <col min="8" max="8" width="11" style="1562" customWidth="1"/>
    <col min="9" max="9" width="8.140625" style="1562" customWidth="1"/>
    <col min="10" max="10" width="8.28515625" style="1562" customWidth="1"/>
    <col min="11" max="11" width="7.7109375" style="1562" customWidth="1"/>
    <col min="12" max="12" width="4.42578125" style="1562" customWidth="1"/>
    <col min="13" max="13" width="1.140625" style="1562" customWidth="1"/>
    <col min="14" max="14" width="8.7109375" style="1562" bestFit="1" customWidth="1"/>
    <col min="15" max="15" width="20" style="1562" bestFit="1" customWidth="1"/>
    <col min="16" max="16" width="10.140625" style="1562" bestFit="1" customWidth="1"/>
    <col min="17" max="17" width="12.42578125" style="1562" bestFit="1" customWidth="1"/>
    <col min="18" max="19" width="8.42578125" style="1562" bestFit="1" customWidth="1"/>
    <col min="20" max="20" width="8.7109375" style="1562" bestFit="1" customWidth="1"/>
    <col min="21" max="16384" width="10.7109375" style="1562"/>
  </cols>
  <sheetData>
    <row r="1" spans="1:20" ht="13.5" customHeight="1">
      <c r="A1" s="3384" t="s">
        <v>3403</v>
      </c>
      <c r="B1" s="3384"/>
      <c r="C1" s="3384"/>
      <c r="D1" s="3384"/>
      <c r="E1" s="3384"/>
      <c r="F1" s="2164"/>
      <c r="G1" s="2164"/>
      <c r="H1" s="2164"/>
      <c r="I1" s="1561"/>
      <c r="J1" s="1561"/>
      <c r="K1" s="1561"/>
      <c r="L1" s="2164">
        <v>63</v>
      </c>
    </row>
    <row r="2" spans="1:20">
      <c r="A2" s="1563" t="s">
        <v>2123</v>
      </c>
      <c r="B2" s="2167"/>
      <c r="C2" s="2167"/>
      <c r="D2" s="2167"/>
      <c r="E2" s="1564"/>
      <c r="F2" s="1564"/>
      <c r="G2" s="1564"/>
      <c r="H2" s="1564"/>
      <c r="I2" s="1564"/>
      <c r="J2" s="2167"/>
      <c r="K2" s="2167"/>
      <c r="L2" s="1565"/>
    </row>
    <row r="3" spans="1:20" ht="11.1" customHeight="1">
      <c r="A3" s="1566"/>
      <c r="B3" s="1567"/>
      <c r="D3" s="1567"/>
      <c r="E3" s="1564" t="s">
        <v>2124</v>
      </c>
      <c r="F3" s="1564"/>
      <c r="G3" s="1564"/>
      <c r="H3" s="1568"/>
      <c r="J3" s="1567"/>
      <c r="K3" s="1569"/>
      <c r="L3" s="1569"/>
      <c r="N3" s="1570"/>
    </row>
    <row r="4" spans="1:20" ht="11.1" customHeight="1">
      <c r="A4" s="1566"/>
      <c r="B4" s="1567"/>
      <c r="D4" s="1571" t="s">
        <v>2125</v>
      </c>
      <c r="F4" s="1571" t="s">
        <v>3</v>
      </c>
      <c r="G4" s="1572" t="s">
        <v>2126</v>
      </c>
      <c r="H4" s="1571" t="s">
        <v>2127</v>
      </c>
      <c r="I4" s="1572" t="s">
        <v>2126</v>
      </c>
      <c r="J4" s="1571" t="s">
        <v>3</v>
      </c>
      <c r="K4" s="1569"/>
      <c r="L4" s="1569"/>
      <c r="O4" s="1572"/>
      <c r="P4" s="1572"/>
      <c r="Q4" s="1572"/>
      <c r="R4" s="1572"/>
      <c r="S4" s="1572"/>
    </row>
    <row r="5" spans="1:20" ht="11.1" customHeight="1">
      <c r="A5" s="1573" t="s">
        <v>69</v>
      </c>
      <c r="B5" s="1567"/>
      <c r="C5" s="1572" t="s">
        <v>8</v>
      </c>
      <c r="D5" s="1571" t="s">
        <v>2128</v>
      </c>
      <c r="E5" s="1572" t="s">
        <v>3</v>
      </c>
      <c r="F5" s="1571" t="s">
        <v>2129</v>
      </c>
      <c r="G5" s="1572" t="s">
        <v>12</v>
      </c>
      <c r="H5" s="1571" t="s">
        <v>2130</v>
      </c>
      <c r="I5" s="1572" t="s">
        <v>2131</v>
      </c>
      <c r="J5" s="1571" t="s">
        <v>2132</v>
      </c>
      <c r="K5" s="1569"/>
      <c r="L5" s="1574" t="s">
        <v>69</v>
      </c>
      <c r="N5" s="1572"/>
      <c r="O5" s="1572"/>
      <c r="P5" s="1572"/>
      <c r="Q5" s="1572"/>
      <c r="R5" s="1572"/>
      <c r="S5" s="1572"/>
    </row>
    <row r="6" spans="1:20" ht="11.1" customHeight="1">
      <c r="A6" s="1573" t="s">
        <v>17</v>
      </c>
      <c r="B6" s="1567"/>
      <c r="D6" s="1571" t="s">
        <v>2133</v>
      </c>
      <c r="E6" s="1572" t="s">
        <v>19</v>
      </c>
      <c r="F6" s="1571" t="s">
        <v>2134</v>
      </c>
      <c r="G6" s="1572" t="s">
        <v>2134</v>
      </c>
      <c r="H6" s="1571" t="s">
        <v>13</v>
      </c>
      <c r="I6" s="1572" t="s">
        <v>2135</v>
      </c>
      <c r="J6" s="1571" t="s">
        <v>2135</v>
      </c>
      <c r="K6" s="1574" t="s">
        <v>16</v>
      </c>
      <c r="L6" s="1574" t="s">
        <v>17</v>
      </c>
      <c r="N6" s="1572"/>
      <c r="O6" s="1572"/>
      <c r="P6" s="1572"/>
      <c r="Q6" s="1572"/>
      <c r="R6" s="1572"/>
      <c r="S6" s="1572"/>
      <c r="T6" s="1572"/>
    </row>
    <row r="7" spans="1:20" ht="11.1" customHeight="1">
      <c r="A7" s="1566"/>
      <c r="B7" s="1567"/>
      <c r="D7" s="1567"/>
      <c r="F7" s="1571" t="s">
        <v>2136</v>
      </c>
      <c r="G7" s="1572" t="s">
        <v>23</v>
      </c>
      <c r="H7" s="1571" t="s">
        <v>22</v>
      </c>
      <c r="I7" s="1572" t="s">
        <v>23</v>
      </c>
      <c r="J7" s="1571" t="s">
        <v>23</v>
      </c>
      <c r="K7" s="1569"/>
      <c r="L7" s="1569"/>
      <c r="O7" s="1572"/>
      <c r="P7" s="1572"/>
      <c r="Q7" s="1572"/>
      <c r="R7" s="1572"/>
      <c r="S7" s="1572"/>
    </row>
    <row r="8" spans="1:20" ht="11.1" customHeight="1">
      <c r="A8" s="1575"/>
      <c r="B8" s="1576"/>
      <c r="C8" s="2167" t="s">
        <v>24</v>
      </c>
      <c r="D8" s="1577" t="s">
        <v>25</v>
      </c>
      <c r="E8" s="2167" t="s">
        <v>26</v>
      </c>
      <c r="F8" s="1577" t="s">
        <v>27</v>
      </c>
      <c r="G8" s="2167" t="s">
        <v>28</v>
      </c>
      <c r="H8" s="1577" t="s">
        <v>29</v>
      </c>
      <c r="I8" s="2167" t="s">
        <v>30</v>
      </c>
      <c r="J8" s="1577" t="s">
        <v>31</v>
      </c>
      <c r="K8" s="1565" t="s">
        <v>32</v>
      </c>
      <c r="L8" s="1578"/>
      <c r="N8" s="1572"/>
      <c r="O8" s="1147"/>
      <c r="P8" s="1147"/>
      <c r="Q8" s="1572"/>
      <c r="R8" s="1572"/>
      <c r="S8" s="1572"/>
      <c r="T8" s="1572"/>
    </row>
    <row r="9" spans="1:20" ht="10.5" customHeight="1">
      <c r="A9" s="1579">
        <v>1</v>
      </c>
      <c r="B9" s="1576"/>
      <c r="C9" s="2167">
        <v>1</v>
      </c>
      <c r="D9" s="3095">
        <v>1</v>
      </c>
      <c r="E9" s="3096">
        <v>14653</v>
      </c>
      <c r="F9" s="3097">
        <v>2570</v>
      </c>
      <c r="G9" s="3096">
        <v>177</v>
      </c>
      <c r="H9" s="3097">
        <v>1939</v>
      </c>
      <c r="I9" s="3096">
        <v>2484</v>
      </c>
      <c r="J9" s="3097">
        <v>5751</v>
      </c>
      <c r="K9" s="3096">
        <v>27574</v>
      </c>
      <c r="L9" s="1580">
        <v>1</v>
      </c>
      <c r="N9" s="1570"/>
      <c r="O9" s="1581"/>
      <c r="T9" s="1582"/>
    </row>
    <row r="10" spans="1:20" ht="10.5" customHeight="1">
      <c r="A10" s="1579">
        <v>2</v>
      </c>
      <c r="B10" s="1576"/>
      <c r="C10" s="2167">
        <v>1</v>
      </c>
      <c r="D10" s="3095">
        <v>0.5</v>
      </c>
      <c r="E10" s="3096">
        <v>7</v>
      </c>
      <c r="F10" s="3097">
        <v>5</v>
      </c>
      <c r="G10" s="3096"/>
      <c r="H10" s="3097">
        <v>5</v>
      </c>
      <c r="I10" s="3096">
        <v>15</v>
      </c>
      <c r="J10" s="3097">
        <v>13</v>
      </c>
      <c r="K10" s="3096">
        <v>45</v>
      </c>
      <c r="L10" s="1580">
        <v>2</v>
      </c>
      <c r="N10" s="1570"/>
      <c r="O10" s="1581"/>
      <c r="T10" s="1583"/>
    </row>
    <row r="11" spans="1:20" ht="10.5" customHeight="1">
      <c r="A11" s="1579">
        <v>3</v>
      </c>
      <c r="B11" s="1576"/>
      <c r="C11" s="2167">
        <v>1</v>
      </c>
      <c r="D11" s="3095">
        <v>0.33</v>
      </c>
      <c r="E11" s="3096">
        <v>4</v>
      </c>
      <c r="F11" s="3097">
        <v>3</v>
      </c>
      <c r="G11" s="3096"/>
      <c r="H11" s="3097">
        <v>4</v>
      </c>
      <c r="I11" s="3096"/>
      <c r="J11" s="3097">
        <v>5</v>
      </c>
      <c r="K11" s="3096">
        <v>16</v>
      </c>
      <c r="L11" s="1580">
        <v>3</v>
      </c>
      <c r="N11" s="1570"/>
      <c r="O11" s="1581"/>
      <c r="T11" s="1583"/>
    </row>
    <row r="12" spans="1:20" ht="10.5" customHeight="1">
      <c r="A12" s="1579">
        <v>4</v>
      </c>
      <c r="B12" s="1576"/>
      <c r="C12" s="2167" t="s">
        <v>2137</v>
      </c>
      <c r="D12" s="3095">
        <v>0.75</v>
      </c>
      <c r="E12" s="3096"/>
      <c r="F12" s="3097"/>
      <c r="G12" s="3096"/>
      <c r="H12" s="3097"/>
      <c r="I12" s="3096"/>
      <c r="J12" s="3097">
        <v>7</v>
      </c>
      <c r="K12" s="3096">
        <v>7</v>
      </c>
      <c r="L12" s="1580">
        <v>4</v>
      </c>
      <c r="N12" s="1570"/>
      <c r="O12" s="1581"/>
      <c r="T12" s="1583"/>
    </row>
    <row r="13" spans="1:20" ht="10.5" customHeight="1">
      <c r="A13" s="1579">
        <v>5</v>
      </c>
      <c r="B13" s="1576"/>
      <c r="C13" s="2167" t="s">
        <v>2137</v>
      </c>
      <c r="D13" s="3095">
        <v>0.67</v>
      </c>
      <c r="E13" s="3096"/>
      <c r="F13" s="3097"/>
      <c r="G13" s="3096"/>
      <c r="H13" s="3097"/>
      <c r="I13" s="3096"/>
      <c r="J13" s="3097">
        <v>4</v>
      </c>
      <c r="K13" s="3096">
        <v>4</v>
      </c>
      <c r="L13" s="1580">
        <v>5</v>
      </c>
      <c r="N13" s="1570"/>
      <c r="O13" s="1581"/>
      <c r="T13" s="1583"/>
    </row>
    <row r="14" spans="1:20" ht="10.5" customHeight="1">
      <c r="A14" s="1579">
        <v>6</v>
      </c>
      <c r="B14" s="1576"/>
      <c r="C14" s="2167" t="s">
        <v>2137</v>
      </c>
      <c r="D14" s="3095">
        <v>0.5</v>
      </c>
      <c r="E14" s="3096"/>
      <c r="F14" s="3097"/>
      <c r="G14" s="3096"/>
      <c r="H14" s="3097">
        <v>1</v>
      </c>
      <c r="I14" s="3096">
        <v>12</v>
      </c>
      <c r="J14" s="3097">
        <v>23</v>
      </c>
      <c r="K14" s="3096">
        <v>36</v>
      </c>
      <c r="L14" s="1580">
        <v>6</v>
      </c>
      <c r="N14" s="1570"/>
      <c r="O14" s="1581"/>
      <c r="T14" s="1583"/>
    </row>
    <row r="15" spans="1:20" ht="10.5" customHeight="1">
      <c r="A15" s="1579">
        <v>7</v>
      </c>
      <c r="B15" s="1576"/>
      <c r="C15" s="2167" t="s">
        <v>2137</v>
      </c>
      <c r="D15" s="3095">
        <v>0.33</v>
      </c>
      <c r="E15" s="3096"/>
      <c r="F15" s="3097"/>
      <c r="G15" s="3096"/>
      <c r="H15" s="3097"/>
      <c r="I15" s="3096">
        <v>3</v>
      </c>
      <c r="J15" s="3097">
        <v>2</v>
      </c>
      <c r="K15" s="3096">
        <v>5</v>
      </c>
      <c r="L15" s="1580">
        <v>7</v>
      </c>
      <c r="N15" s="1570"/>
      <c r="O15" s="1581"/>
      <c r="T15" s="1583"/>
    </row>
    <row r="16" spans="1:20" ht="10.5" customHeight="1">
      <c r="A16" s="1579">
        <f>A15+1</f>
        <v>8</v>
      </c>
      <c r="B16" s="1576"/>
      <c r="C16" s="2167"/>
      <c r="D16" s="3095"/>
      <c r="E16" s="3096"/>
      <c r="F16" s="3097"/>
      <c r="G16" s="3096"/>
      <c r="H16" s="3097"/>
      <c r="I16" s="3096"/>
      <c r="J16" s="3097"/>
      <c r="K16" s="3096"/>
      <c r="L16" s="1580">
        <f>L15+1</f>
        <v>8</v>
      </c>
      <c r="N16" s="1570"/>
      <c r="T16" s="1583"/>
    </row>
    <row r="17" spans="1:20" ht="10.5" customHeight="1">
      <c r="A17" s="1579">
        <f t="shared" ref="A17:A64" si="0">A16+1</f>
        <v>9</v>
      </c>
      <c r="B17" s="1576"/>
      <c r="C17" s="2167"/>
      <c r="D17" s="3095" t="s">
        <v>2138</v>
      </c>
      <c r="E17" s="3096">
        <v>14664</v>
      </c>
      <c r="F17" s="3096">
        <v>2578</v>
      </c>
      <c r="G17" s="3096">
        <v>177</v>
      </c>
      <c r="H17" s="3096">
        <v>1949</v>
      </c>
      <c r="I17" s="3096">
        <v>2514</v>
      </c>
      <c r="J17" s="3096">
        <v>5805</v>
      </c>
      <c r="K17" s="3096">
        <v>27687</v>
      </c>
      <c r="L17" s="1580">
        <f t="shared" ref="L17:L64" si="1">L16+1</f>
        <v>9</v>
      </c>
      <c r="N17" s="1570"/>
      <c r="O17" s="1581"/>
      <c r="T17" s="1582"/>
    </row>
    <row r="18" spans="1:20" ht="10.5" customHeight="1">
      <c r="A18" s="1579">
        <f t="shared" si="0"/>
        <v>10</v>
      </c>
      <c r="B18" s="1576"/>
      <c r="C18" s="2167"/>
      <c r="D18" s="3095"/>
      <c r="E18" s="3096"/>
      <c r="F18" s="3097"/>
      <c r="G18" s="3096"/>
      <c r="H18" s="3097"/>
      <c r="I18" s="3096"/>
      <c r="J18" s="3097"/>
      <c r="K18" s="3096"/>
      <c r="L18" s="1580">
        <f t="shared" si="1"/>
        <v>10</v>
      </c>
      <c r="N18" s="1570"/>
      <c r="T18" s="1583"/>
    </row>
    <row r="19" spans="1:20" ht="10.5" customHeight="1">
      <c r="A19" s="1579">
        <f t="shared" si="0"/>
        <v>11</v>
      </c>
      <c r="B19" s="1576"/>
      <c r="C19" s="2167"/>
      <c r="D19" s="3095"/>
      <c r="E19" s="3096"/>
      <c r="F19" s="3097"/>
      <c r="G19" s="3096"/>
      <c r="H19" s="3097"/>
      <c r="I19" s="3096"/>
      <c r="J19" s="3097"/>
      <c r="K19" s="3096"/>
      <c r="L19" s="1580">
        <f t="shared" si="1"/>
        <v>11</v>
      </c>
      <c r="N19" s="1570"/>
      <c r="T19" s="1583"/>
    </row>
    <row r="20" spans="1:20" ht="10.5" customHeight="1">
      <c r="A20" s="1579">
        <f t="shared" si="0"/>
        <v>12</v>
      </c>
      <c r="B20" s="1576"/>
      <c r="C20" s="2167"/>
      <c r="D20" s="3095"/>
      <c r="E20" s="3096"/>
      <c r="F20" s="3097"/>
      <c r="G20" s="3096"/>
      <c r="H20" s="3097"/>
      <c r="I20" s="3096"/>
      <c r="J20" s="3097"/>
      <c r="K20" s="3096"/>
      <c r="L20" s="1580">
        <f t="shared" si="1"/>
        <v>12</v>
      </c>
      <c r="N20" s="1570"/>
      <c r="O20" s="1581"/>
      <c r="T20" s="1583"/>
    </row>
    <row r="21" spans="1:20" ht="10.5" customHeight="1">
      <c r="A21" s="1579">
        <f t="shared" si="0"/>
        <v>13</v>
      </c>
      <c r="B21" s="1576"/>
      <c r="C21" s="2167">
        <v>3</v>
      </c>
      <c r="D21" s="3095">
        <v>1</v>
      </c>
      <c r="E21" s="3096">
        <v>23</v>
      </c>
      <c r="F21" s="3097">
        <v>9</v>
      </c>
      <c r="G21" s="3096"/>
      <c r="H21" s="3097"/>
      <c r="I21" s="3096">
        <v>5</v>
      </c>
      <c r="J21" s="3097"/>
      <c r="K21" s="3096">
        <v>37</v>
      </c>
      <c r="L21" s="1580">
        <f t="shared" si="1"/>
        <v>13</v>
      </c>
      <c r="N21" s="1570"/>
      <c r="O21" s="1581"/>
      <c r="T21" s="1583"/>
    </row>
    <row r="22" spans="1:20" ht="10.5" customHeight="1">
      <c r="A22" s="1579">
        <f t="shared" si="0"/>
        <v>14</v>
      </c>
      <c r="B22" s="1576"/>
      <c r="C22" s="2167" t="s">
        <v>2139</v>
      </c>
      <c r="D22" s="3095">
        <v>1</v>
      </c>
      <c r="E22" s="3096"/>
      <c r="F22" s="3096"/>
      <c r="G22" s="3096"/>
      <c r="H22" s="3096"/>
      <c r="I22" s="3096"/>
      <c r="J22" s="3096">
        <v>2</v>
      </c>
      <c r="K22" s="3096">
        <v>2</v>
      </c>
      <c r="L22" s="1580">
        <f t="shared" si="1"/>
        <v>14</v>
      </c>
      <c r="N22" s="1570"/>
      <c r="O22" s="1581"/>
      <c r="T22" s="1583"/>
    </row>
    <row r="23" spans="1:20" ht="10.5" customHeight="1">
      <c r="A23" s="1579">
        <f t="shared" si="0"/>
        <v>15</v>
      </c>
      <c r="B23" s="1576"/>
      <c r="C23" s="2167" t="s">
        <v>2140</v>
      </c>
      <c r="D23" s="3095">
        <v>1</v>
      </c>
      <c r="E23" s="3096">
        <v>337</v>
      </c>
      <c r="F23" s="3096">
        <v>177</v>
      </c>
      <c r="G23" s="3096">
        <v>4</v>
      </c>
      <c r="H23" s="3096">
        <v>32</v>
      </c>
      <c r="I23" s="3096">
        <v>46</v>
      </c>
      <c r="J23" s="3096">
        <v>80</v>
      </c>
      <c r="K23" s="3096">
        <v>676</v>
      </c>
      <c r="L23" s="1580">
        <f t="shared" si="1"/>
        <v>15</v>
      </c>
      <c r="N23" s="1570"/>
      <c r="O23" s="1581"/>
      <c r="T23" s="1583"/>
    </row>
    <row r="24" spans="1:20" ht="10.5" customHeight="1">
      <c r="A24" s="1579">
        <f t="shared" si="0"/>
        <v>16</v>
      </c>
      <c r="B24" s="1576"/>
      <c r="C24" s="2167" t="s">
        <v>2141</v>
      </c>
      <c r="D24" s="3095">
        <v>0.5</v>
      </c>
      <c r="E24" s="3096"/>
      <c r="F24" s="3096"/>
      <c r="G24" s="3096"/>
      <c r="H24" s="3096">
        <v>1</v>
      </c>
      <c r="I24" s="3096"/>
      <c r="J24" s="3096">
        <v>5</v>
      </c>
      <c r="K24" s="3096">
        <v>6</v>
      </c>
      <c r="L24" s="1580">
        <f t="shared" si="1"/>
        <v>16</v>
      </c>
      <c r="N24" s="1570"/>
      <c r="T24" s="1583"/>
    </row>
    <row r="25" spans="1:20" ht="10.5" customHeight="1">
      <c r="A25" s="1579">
        <f t="shared" si="0"/>
        <v>17</v>
      </c>
      <c r="B25" s="1576"/>
      <c r="C25" s="2167"/>
      <c r="D25" s="3095"/>
      <c r="E25" s="3096"/>
      <c r="F25" s="3096"/>
      <c r="G25" s="3096"/>
      <c r="H25" s="3096"/>
      <c r="I25" s="3096"/>
      <c r="J25" s="3096"/>
      <c r="K25" s="3096"/>
      <c r="L25" s="1580">
        <f t="shared" si="1"/>
        <v>17</v>
      </c>
      <c r="N25" s="1570"/>
      <c r="O25" s="1581"/>
      <c r="T25" s="1583"/>
    </row>
    <row r="26" spans="1:20" ht="10.5" customHeight="1">
      <c r="A26" s="1579">
        <f t="shared" si="0"/>
        <v>18</v>
      </c>
      <c r="B26" s="1576"/>
      <c r="C26" s="2167"/>
      <c r="D26" s="3095" t="s">
        <v>2142</v>
      </c>
      <c r="E26" s="3096">
        <v>360</v>
      </c>
      <c r="F26" s="3096">
        <v>186</v>
      </c>
      <c r="G26" s="3096">
        <v>4</v>
      </c>
      <c r="H26" s="3096">
        <v>33</v>
      </c>
      <c r="I26" s="3096">
        <v>51</v>
      </c>
      <c r="J26" s="3096">
        <v>87</v>
      </c>
      <c r="K26" s="3096">
        <v>721</v>
      </c>
      <c r="L26" s="1580">
        <f t="shared" si="1"/>
        <v>18</v>
      </c>
      <c r="N26" s="1570"/>
      <c r="T26" s="1583"/>
    </row>
    <row r="27" spans="1:20" ht="10.5" customHeight="1">
      <c r="A27" s="1579">
        <f t="shared" si="0"/>
        <v>19</v>
      </c>
      <c r="B27" s="1576"/>
      <c r="C27" s="2167"/>
      <c r="D27" s="3095"/>
      <c r="E27" s="3096"/>
      <c r="F27" s="3097"/>
      <c r="G27" s="3096"/>
      <c r="H27" s="3097"/>
      <c r="I27" s="3096"/>
      <c r="J27" s="3097"/>
      <c r="K27" s="3096"/>
      <c r="L27" s="1580">
        <f t="shared" si="1"/>
        <v>19</v>
      </c>
      <c r="N27" s="1570"/>
      <c r="T27" s="1583"/>
    </row>
    <row r="28" spans="1:20" ht="10.5" customHeight="1">
      <c r="A28" s="1579">
        <f t="shared" si="0"/>
        <v>20</v>
      </c>
      <c r="B28" s="1576"/>
      <c r="C28" s="2167"/>
      <c r="D28" s="3095"/>
      <c r="E28" s="3096"/>
      <c r="F28" s="3097"/>
      <c r="G28" s="3096"/>
      <c r="H28" s="3097"/>
      <c r="I28" s="3096"/>
      <c r="J28" s="3097"/>
      <c r="K28" s="3096"/>
      <c r="L28" s="1580">
        <f t="shared" si="1"/>
        <v>20</v>
      </c>
      <c r="N28" s="1570"/>
      <c r="O28" s="1581"/>
      <c r="T28" s="1583"/>
    </row>
    <row r="29" spans="1:20" ht="10.5" customHeight="1">
      <c r="A29" s="1579">
        <f t="shared" si="0"/>
        <v>21</v>
      </c>
      <c r="B29" s="1576"/>
      <c r="C29" s="2167">
        <v>4</v>
      </c>
      <c r="D29" s="3095">
        <v>1</v>
      </c>
      <c r="E29" s="3096">
        <v>6</v>
      </c>
      <c r="F29" s="3097"/>
      <c r="G29" s="3096"/>
      <c r="H29" s="3097"/>
      <c r="I29" s="3096">
        <v>1</v>
      </c>
      <c r="J29" s="3097">
        <v>33</v>
      </c>
      <c r="K29" s="3096">
        <v>40</v>
      </c>
      <c r="L29" s="1580">
        <f t="shared" si="1"/>
        <v>21</v>
      </c>
      <c r="N29" s="1570"/>
      <c r="O29" s="1581"/>
      <c r="T29" s="1583"/>
    </row>
    <row r="30" spans="1:20" ht="10.5" customHeight="1">
      <c r="A30" s="1579">
        <f t="shared" si="0"/>
        <v>22</v>
      </c>
      <c r="B30" s="1576"/>
      <c r="C30" s="2167"/>
      <c r="D30" s="3095"/>
      <c r="E30" s="3096"/>
      <c r="F30" s="3097"/>
      <c r="G30" s="3096"/>
      <c r="H30" s="3097"/>
      <c r="I30" s="3096"/>
      <c r="J30" s="3097"/>
      <c r="K30" s="3096"/>
      <c r="L30" s="1580">
        <f t="shared" si="1"/>
        <v>22</v>
      </c>
      <c r="N30" s="1570"/>
      <c r="O30" s="1581"/>
      <c r="T30" s="1583"/>
    </row>
    <row r="31" spans="1:20" ht="10.5" customHeight="1">
      <c r="A31" s="1579">
        <f t="shared" si="0"/>
        <v>23</v>
      </c>
      <c r="B31" s="1576"/>
      <c r="C31" s="2167"/>
      <c r="D31" s="3095" t="s">
        <v>2143</v>
      </c>
      <c r="E31" s="3096">
        <v>6</v>
      </c>
      <c r="F31" s="3097"/>
      <c r="G31" s="3096"/>
      <c r="H31" s="3097"/>
      <c r="I31" s="3096">
        <v>1</v>
      </c>
      <c r="J31" s="3097">
        <v>33</v>
      </c>
      <c r="K31" s="3096">
        <v>40</v>
      </c>
      <c r="L31" s="1580">
        <f t="shared" si="1"/>
        <v>23</v>
      </c>
      <c r="N31" s="1570"/>
      <c r="T31" s="1583"/>
    </row>
    <row r="32" spans="1:20" ht="10.5" customHeight="1">
      <c r="A32" s="1579">
        <f t="shared" si="0"/>
        <v>24</v>
      </c>
      <c r="B32" s="1576"/>
      <c r="C32" s="2167"/>
      <c r="D32" s="3095"/>
      <c r="E32" s="3096"/>
      <c r="F32" s="3096"/>
      <c r="G32" s="3096"/>
      <c r="H32" s="3096"/>
      <c r="I32" s="3096"/>
      <c r="J32" s="3096"/>
      <c r="K32" s="3096"/>
      <c r="L32" s="1580">
        <f t="shared" si="1"/>
        <v>24</v>
      </c>
      <c r="N32" s="1570"/>
      <c r="O32" s="1581"/>
      <c r="T32" s="1583"/>
    </row>
    <row r="33" spans="1:20" ht="10.5" customHeight="1">
      <c r="A33" s="1579">
        <f t="shared" si="0"/>
        <v>25</v>
      </c>
      <c r="B33" s="1576"/>
      <c r="C33" s="2167"/>
      <c r="D33" s="3095"/>
      <c r="E33" s="3096"/>
      <c r="F33" s="3097"/>
      <c r="G33" s="3096"/>
      <c r="H33" s="3097"/>
      <c r="I33" s="3096"/>
      <c r="J33" s="3097"/>
      <c r="K33" s="3096"/>
      <c r="L33" s="1580">
        <f t="shared" si="1"/>
        <v>25</v>
      </c>
      <c r="N33" s="1570"/>
      <c r="T33" s="1583"/>
    </row>
    <row r="34" spans="1:20" ht="10.5" customHeight="1">
      <c r="A34" s="1579">
        <f t="shared" si="0"/>
        <v>26</v>
      </c>
      <c r="B34" s="1576"/>
      <c r="C34" s="2167"/>
      <c r="D34" s="3095"/>
      <c r="E34" s="3096"/>
      <c r="F34" s="3097"/>
      <c r="G34" s="3096"/>
      <c r="H34" s="3097"/>
      <c r="I34" s="3096"/>
      <c r="J34" s="3097"/>
      <c r="K34" s="3096"/>
      <c r="L34" s="1580">
        <f t="shared" si="1"/>
        <v>26</v>
      </c>
      <c r="N34" s="1570"/>
      <c r="T34" s="1583"/>
    </row>
    <row r="35" spans="1:20" ht="10.5" customHeight="1">
      <c r="A35" s="1579">
        <f t="shared" si="0"/>
        <v>27</v>
      </c>
      <c r="B35" s="1576"/>
      <c r="C35" s="2167"/>
      <c r="D35" s="3095"/>
      <c r="E35" s="3096"/>
      <c r="F35" s="3097"/>
      <c r="G35" s="3096"/>
      <c r="H35" s="3097"/>
      <c r="I35" s="3096"/>
      <c r="J35" s="3097"/>
      <c r="K35" s="3096"/>
      <c r="L35" s="1580">
        <f t="shared" si="1"/>
        <v>27</v>
      </c>
      <c r="N35" s="1570"/>
      <c r="O35" s="1581"/>
      <c r="T35" s="1583"/>
    </row>
    <row r="36" spans="1:20" ht="10.5" customHeight="1">
      <c r="A36" s="1579">
        <f t="shared" si="0"/>
        <v>28</v>
      </c>
      <c r="B36" s="1576"/>
      <c r="C36" s="2167">
        <v>5</v>
      </c>
      <c r="D36" s="3095">
        <v>1</v>
      </c>
      <c r="E36" s="3096">
        <v>4390</v>
      </c>
      <c r="F36" s="3097">
        <v>1163</v>
      </c>
      <c r="G36" s="3096">
        <v>590</v>
      </c>
      <c r="H36" s="3097">
        <v>365</v>
      </c>
      <c r="I36" s="3096">
        <v>131</v>
      </c>
      <c r="J36" s="3097">
        <v>531</v>
      </c>
      <c r="K36" s="3096">
        <v>7170</v>
      </c>
      <c r="L36" s="1580">
        <f t="shared" si="1"/>
        <v>28</v>
      </c>
      <c r="N36" s="1570"/>
      <c r="T36" s="1583"/>
    </row>
    <row r="37" spans="1:20" ht="10.5" customHeight="1">
      <c r="A37" s="1579">
        <f t="shared" si="0"/>
        <v>29</v>
      </c>
      <c r="B37" s="1576"/>
      <c r="C37" s="2167"/>
      <c r="D37" s="3095"/>
      <c r="E37" s="3096"/>
      <c r="F37" s="3096"/>
      <c r="G37" s="3096"/>
      <c r="H37" s="3096"/>
      <c r="I37" s="3096"/>
      <c r="J37" s="3096"/>
      <c r="K37" s="3096"/>
      <c r="L37" s="1580">
        <f t="shared" si="1"/>
        <v>29</v>
      </c>
      <c r="N37" s="1570"/>
      <c r="O37" s="1581"/>
      <c r="T37" s="1583"/>
    </row>
    <row r="38" spans="1:20" ht="10.5" customHeight="1">
      <c r="A38" s="1579">
        <f t="shared" si="0"/>
        <v>30</v>
      </c>
      <c r="B38" s="1576"/>
      <c r="C38" s="2167"/>
      <c r="D38" s="3095" t="s">
        <v>2144</v>
      </c>
      <c r="E38" s="3096">
        <v>4390</v>
      </c>
      <c r="F38" s="3097">
        <v>1163</v>
      </c>
      <c r="G38" s="3096">
        <v>590</v>
      </c>
      <c r="H38" s="3097">
        <v>365</v>
      </c>
      <c r="I38" s="3096">
        <v>131</v>
      </c>
      <c r="J38" s="3097">
        <v>531</v>
      </c>
      <c r="K38" s="3096">
        <v>7170</v>
      </c>
      <c r="L38" s="1580">
        <f t="shared" si="1"/>
        <v>30</v>
      </c>
      <c r="N38" s="1570"/>
      <c r="T38" s="1583"/>
    </row>
    <row r="39" spans="1:20" ht="10.5" customHeight="1">
      <c r="A39" s="1579">
        <f t="shared" si="0"/>
        <v>31</v>
      </c>
      <c r="B39" s="1576"/>
      <c r="C39" s="3098"/>
      <c r="D39" s="3098"/>
      <c r="E39" s="3098"/>
      <c r="F39" s="3098"/>
      <c r="G39" s="3098"/>
      <c r="H39" s="3098"/>
      <c r="I39" s="3098"/>
      <c r="J39" s="3098"/>
      <c r="K39" s="3098"/>
      <c r="L39" s="1580">
        <f t="shared" si="1"/>
        <v>31</v>
      </c>
      <c r="N39" s="1584"/>
      <c r="T39" s="1583"/>
    </row>
    <row r="40" spans="1:20" ht="10.5" customHeight="1">
      <c r="A40" s="1579">
        <f t="shared" si="0"/>
        <v>32</v>
      </c>
      <c r="B40" s="1576"/>
      <c r="C40" s="2167"/>
      <c r="D40" s="3095"/>
      <c r="E40" s="3096"/>
      <c r="F40" s="3097"/>
      <c r="G40" s="3096"/>
      <c r="H40" s="3097"/>
      <c r="I40" s="3096"/>
      <c r="J40" s="3097"/>
      <c r="K40" s="3096"/>
      <c r="L40" s="1580">
        <f t="shared" si="1"/>
        <v>32</v>
      </c>
      <c r="N40" s="1570"/>
      <c r="T40" s="1583"/>
    </row>
    <row r="41" spans="1:20" ht="10.5" customHeight="1">
      <c r="A41" s="1579">
        <f t="shared" si="0"/>
        <v>33</v>
      </c>
      <c r="B41" s="1576"/>
      <c r="C41" s="2167"/>
      <c r="D41" s="3095"/>
      <c r="E41" s="3096"/>
      <c r="F41" s="3097"/>
      <c r="G41" s="3096"/>
      <c r="H41" s="3097"/>
      <c r="I41" s="3096"/>
      <c r="J41" s="3097"/>
      <c r="K41" s="3096"/>
      <c r="L41" s="1580">
        <f t="shared" si="1"/>
        <v>33</v>
      </c>
      <c r="N41" s="1570"/>
      <c r="T41" s="1583"/>
    </row>
    <row r="42" spans="1:20" ht="10.5" customHeight="1">
      <c r="A42" s="1579">
        <f t="shared" si="0"/>
        <v>34</v>
      </c>
      <c r="B42" s="1576"/>
      <c r="C42" s="2167"/>
      <c r="D42" s="3095"/>
      <c r="E42" s="3096"/>
      <c r="F42" s="3097"/>
      <c r="G42" s="3096"/>
      <c r="H42" s="3097"/>
      <c r="I42" s="3096"/>
      <c r="J42" s="3097"/>
      <c r="K42" s="3096"/>
      <c r="L42" s="1580">
        <f t="shared" si="1"/>
        <v>34</v>
      </c>
      <c r="N42" s="1570"/>
      <c r="T42" s="1583"/>
    </row>
    <row r="43" spans="1:20" ht="10.5" customHeight="1">
      <c r="A43" s="1579">
        <f t="shared" si="0"/>
        <v>35</v>
      </c>
      <c r="B43" s="1576"/>
      <c r="C43" s="2167"/>
      <c r="D43" s="3095"/>
      <c r="E43" s="3096"/>
      <c r="F43" s="3097"/>
      <c r="G43" s="3096"/>
      <c r="H43" s="3097"/>
      <c r="I43" s="3096"/>
      <c r="J43" s="3097"/>
      <c r="K43" s="3096"/>
      <c r="L43" s="1580">
        <f t="shared" si="1"/>
        <v>35</v>
      </c>
      <c r="N43" s="1570"/>
      <c r="T43" s="1583"/>
    </row>
    <row r="44" spans="1:20" ht="10.5" customHeight="1">
      <c r="A44" s="1579">
        <f t="shared" si="0"/>
        <v>36</v>
      </c>
      <c r="B44" s="1576"/>
      <c r="C44" s="2167"/>
      <c r="D44" s="3095"/>
      <c r="E44" s="3096"/>
      <c r="F44" s="3097"/>
      <c r="G44" s="3096"/>
      <c r="H44" s="3097"/>
      <c r="I44" s="3096"/>
      <c r="J44" s="3097"/>
      <c r="K44" s="3096"/>
      <c r="L44" s="1580">
        <f t="shared" si="1"/>
        <v>36</v>
      </c>
      <c r="N44" s="1570"/>
      <c r="T44" s="1583"/>
    </row>
    <row r="45" spans="1:20" ht="10.5" customHeight="1">
      <c r="A45" s="1579">
        <f t="shared" si="0"/>
        <v>37</v>
      </c>
      <c r="B45" s="1576"/>
      <c r="C45" s="2167"/>
      <c r="D45" s="3095"/>
      <c r="E45" s="3096"/>
      <c r="F45" s="3097"/>
      <c r="G45" s="3096"/>
      <c r="H45" s="3097"/>
      <c r="I45" s="3096"/>
      <c r="J45" s="3097"/>
      <c r="K45" s="3096"/>
      <c r="L45" s="1580">
        <f t="shared" si="1"/>
        <v>37</v>
      </c>
      <c r="N45" s="1570"/>
      <c r="T45" s="1583"/>
    </row>
    <row r="46" spans="1:20" ht="10.5" customHeight="1">
      <c r="A46" s="1579">
        <f t="shared" si="0"/>
        <v>38</v>
      </c>
      <c r="B46" s="1576"/>
      <c r="C46" s="2167"/>
      <c r="D46" s="3095"/>
      <c r="E46" s="3096"/>
      <c r="F46" s="3097"/>
      <c r="G46" s="3096"/>
      <c r="H46" s="3097"/>
      <c r="I46" s="3096"/>
      <c r="J46" s="3097"/>
      <c r="K46" s="3096"/>
      <c r="L46" s="1580">
        <f t="shared" si="1"/>
        <v>38</v>
      </c>
      <c r="N46" s="1570"/>
      <c r="T46" s="1583"/>
    </row>
    <row r="47" spans="1:20" ht="10.5" customHeight="1">
      <c r="A47" s="1579">
        <f t="shared" si="0"/>
        <v>39</v>
      </c>
      <c r="B47" s="1576"/>
      <c r="C47" s="2167"/>
      <c r="D47" s="3095"/>
      <c r="E47" s="3096"/>
      <c r="F47" s="3097"/>
      <c r="G47" s="3096"/>
      <c r="H47" s="3097"/>
      <c r="I47" s="3096"/>
      <c r="J47" s="3097"/>
      <c r="K47" s="3096"/>
      <c r="L47" s="1580">
        <f t="shared" si="1"/>
        <v>39</v>
      </c>
      <c r="N47" s="1570"/>
      <c r="T47" s="1583"/>
    </row>
    <row r="48" spans="1:20" ht="10.5" customHeight="1">
      <c r="A48" s="1579">
        <f t="shared" si="0"/>
        <v>40</v>
      </c>
      <c r="B48" s="1576"/>
      <c r="C48" s="2167"/>
      <c r="D48" s="3095"/>
      <c r="E48" s="3096"/>
      <c r="F48" s="3097"/>
      <c r="G48" s="3096"/>
      <c r="H48" s="3097"/>
      <c r="I48" s="3096"/>
      <c r="J48" s="3097"/>
      <c r="K48" s="3096"/>
      <c r="L48" s="1580">
        <f t="shared" si="1"/>
        <v>40</v>
      </c>
      <c r="T48" s="1583"/>
    </row>
    <row r="49" spans="1:20" ht="10.5" customHeight="1">
      <c r="A49" s="1579">
        <f t="shared" si="0"/>
        <v>41</v>
      </c>
      <c r="B49" s="1576"/>
      <c r="C49" s="2167"/>
      <c r="D49" s="3095"/>
      <c r="E49" s="3096"/>
      <c r="F49" s="3097"/>
      <c r="G49" s="3096"/>
      <c r="H49" s="3097"/>
      <c r="I49" s="3096"/>
      <c r="J49" s="3097"/>
      <c r="K49" s="3096"/>
      <c r="L49" s="1580">
        <f t="shared" si="1"/>
        <v>41</v>
      </c>
      <c r="T49" s="1583"/>
    </row>
    <row r="50" spans="1:20" ht="10.5" customHeight="1">
      <c r="A50" s="1579">
        <f t="shared" si="0"/>
        <v>42</v>
      </c>
      <c r="B50" s="1576"/>
      <c r="C50" s="2167"/>
      <c r="D50" s="3095"/>
      <c r="E50" s="3096"/>
      <c r="F50" s="3097"/>
      <c r="G50" s="3096"/>
      <c r="H50" s="3097"/>
      <c r="I50" s="3096"/>
      <c r="J50" s="3097"/>
      <c r="K50" s="3096"/>
      <c r="L50" s="1580">
        <f t="shared" si="1"/>
        <v>42</v>
      </c>
      <c r="T50" s="1583"/>
    </row>
    <row r="51" spans="1:20" ht="10.5" customHeight="1">
      <c r="A51" s="1579">
        <f t="shared" si="0"/>
        <v>43</v>
      </c>
      <c r="B51" s="1576"/>
      <c r="C51" s="2167"/>
      <c r="D51" s="3095"/>
      <c r="E51" s="3096"/>
      <c r="F51" s="3097"/>
      <c r="G51" s="3096"/>
      <c r="H51" s="3097"/>
      <c r="I51" s="3096"/>
      <c r="J51" s="3097"/>
      <c r="K51" s="3096"/>
      <c r="L51" s="1580">
        <f t="shared" si="1"/>
        <v>43</v>
      </c>
      <c r="T51" s="1583"/>
    </row>
    <row r="52" spans="1:20" ht="10.5" customHeight="1">
      <c r="A52" s="1579">
        <f t="shared" si="0"/>
        <v>44</v>
      </c>
      <c r="B52" s="1576"/>
      <c r="C52" s="2167"/>
      <c r="D52" s="3095"/>
      <c r="E52" s="3096"/>
      <c r="F52" s="3097"/>
      <c r="G52" s="3096"/>
      <c r="H52" s="3097"/>
      <c r="I52" s="3096"/>
      <c r="J52" s="3097"/>
      <c r="K52" s="3096"/>
      <c r="L52" s="1580">
        <f t="shared" si="1"/>
        <v>44</v>
      </c>
      <c r="T52" s="1583"/>
    </row>
    <row r="53" spans="1:20" ht="10.5" customHeight="1">
      <c r="A53" s="1579">
        <f t="shared" si="0"/>
        <v>45</v>
      </c>
      <c r="B53" s="1576"/>
      <c r="C53" s="2167"/>
      <c r="D53" s="3095"/>
      <c r="E53" s="3096"/>
      <c r="F53" s="3097"/>
      <c r="G53" s="3096"/>
      <c r="H53" s="3097"/>
      <c r="I53" s="3096"/>
      <c r="J53" s="3097"/>
      <c r="K53" s="3096"/>
      <c r="L53" s="1580">
        <f t="shared" si="1"/>
        <v>45</v>
      </c>
      <c r="T53" s="1583"/>
    </row>
    <row r="54" spans="1:20" ht="10.5" customHeight="1">
      <c r="A54" s="1579">
        <f t="shared" si="0"/>
        <v>46</v>
      </c>
      <c r="B54" s="1576"/>
      <c r="C54" s="2167"/>
      <c r="D54" s="3095"/>
      <c r="E54" s="3096"/>
      <c r="F54" s="3097"/>
      <c r="G54" s="3096"/>
      <c r="H54" s="3097"/>
      <c r="I54" s="3096"/>
      <c r="J54" s="3097"/>
      <c r="K54" s="3096"/>
      <c r="L54" s="1580">
        <f t="shared" si="1"/>
        <v>46</v>
      </c>
      <c r="T54" s="1583"/>
    </row>
    <row r="55" spans="1:20" ht="10.5" customHeight="1">
      <c r="A55" s="1579">
        <f t="shared" si="0"/>
        <v>47</v>
      </c>
      <c r="B55" s="1576"/>
      <c r="C55" s="2167"/>
      <c r="D55" s="3095"/>
      <c r="E55" s="3096"/>
      <c r="F55" s="3097"/>
      <c r="G55" s="3096"/>
      <c r="H55" s="3097"/>
      <c r="I55" s="3096"/>
      <c r="J55" s="3097"/>
      <c r="K55" s="3096"/>
      <c r="L55" s="1580">
        <f t="shared" si="1"/>
        <v>47</v>
      </c>
      <c r="T55" s="1583"/>
    </row>
    <row r="56" spans="1:20" ht="10.5" customHeight="1">
      <c r="A56" s="1579">
        <f t="shared" si="0"/>
        <v>48</v>
      </c>
      <c r="B56" s="1576"/>
      <c r="C56" s="2167"/>
      <c r="D56" s="3095"/>
      <c r="E56" s="3096"/>
      <c r="F56" s="3097"/>
      <c r="G56" s="3096"/>
      <c r="H56" s="3097"/>
      <c r="I56" s="3096"/>
      <c r="J56" s="3097"/>
      <c r="K56" s="3096"/>
      <c r="L56" s="1580">
        <f t="shared" si="1"/>
        <v>48</v>
      </c>
      <c r="T56" s="1583"/>
    </row>
    <row r="57" spans="1:20" ht="10.5" customHeight="1">
      <c r="A57" s="1579">
        <f t="shared" si="0"/>
        <v>49</v>
      </c>
      <c r="B57" s="1576"/>
      <c r="C57" s="2167"/>
      <c r="D57" s="3095"/>
      <c r="E57" s="3096"/>
      <c r="F57" s="3097"/>
      <c r="G57" s="3096"/>
      <c r="H57" s="3097"/>
      <c r="I57" s="3096"/>
      <c r="J57" s="3097"/>
      <c r="K57" s="3096"/>
      <c r="L57" s="1580">
        <f t="shared" si="1"/>
        <v>49</v>
      </c>
      <c r="T57" s="1583"/>
    </row>
    <row r="58" spans="1:20" ht="10.5" customHeight="1">
      <c r="A58" s="1579">
        <f t="shared" si="0"/>
        <v>50</v>
      </c>
      <c r="B58" s="1576"/>
      <c r="C58" s="2167"/>
      <c r="D58" s="3095"/>
      <c r="E58" s="3096"/>
      <c r="F58" s="3097"/>
      <c r="G58" s="3096"/>
      <c r="H58" s="3097"/>
      <c r="I58" s="3096"/>
      <c r="J58" s="3097"/>
      <c r="K58" s="3096"/>
      <c r="L58" s="1580">
        <f t="shared" si="1"/>
        <v>50</v>
      </c>
      <c r="T58" s="1583"/>
    </row>
    <row r="59" spans="1:20" ht="10.5" customHeight="1">
      <c r="A59" s="1579">
        <f t="shared" si="0"/>
        <v>51</v>
      </c>
      <c r="B59" s="1576"/>
      <c r="C59" s="2167"/>
      <c r="D59" s="3095"/>
      <c r="E59" s="3096"/>
      <c r="F59" s="3097"/>
      <c r="G59" s="3096"/>
      <c r="H59" s="3097"/>
      <c r="I59" s="3096"/>
      <c r="J59" s="3097"/>
      <c r="K59" s="3096"/>
      <c r="L59" s="1580">
        <f t="shared" si="1"/>
        <v>51</v>
      </c>
      <c r="T59" s="1583"/>
    </row>
    <row r="60" spans="1:20" ht="10.5" customHeight="1">
      <c r="A60" s="1579">
        <f t="shared" si="0"/>
        <v>52</v>
      </c>
      <c r="B60" s="1576"/>
      <c r="C60" s="2167"/>
      <c r="D60" s="3095"/>
      <c r="E60" s="3096"/>
      <c r="F60" s="3097"/>
      <c r="G60" s="3096"/>
      <c r="H60" s="3097"/>
      <c r="I60" s="3096"/>
      <c r="J60" s="3097"/>
      <c r="K60" s="3096"/>
      <c r="L60" s="1580">
        <f t="shared" si="1"/>
        <v>52</v>
      </c>
      <c r="T60" s="1583"/>
    </row>
    <row r="61" spans="1:20" ht="10.5" customHeight="1">
      <c r="A61" s="1579">
        <f t="shared" si="0"/>
        <v>53</v>
      </c>
      <c r="B61" s="1576"/>
      <c r="C61" s="2167"/>
      <c r="D61" s="3095"/>
      <c r="E61" s="3096"/>
      <c r="F61" s="3097"/>
      <c r="G61" s="3096"/>
      <c r="H61" s="3097"/>
      <c r="I61" s="3096"/>
      <c r="J61" s="3097"/>
      <c r="K61" s="3096"/>
      <c r="L61" s="1580">
        <f t="shared" si="1"/>
        <v>53</v>
      </c>
      <c r="T61" s="1583"/>
    </row>
    <row r="62" spans="1:20" ht="10.5" customHeight="1">
      <c r="A62" s="1579">
        <f t="shared" si="0"/>
        <v>54</v>
      </c>
      <c r="B62" s="1576"/>
      <c r="C62" s="2167"/>
      <c r="D62" s="3095"/>
      <c r="E62" s="3096"/>
      <c r="F62" s="3097"/>
      <c r="G62" s="3096"/>
      <c r="H62" s="3097"/>
      <c r="I62" s="3096"/>
      <c r="J62" s="3097"/>
      <c r="K62" s="3096"/>
      <c r="L62" s="1580">
        <f t="shared" si="1"/>
        <v>54</v>
      </c>
      <c r="T62" s="1583"/>
    </row>
    <row r="63" spans="1:20" ht="10.5" customHeight="1">
      <c r="A63" s="1579">
        <f t="shared" si="0"/>
        <v>55</v>
      </c>
      <c r="B63" s="1576"/>
      <c r="C63" s="2167"/>
      <c r="D63" s="3095"/>
      <c r="E63" s="3096"/>
      <c r="F63" s="3097"/>
      <c r="G63" s="3096"/>
      <c r="H63" s="3097"/>
      <c r="I63" s="3096"/>
      <c r="J63" s="3097"/>
      <c r="K63" s="3096"/>
      <c r="L63" s="1580">
        <f t="shared" si="1"/>
        <v>55</v>
      </c>
      <c r="T63" s="1583"/>
    </row>
    <row r="64" spans="1:20" ht="10.5" customHeight="1" thickBot="1">
      <c r="A64" s="1579">
        <f t="shared" si="0"/>
        <v>56</v>
      </c>
      <c r="B64" s="1576"/>
      <c r="C64" s="2167"/>
      <c r="D64" s="3095"/>
      <c r="E64" s="3099"/>
      <c r="F64" s="3099"/>
      <c r="G64" s="3099"/>
      <c r="H64" s="3099"/>
      <c r="I64" s="3099"/>
      <c r="J64" s="3099"/>
      <c r="K64" s="3099"/>
      <c r="L64" s="1580">
        <f t="shared" si="1"/>
        <v>56</v>
      </c>
      <c r="T64" s="1583"/>
    </row>
    <row r="65" spans="1:20" ht="10.5" customHeight="1" thickBot="1">
      <c r="A65" s="1579">
        <f>A64+1</f>
        <v>57</v>
      </c>
      <c r="B65" s="1585"/>
      <c r="C65" s="3100"/>
      <c r="D65" s="3101" t="s">
        <v>16</v>
      </c>
      <c r="E65" s="3102">
        <v>19420</v>
      </c>
      <c r="F65" s="3103">
        <v>3927</v>
      </c>
      <c r="G65" s="3103">
        <v>771</v>
      </c>
      <c r="H65" s="3103">
        <v>2347</v>
      </c>
      <c r="I65" s="3103">
        <v>2697</v>
      </c>
      <c r="J65" s="3103">
        <v>6456</v>
      </c>
      <c r="K65" s="3104">
        <v>35618</v>
      </c>
      <c r="L65" s="1580">
        <f>L64+1</f>
        <v>57</v>
      </c>
      <c r="N65" s="1570"/>
      <c r="O65" s="1581"/>
      <c r="T65" s="1582"/>
    </row>
    <row r="66" spans="1:20" ht="10.5" customHeight="1">
      <c r="A66" s="1579">
        <f>A65+1</f>
        <v>58</v>
      </c>
      <c r="B66" s="1586"/>
      <c r="C66" s="1588"/>
      <c r="D66" s="1586" t="s">
        <v>2145</v>
      </c>
      <c r="E66" s="3105"/>
      <c r="F66" s="3106"/>
      <c r="G66" s="3105"/>
      <c r="H66" s="3106"/>
      <c r="I66" s="3105"/>
      <c r="J66" s="3106"/>
      <c r="K66" s="3107"/>
      <c r="L66" s="1580">
        <f>L65+1</f>
        <v>58</v>
      </c>
      <c r="T66" s="1583"/>
    </row>
    <row r="67" spans="1:20" ht="10.5" customHeight="1">
      <c r="A67" s="1566"/>
      <c r="B67" s="1586"/>
      <c r="C67" s="1588"/>
      <c r="D67" s="1586" t="s">
        <v>2146</v>
      </c>
      <c r="F67" s="1567"/>
      <c r="H67" s="1567"/>
      <c r="J67" s="1567"/>
      <c r="K67" s="1569"/>
      <c r="L67" s="1569"/>
      <c r="T67" s="1583"/>
    </row>
    <row r="68" spans="1:20" ht="10.5" customHeight="1">
      <c r="A68" s="1575"/>
      <c r="B68" s="1587"/>
      <c r="C68" s="1561"/>
      <c r="D68" s="1587" t="s">
        <v>2147</v>
      </c>
      <c r="E68" s="2167" t="s">
        <v>103</v>
      </c>
      <c r="F68" s="1576"/>
      <c r="G68" s="2164"/>
      <c r="H68" s="1576"/>
      <c r="I68" s="2164"/>
      <c r="J68" s="1576"/>
      <c r="K68" s="1578"/>
      <c r="L68" s="1578"/>
      <c r="T68" s="1583"/>
    </row>
    <row r="69" spans="1:20" ht="16.5" customHeight="1">
      <c r="A69" s="2484" t="s">
        <v>386</v>
      </c>
      <c r="I69" s="1588"/>
      <c r="J69" s="1588"/>
      <c r="K69" s="1588"/>
      <c r="T69" s="1583"/>
    </row>
    <row r="70" spans="1:20">
      <c r="T70" s="1583"/>
    </row>
    <row r="71" spans="1:20">
      <c r="T71" s="1583"/>
    </row>
    <row r="72" spans="1:20">
      <c r="D72" s="1562" t="s">
        <v>2148</v>
      </c>
      <c r="E72" s="1562" t="b">
        <f t="shared" ref="E72:K72" si="2">IF(SUM(E9:E15)+SUM(E21:E24)+SUM(E29)+SUM(E36)=E65,TRUE,FALSE)</f>
        <v>1</v>
      </c>
      <c r="F72" s="1562" t="b">
        <f t="shared" si="2"/>
        <v>1</v>
      </c>
      <c r="G72" s="1562" t="b">
        <f t="shared" si="2"/>
        <v>1</v>
      </c>
      <c r="H72" s="1562" t="b">
        <f t="shared" si="2"/>
        <v>1</v>
      </c>
      <c r="I72" s="1562" t="b">
        <f t="shared" si="2"/>
        <v>1</v>
      </c>
      <c r="J72" s="1562" t="b">
        <f t="shared" si="2"/>
        <v>1</v>
      </c>
      <c r="K72" s="1562" t="b">
        <f t="shared" si="2"/>
        <v>1</v>
      </c>
      <c r="T72" s="1583"/>
    </row>
    <row r="73" spans="1:20">
      <c r="H73" s="2654"/>
      <c r="T73" s="1583"/>
    </row>
    <row r="74" spans="1:20">
      <c r="T74" s="1583"/>
    </row>
  </sheetData>
  <customSheetViews>
    <customSheetView guid="{A617E113-81C5-40F4-A596-A12F4B219BD2}" showPageBreaks="1" fitToPage="1" printArea="1" topLeftCell="A4">
      <selection activeCell="I58" sqref="I58"/>
      <pageMargins left="0.5" right="0.5" top="0.5" bottom="0.25" header="0.5" footer="0.5"/>
      <printOptions horizontalCentered="1" verticalCentered="1"/>
      <pageSetup orientation="portrait" r:id="rId1"/>
      <headerFooter alignWithMargins="0"/>
    </customSheetView>
    <customSheetView guid="{D099E5BD-69C3-4A36-A01A-AB9127CD02AF}" showPageBreaks="1" fitToPage="1" printArea="1" view="pageBreakPreview">
      <selection activeCell="C9" sqref="C9"/>
      <pageMargins left="0.5" right="0.5" top="0.5" bottom="0.25" header="0.5" footer="0.5"/>
      <printOptions horizontalCentered="1" verticalCentered="1"/>
      <pageSetup scale="98" orientation="portrait" r:id="rId2"/>
      <headerFooter alignWithMargins="0"/>
    </customSheetView>
    <customSheetView guid="{0E34144A-D82F-4DF0-B720-F9C800B122C6}" showPageBreaks="1" fitToPage="1" printArea="1" view="pageBreakPreview">
      <selection activeCell="C9" sqref="C9"/>
      <pageMargins left="0.5" right="0.5" top="0.5" bottom="0.25" header="0.5" footer="0.5"/>
      <printOptions horizontalCentered="1" verticalCentered="1"/>
      <pageSetup scale="98" orientation="portrait" r:id="rId3"/>
      <headerFooter alignWithMargins="0"/>
    </customSheetView>
    <customSheetView guid="{97EB090E-DA8A-4035-9EB7-8F192FB9238E}" showPageBreaks="1" fitToPage="1" printArea="1" view="pageBreakPreview">
      <selection activeCell="C9" sqref="C9"/>
      <pageMargins left="0.5" right="0.5" top="0.5" bottom="0.25" header="0.5" footer="0.5"/>
      <printOptions horizontalCentered="1" verticalCentered="1"/>
      <pageSetup orientation="portrait" r:id="rId4"/>
      <headerFooter alignWithMargins="0"/>
    </customSheetView>
    <customSheetView guid="{73D6C540-FA77-496F-80D5-378BCDB5D7D3}" scale="90" fitToPage="1" topLeftCell="A22">
      <selection activeCell="K39" sqref="K39"/>
      <pageMargins left="0.5" right="0.5" top="0.5" bottom="0.25" header="0.5" footer="0.5"/>
      <printOptions horizontalCentered="1" verticalCentered="1"/>
      <pageSetup scale="99" orientation="portrait" r:id="rId5"/>
      <headerFooter alignWithMargins="0"/>
    </customSheetView>
    <customSheetView guid="{697F93CE-5800-4A2B-B48E-6915F0D86AE1}" showPageBreaks="1" fitToPage="1" printArea="1" topLeftCell="A4">
      <selection activeCell="I58" sqref="I58"/>
      <pageMargins left="0.5" right="0.5" top="0.5" bottom="0.25" header="0.5" footer="0.5"/>
      <printOptions horizontalCentered="1" verticalCentered="1"/>
      <pageSetup orientation="portrait" r:id="rId6"/>
      <headerFooter alignWithMargins="0"/>
    </customSheetView>
    <customSheetView guid="{997430AA-34EF-430A-83C0-572B50415120}" scale="90" showPageBreaks="1" fitToPage="1" printArea="1">
      <selection sqref="A1:E1"/>
      <pageMargins left="0.5" right="0.5" top="0.5" bottom="0.25" header="0.5" footer="0.5"/>
      <printOptions horizontalCentered="1" verticalCentered="1"/>
      <pageSetup orientation="portrait" r:id="rId7"/>
      <headerFooter alignWithMargins="0"/>
    </customSheetView>
    <customSheetView guid="{FB280501-19AF-4ABE-91A9-026A574F2BAA}" scale="90" showPageBreaks="1" fitToPage="1" printArea="1">
      <selection sqref="A1:E1"/>
      <pageMargins left="0.5" right="0.5" top="0.5" bottom="0.25" header="0.5" footer="0.5"/>
      <printOptions horizontalCentered="1" verticalCentered="1"/>
      <pageSetup orientation="portrait" r:id="rId8"/>
      <headerFooter alignWithMargins="0"/>
    </customSheetView>
    <customSheetView guid="{418B4607-7369-4E2A-893E-78E4A5AA0442}" scale="90" fitToPage="1">
      <selection sqref="A1:E1"/>
      <pageMargins left="0.5" right="0.5" top="0.5" bottom="0.25" header="0.5" footer="0.5"/>
      <printOptions horizontalCentered="1" verticalCentered="1"/>
      <pageSetup orientation="portrait" r:id="rId9"/>
      <headerFooter alignWithMargins="0"/>
    </customSheetView>
    <customSheetView guid="{F56BCD39-3910-4701-BCCF-245589B07D98}" scale="110" showPageBreaks="1" fitToPage="1" printArea="1">
      <selection activeCell="O34" sqref="O34"/>
      <pageMargins left="0.5" right="0.5" top="0.5" bottom="0.25" header="0.5" footer="0.5"/>
      <printOptions horizontalCentered="1" verticalCentered="1"/>
      <pageSetup orientation="portrait" horizontalDpi="4294967292" verticalDpi="4294967292" r:id="rId10"/>
      <headerFooter alignWithMargins="0"/>
    </customSheetView>
    <customSheetView guid="{FB19BFAA-60BA-4CC2-92E5-E4C141AE804E}" scale="110" fitToPage="1">
      <selection activeCell="O34" sqref="O34"/>
      <pageMargins left="0.5" right="0.5" top="0.5" bottom="0.25" header="0.5" footer="0.5"/>
      <printOptions horizontalCentered="1" verticalCentered="1"/>
      <pageSetup orientation="portrait" horizontalDpi="4294967292" verticalDpi="4294967292" r:id="rId11"/>
      <headerFooter alignWithMargins="0"/>
    </customSheetView>
    <customSheetView guid="{74404EEC-CA6A-48B0-B168-B7933282EEB2}" scale="110" showPageBreaks="1" fitToPage="1" printArea="1">
      <selection activeCell="O34" sqref="O34"/>
      <pageMargins left="0.5" right="0.5" top="0.5" bottom="0.25" header="0.5" footer="0.5"/>
      <printOptions horizontalCentered="1" verticalCentered="1"/>
      <pageSetup scale="99" orientation="portrait" horizontalDpi="4294967292" verticalDpi="4294967292" r:id="rId12"/>
      <headerFooter alignWithMargins="0"/>
    </customSheetView>
    <customSheetView guid="{A2494C54-8D9D-4A05-9F27-C858173D9692}" scale="110" fitToPage="1">
      <selection activeCell="O34" sqref="O34"/>
      <pageMargins left="0.5" right="0.5" top="0.5" bottom="0.25" header="0.5" footer="0.5"/>
      <printOptions horizontalCentered="1" verticalCentered="1"/>
      <pageSetup orientation="portrait" horizontalDpi="4294967292" verticalDpi="4294967292" r:id="rId13"/>
      <headerFooter alignWithMargins="0"/>
    </customSheetView>
    <customSheetView guid="{F228F194-B0FE-4A91-A927-06A4E89703F0}" scale="110" fitToPage="1">
      <selection activeCell="O34" sqref="O34"/>
      <pageMargins left="0.5" right="0.5" top="0.5" bottom="0.25" header="0.5" footer="0.5"/>
      <printOptions horizontalCentered="1" verticalCentered="1"/>
      <pageSetup orientation="portrait" horizontalDpi="4294967292" verticalDpi="4294967292" r:id="rId14"/>
      <headerFooter alignWithMargins="0"/>
    </customSheetView>
    <customSheetView guid="{49D366EC-C851-4932-854D-8EA887B298C5}" scale="110" fitToPage="1">
      <selection activeCell="O34" sqref="O34"/>
      <pageMargins left="0.5" right="0.5" top="0.5" bottom="0.25" header="0.5" footer="0.5"/>
      <printOptions horizontalCentered="1" verticalCentered="1"/>
      <pageSetup scale="99" orientation="portrait" horizontalDpi="4294967292" verticalDpi="4294967292" r:id="rId15"/>
      <headerFooter alignWithMargins="0"/>
    </customSheetView>
    <customSheetView guid="{7390B031-6060-4327-BF01-8B9465EDB6D9}" scale="110" fitToPage="1">
      <selection activeCell="O34" sqref="O34"/>
      <pageMargins left="0.5" right="0.5" top="0.5" bottom="0.25" header="0.5" footer="0.5"/>
      <printOptions horizontalCentered="1" verticalCentered="1"/>
      <pageSetup scale="99" orientation="portrait" horizontalDpi="4294967292" verticalDpi="4294967292" r:id="rId16"/>
      <headerFooter alignWithMargins="0"/>
    </customSheetView>
    <customSheetView guid="{26429A53-B624-4AA6-8C8D-667186B058B8}" scale="110" fitToPage="1">
      <selection activeCell="O34" sqref="O34"/>
      <pageMargins left="0.5" right="0.5" top="0.5" bottom="0.25" header="0.5" footer="0.5"/>
      <printOptions horizontalCentered="1" verticalCentered="1"/>
      <pageSetup scale="99" orientation="portrait" horizontalDpi="4294967292" verticalDpi="4294967292" r:id="rId17"/>
      <headerFooter alignWithMargins="0"/>
    </customSheetView>
    <customSheetView guid="{9188604F-721B-4607-B5A7-F14601E34BB8}" scale="110" showPageBreaks="1" fitToPage="1" printArea="1">
      <selection activeCell="O34" sqref="O34"/>
      <pageMargins left="0.5" right="0.5" top="0.5" bottom="0.25" header="0.5" footer="0.5"/>
      <printOptions horizontalCentered="1" verticalCentered="1"/>
      <pageSetup orientation="portrait" horizontalDpi="4294967292" verticalDpi="4294967292" r:id="rId18"/>
      <headerFooter alignWithMargins="0"/>
    </customSheetView>
    <customSheetView guid="{0DB5BAD5-393A-4F38-9E8B-709DEA7858B1}" scale="110" showPageBreaks="1" fitToPage="1" printArea="1">
      <selection activeCell="O34" sqref="O34"/>
      <pageMargins left="0.5" right="0.5" top="0.5" bottom="0.25" header="0.5" footer="0.5"/>
      <printOptions horizontalCentered="1" verticalCentered="1"/>
      <pageSetup orientation="portrait" horizontalDpi="4294967292" verticalDpi="4294967292" r:id="rId19"/>
      <headerFooter alignWithMargins="0"/>
    </customSheetView>
    <customSheetView guid="{4E7A3D04-9F51-465C-A42B-3DF9B3E7D5B5}" scale="110" showPageBreaks="1" fitToPage="1" printArea="1">
      <selection activeCell="O34" sqref="O34"/>
      <pageMargins left="0.5" right="0.5" top="0.5" bottom="0.25" header="0.5" footer="0.5"/>
      <printOptions horizontalCentered="1" verticalCentered="1"/>
      <pageSetup orientation="portrait" horizontalDpi="4294967292" verticalDpi="4294967292" r:id="rId20"/>
      <headerFooter alignWithMargins="0"/>
    </customSheetView>
    <customSheetView guid="{BD2992A8-0B6E-4822-8FD2-4601D1328A70}" scale="90" showPageBreaks="1" fitToPage="1" printArea="1">
      <selection sqref="A1:E1"/>
      <pageMargins left="0.5" right="0.5" top="0.5" bottom="0.25" header="0.5" footer="0.5"/>
      <printOptions horizontalCentered="1" verticalCentered="1"/>
      <pageSetup orientation="portrait" r:id="rId21"/>
      <headerFooter alignWithMargins="0"/>
    </customSheetView>
    <customSheetView guid="{77A0B38E-93E4-4AC7-ACE6-46928E3770F0}" showPageBreaks="1" fitToPage="1" printArea="1" topLeftCell="A4">
      <selection activeCell="I58" sqref="I58"/>
      <pageMargins left="0.5" right="0.5" top="0.5" bottom="0.25" header="0.5" footer="0.5"/>
      <printOptions horizontalCentered="1" verticalCentered="1"/>
      <pageSetup orientation="portrait" r:id="rId22"/>
      <headerFooter alignWithMargins="0"/>
    </customSheetView>
    <customSheetView guid="{11C83B39-CE16-4BB9-AED1-82A65A48CAAD}" scale="90" fitToPage="1">
      <selection sqref="A1:E1"/>
      <pageMargins left="0.5" right="0.5" top="0.5" bottom="0.25" header="0.5" footer="0.5"/>
      <printOptions horizontalCentered="1" verticalCentered="1"/>
      <pageSetup orientation="portrait" r:id="rId23"/>
      <headerFooter alignWithMargins="0"/>
    </customSheetView>
    <customSheetView guid="{DB71B86F-317D-4AD6-8462-223811F201EC}" showPageBreaks="1" fitToPage="1" printArea="1" topLeftCell="A4">
      <selection activeCell="I58" sqref="I58"/>
      <pageMargins left="0.5" right="0.5" top="0.5" bottom="0.25" header="0.5" footer="0.5"/>
      <printOptions horizontalCentered="1" verticalCentered="1"/>
      <pageSetup scale="99" orientation="portrait" r:id="rId24"/>
      <headerFooter alignWithMargins="0"/>
    </customSheetView>
    <customSheetView guid="{DC2F833C-E952-4F6A-AFD3-F16D8619A19E}" scale="90" showPageBreaks="1" fitToPage="1" printArea="1">
      <selection sqref="A1:E1"/>
      <pageMargins left="0.5" right="0.5" top="0.5" bottom="0.25" header="0.5" footer="0.5"/>
      <printOptions horizontalCentered="1" verticalCentered="1"/>
      <pageSetup orientation="portrait" r:id="rId25"/>
      <headerFooter alignWithMargins="0"/>
    </customSheetView>
    <customSheetView guid="{B1B2D874-36F7-4A51-91A3-0B03D16C5B39}" scale="90" fitToPage="1" printArea="1">
      <selection activeCell="F16" sqref="F16:G16"/>
      <pageMargins left="0.5" right="0.5" top="0.5" bottom="0.25" header="0.5" footer="0.5"/>
      <printOptions horizontalCentered="1" verticalCentered="1"/>
      <pageSetup orientation="portrait" r:id="rId26"/>
      <headerFooter alignWithMargins="0"/>
    </customSheetView>
    <customSheetView guid="{24512037-1A2E-4B61-A9D8-6B6EE1FBAC07}" showPageBreaks="1" fitToPage="1" printArea="1" topLeftCell="A4">
      <selection activeCell="I58" sqref="I58"/>
      <pageMargins left="0.5" right="0.5" top="0.5" bottom="0.25" header="0.5" footer="0.5"/>
      <printOptions horizontalCentered="1" verticalCentered="1"/>
      <pageSetup orientation="portrait" r:id="rId27"/>
      <headerFooter alignWithMargins="0"/>
    </customSheetView>
    <customSheetView guid="{FF7CE3F6-64D4-4414-9A0A-27EA1DA5FCEA}" showPageBreaks="1" fitToPage="1" printArea="1" topLeftCell="A4">
      <selection activeCell="I58" sqref="I58"/>
      <pageMargins left="0.5" right="0.5" top="0.5" bottom="0.25" header="0.5" footer="0.5"/>
      <printOptions horizontalCentered="1" verticalCentered="1"/>
      <pageSetup orientation="portrait" r:id="rId28"/>
      <headerFooter alignWithMargins="0"/>
    </customSheetView>
    <customSheetView guid="{68CA22E9-CC9D-4C8A-A060-049B87D0AB3E}" showPageBreaks="1" fitToPage="1" printArea="1" view="pageBreakPreview">
      <selection activeCell="C9" sqref="C9"/>
      <pageMargins left="0.5" right="0.5" top="0.5" bottom="0.25" header="0.5" footer="0.5"/>
      <printOptions horizontalCentered="1" verticalCentered="1"/>
      <pageSetup orientation="portrait" r:id="rId29"/>
      <headerFooter alignWithMargins="0"/>
    </customSheetView>
    <customSheetView guid="{76EF22F2-41FD-4690-8612-D013472E0134}" showPageBreaks="1" fitToPage="1" printArea="1" topLeftCell="A4">
      <selection activeCell="I58" sqref="I58"/>
      <pageMargins left="0.5" right="0.5" top="0.5" bottom="0.25" header="0.5" footer="0.5"/>
      <printOptions horizontalCentered="1" verticalCentered="1"/>
      <pageSetup orientation="portrait" r:id="rId30"/>
      <headerFooter alignWithMargins="0"/>
    </customSheetView>
  </customSheetViews>
  <mergeCells count="1">
    <mergeCell ref="A1:E1"/>
  </mergeCells>
  <printOptions horizontalCentered="1" verticalCentered="1"/>
  <pageMargins left="0.5" right="0.5" top="0.5" bottom="0.25" header="0.5" footer="0.5"/>
  <pageSetup orientation="portrait" r:id="rId31"/>
  <headerFooter alignWithMargins="0"/>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2:Z2047"/>
  <sheetViews>
    <sheetView view="pageBreakPreview" topLeftCell="A25" zoomScaleNormal="100" zoomScaleSheetLayoutView="100" workbookViewId="0">
      <selection activeCell="F39" sqref="F39"/>
    </sheetView>
  </sheetViews>
  <sheetFormatPr defaultColWidth="10.7109375" defaultRowHeight="12.75"/>
  <cols>
    <col min="1" max="1" width="2.85546875" style="1606" customWidth="1"/>
    <col min="2" max="2" width="4.7109375" style="1606" customWidth="1"/>
    <col min="3" max="3" width="5.28515625" style="1606" customWidth="1"/>
    <col min="4" max="4" width="20.7109375" style="1606" customWidth="1"/>
    <col min="5" max="5" width="10.7109375" style="1606" customWidth="1"/>
    <col min="6" max="6" width="12.7109375" style="1606" customWidth="1"/>
    <col min="7" max="12" width="11.7109375" style="1606" customWidth="1"/>
    <col min="13" max="13" width="4.7109375" style="1606" customWidth="1"/>
    <col min="14" max="14" width="3.5703125" style="1606" customWidth="1"/>
    <col min="15" max="15" width="11.42578125" style="2647" customWidth="1"/>
    <col min="16" max="16" width="20.7109375" style="2648" bestFit="1" customWidth="1"/>
    <col min="17" max="17" width="10.7109375" style="2648" bestFit="1" customWidth="1"/>
    <col min="18" max="26" width="11.42578125" style="2648" customWidth="1"/>
    <col min="27" max="16384" width="10.7109375" style="1606"/>
  </cols>
  <sheetData>
    <row r="2" spans="1:26" ht="12" customHeight="1"/>
    <row r="3" spans="1:26">
      <c r="A3" s="2649"/>
      <c r="O3" s="2650"/>
      <c r="P3" s="1606"/>
      <c r="Q3" s="1606"/>
      <c r="R3" s="1606"/>
      <c r="S3" s="1606"/>
      <c r="T3" s="1606"/>
      <c r="U3" s="1606"/>
      <c r="V3" s="1606"/>
      <c r="W3" s="1606"/>
      <c r="X3" s="1606"/>
      <c r="Y3" s="1606"/>
      <c r="Z3" s="1606"/>
    </row>
    <row r="4" spans="1:26" ht="15.95" customHeight="1">
      <c r="B4" s="1589" t="s">
        <v>2149</v>
      </c>
      <c r="C4" s="1590"/>
      <c r="D4" s="1590"/>
      <c r="E4" s="1590"/>
      <c r="F4" s="1590"/>
      <c r="G4" s="1590"/>
      <c r="H4" s="1590"/>
      <c r="I4" s="1590"/>
      <c r="J4" s="1590"/>
      <c r="K4" s="1590"/>
      <c r="L4" s="1590"/>
      <c r="M4" s="1591"/>
      <c r="N4" s="2485">
        <v>64</v>
      </c>
      <c r="O4" s="2650"/>
      <c r="P4" s="1606"/>
      <c r="Q4" s="1606"/>
      <c r="R4" s="1606"/>
      <c r="S4" s="1606"/>
      <c r="T4" s="1606"/>
      <c r="U4" s="1606"/>
      <c r="V4" s="1606"/>
      <c r="W4" s="1606"/>
      <c r="X4" s="1606"/>
      <c r="Y4" s="1606"/>
      <c r="Z4" s="1606"/>
    </row>
    <row r="5" spans="1:26" ht="6.75" customHeight="1">
      <c r="B5" s="1592"/>
      <c r="C5" s="1593"/>
      <c r="D5" s="1593"/>
      <c r="E5" s="1593"/>
      <c r="F5" s="1593"/>
      <c r="G5" s="1593"/>
      <c r="H5" s="1593"/>
      <c r="I5" s="1593"/>
      <c r="J5" s="1593"/>
      <c r="K5" s="1593"/>
      <c r="L5" s="1593"/>
      <c r="M5" s="1594"/>
      <c r="O5" s="2650"/>
      <c r="P5" s="1606"/>
      <c r="Q5" s="1606"/>
      <c r="R5" s="1606"/>
      <c r="S5" s="1606"/>
      <c r="T5" s="1606"/>
      <c r="U5" s="1606"/>
      <c r="V5" s="1606"/>
      <c r="W5" s="1606"/>
      <c r="X5" s="1606"/>
      <c r="Y5" s="1606"/>
      <c r="Z5" s="1606"/>
    </row>
    <row r="6" spans="1:26" ht="12.95" customHeight="1">
      <c r="B6" s="1595" t="s">
        <v>2150</v>
      </c>
      <c r="C6" s="1596"/>
      <c r="D6" s="1593"/>
      <c r="E6" s="1593"/>
      <c r="F6" s="1593"/>
      <c r="G6" s="1593"/>
      <c r="H6" s="1593"/>
      <c r="I6" s="1593"/>
      <c r="J6" s="1593"/>
      <c r="K6" s="1593"/>
      <c r="L6" s="1593"/>
      <c r="M6" s="1594"/>
      <c r="O6" s="2650"/>
      <c r="P6" s="1606"/>
      <c r="Q6" s="1606"/>
      <c r="R6" s="1606"/>
      <c r="S6" s="1606"/>
      <c r="T6" s="1606"/>
      <c r="U6" s="1606"/>
      <c r="V6" s="1606"/>
      <c r="W6" s="1606"/>
      <c r="X6" s="1606"/>
      <c r="Y6" s="1606"/>
      <c r="Z6" s="1606"/>
    </row>
    <row r="7" spans="1:26" ht="12.95" customHeight="1">
      <c r="B7" s="1595" t="s">
        <v>2151</v>
      </c>
      <c r="C7" s="1596"/>
      <c r="D7" s="1593"/>
      <c r="E7" s="1593"/>
      <c r="F7" s="1593"/>
      <c r="G7" s="1593"/>
      <c r="H7" s="1593"/>
      <c r="I7" s="1593"/>
      <c r="J7" s="1593"/>
      <c r="K7" s="1593"/>
      <c r="L7" s="1593"/>
      <c r="M7" s="1594"/>
      <c r="O7" s="2650"/>
      <c r="P7" s="1606"/>
      <c r="Q7" s="1606"/>
      <c r="R7" s="1606"/>
      <c r="S7" s="1606"/>
      <c r="T7" s="1606"/>
      <c r="U7" s="1606"/>
      <c r="V7" s="1606"/>
      <c r="W7" s="1606"/>
      <c r="X7" s="1606"/>
      <c r="Y7" s="1606"/>
      <c r="Z7" s="1606"/>
    </row>
    <row r="8" spans="1:26" ht="12.95" customHeight="1">
      <c r="B8" s="1595" t="s">
        <v>2152</v>
      </c>
      <c r="C8" s="1596"/>
      <c r="D8" s="1593"/>
      <c r="E8" s="1593"/>
      <c r="F8" s="1593"/>
      <c r="G8" s="1593"/>
      <c r="H8" s="1593"/>
      <c r="I8" s="1593"/>
      <c r="J8" s="1593"/>
      <c r="K8" s="1593"/>
      <c r="L8" s="1593"/>
      <c r="M8" s="1594"/>
      <c r="O8" s="2650"/>
      <c r="P8" s="1606"/>
      <c r="Q8" s="1606"/>
      <c r="R8" s="1606"/>
      <c r="S8" s="1606"/>
      <c r="T8" s="1606"/>
      <c r="U8" s="1606"/>
      <c r="V8" s="1606"/>
      <c r="W8" s="1606"/>
      <c r="X8" s="1606"/>
      <c r="Y8" s="1606"/>
      <c r="Z8" s="1606"/>
    </row>
    <row r="9" spans="1:26" ht="12.95" customHeight="1">
      <c r="B9" s="1595" t="s">
        <v>2153</v>
      </c>
      <c r="C9" s="1596"/>
      <c r="D9" s="1593"/>
      <c r="E9" s="1593"/>
      <c r="F9" s="1593"/>
      <c r="G9" s="1593"/>
      <c r="H9" s="1593"/>
      <c r="I9" s="1593"/>
      <c r="J9" s="1593"/>
      <c r="K9" s="1593"/>
      <c r="L9" s="1593"/>
      <c r="M9" s="1594"/>
      <c r="O9" s="2650"/>
      <c r="P9" s="1606"/>
      <c r="Q9" s="1606"/>
      <c r="R9" s="1606"/>
      <c r="S9" s="1606"/>
      <c r="T9" s="1606"/>
      <c r="U9" s="1606"/>
      <c r="V9" s="1606"/>
      <c r="W9" s="1606"/>
      <c r="X9" s="1606"/>
      <c r="Y9" s="1606"/>
      <c r="Z9" s="1606"/>
    </row>
    <row r="10" spans="1:26" ht="12.95" customHeight="1">
      <c r="B10" s="1595" t="s">
        <v>2154</v>
      </c>
      <c r="C10" s="1596"/>
      <c r="D10" s="1593"/>
      <c r="E10" s="1593"/>
      <c r="F10" s="1593"/>
      <c r="G10" s="1593"/>
      <c r="H10" s="1593"/>
      <c r="I10" s="1593"/>
      <c r="J10" s="1593"/>
      <c r="K10" s="1593"/>
      <c r="L10" s="1593"/>
      <c r="M10" s="1594"/>
      <c r="O10" s="2650"/>
      <c r="P10" s="154"/>
      <c r="Q10" s="154"/>
      <c r="R10" s="1606"/>
      <c r="S10" s="1606"/>
      <c r="T10" s="1606"/>
      <c r="U10" s="1606"/>
      <c r="V10" s="1606"/>
      <c r="W10" s="1606"/>
      <c r="X10" s="1606"/>
      <c r="Y10" s="1606"/>
      <c r="Z10" s="1606"/>
    </row>
    <row r="11" spans="1:26" ht="6" customHeight="1" thickBot="1">
      <c r="B11" s="1597"/>
      <c r="C11" s="1598"/>
      <c r="D11" s="1598"/>
      <c r="E11" s="1599"/>
      <c r="F11" s="1599"/>
      <c r="G11" s="1599"/>
      <c r="H11" s="1599"/>
      <c r="I11" s="1599"/>
      <c r="J11" s="1599"/>
      <c r="K11" s="1599"/>
      <c r="L11" s="1599"/>
      <c r="M11" s="1600"/>
      <c r="O11" s="2650"/>
      <c r="P11" s="1606"/>
      <c r="Q11" s="1606"/>
      <c r="R11" s="1606"/>
      <c r="S11" s="1606"/>
      <c r="T11" s="1606"/>
      <c r="U11" s="1606"/>
      <c r="V11" s="1606"/>
      <c r="W11" s="1606"/>
      <c r="X11" s="1606"/>
      <c r="Y11" s="1606"/>
      <c r="Z11" s="1606"/>
    </row>
    <row r="12" spans="1:26" ht="16.5" customHeight="1" thickTop="1">
      <c r="B12" s="1601"/>
      <c r="C12" s="1602"/>
      <c r="D12" s="1603"/>
      <c r="E12" s="1604" t="s">
        <v>2155</v>
      </c>
      <c r="F12" s="1605"/>
      <c r="G12" s="1605"/>
      <c r="H12" s="1605"/>
      <c r="I12" s="1605"/>
      <c r="J12" s="1605"/>
      <c r="K12" s="1605"/>
      <c r="L12" s="1605"/>
      <c r="M12" s="1602"/>
      <c r="O12" s="2650"/>
      <c r="P12" s="1606"/>
      <c r="Q12" s="1606"/>
      <c r="R12" s="1606"/>
      <c r="S12" s="1606"/>
      <c r="T12" s="1606"/>
      <c r="U12" s="1606"/>
      <c r="V12" s="1606"/>
      <c r="W12" s="1606"/>
      <c r="X12" s="1606"/>
      <c r="Y12" s="1606"/>
      <c r="Z12" s="1606"/>
    </row>
    <row r="13" spans="1:26" ht="12.95" customHeight="1">
      <c r="B13" s="1607" t="s">
        <v>326</v>
      </c>
      <c r="C13" s="1608" t="s">
        <v>326</v>
      </c>
      <c r="D13" s="1603"/>
      <c r="E13" s="1602"/>
      <c r="F13" s="1603"/>
      <c r="G13" s="1602"/>
      <c r="H13" s="1609" t="s">
        <v>2156</v>
      </c>
      <c r="I13" s="1608" t="s">
        <v>2156</v>
      </c>
      <c r="J13" s="1603"/>
      <c r="K13" s="1608" t="s">
        <v>2157</v>
      </c>
      <c r="L13" s="1609" t="s">
        <v>2158</v>
      </c>
      <c r="M13" s="1608" t="s">
        <v>326</v>
      </c>
      <c r="O13" s="2650"/>
      <c r="P13" s="1606"/>
      <c r="Q13" s="1606"/>
      <c r="R13" s="1606"/>
      <c r="S13" s="1606"/>
      <c r="T13" s="1606"/>
      <c r="U13" s="1606"/>
      <c r="V13" s="1606"/>
      <c r="W13" s="1606"/>
      <c r="X13" s="1606"/>
      <c r="Y13" s="1606"/>
      <c r="Z13" s="1606"/>
    </row>
    <row r="14" spans="1:26" ht="12.95" customHeight="1">
      <c r="B14" s="1607" t="s">
        <v>7</v>
      </c>
      <c r="C14" s="1608" t="s">
        <v>70</v>
      </c>
      <c r="D14" s="1609" t="s">
        <v>326</v>
      </c>
      <c r="E14" s="1608" t="s">
        <v>7</v>
      </c>
      <c r="F14" s="1609" t="s">
        <v>2159</v>
      </c>
      <c r="G14" s="1608" t="s">
        <v>2156</v>
      </c>
      <c r="H14" s="1609" t="s">
        <v>2160</v>
      </c>
      <c r="I14" s="1608" t="s">
        <v>2161</v>
      </c>
      <c r="J14" s="1609" t="s">
        <v>2162</v>
      </c>
      <c r="K14" s="1608" t="s">
        <v>2163</v>
      </c>
      <c r="L14" s="1609" t="s">
        <v>2164</v>
      </c>
      <c r="M14" s="1608" t="s">
        <v>7</v>
      </c>
      <c r="O14" s="2650"/>
      <c r="P14" s="1606"/>
      <c r="Q14" s="1606"/>
      <c r="R14" s="1606"/>
      <c r="S14" s="1606"/>
      <c r="T14" s="1606"/>
      <c r="U14" s="1606"/>
      <c r="V14" s="1606"/>
      <c r="W14" s="1606"/>
      <c r="X14" s="1606"/>
      <c r="Y14" s="1606"/>
      <c r="Z14" s="1606"/>
    </row>
    <row r="15" spans="1:26" ht="12.95" customHeight="1">
      <c r="B15" s="1607" t="s">
        <v>17</v>
      </c>
      <c r="C15" s="1608" t="s">
        <v>78</v>
      </c>
      <c r="D15" s="1609" t="s">
        <v>2165</v>
      </c>
      <c r="E15" s="1608" t="s">
        <v>2166</v>
      </c>
      <c r="F15" s="1609" t="s">
        <v>2167</v>
      </c>
      <c r="G15" s="1608" t="s">
        <v>2168</v>
      </c>
      <c r="H15" s="1609" t="s">
        <v>2169</v>
      </c>
      <c r="I15" s="1608" t="s">
        <v>2170</v>
      </c>
      <c r="J15" s="1609" t="s">
        <v>2171</v>
      </c>
      <c r="K15" s="1608" t="s">
        <v>2172</v>
      </c>
      <c r="L15" s="1609" t="s">
        <v>1066</v>
      </c>
      <c r="M15" s="1608" t="s">
        <v>17</v>
      </c>
      <c r="O15" s="2650"/>
      <c r="P15" s="1606"/>
      <c r="Q15" s="1606"/>
      <c r="R15" s="1606"/>
      <c r="S15" s="1606"/>
      <c r="T15" s="1606"/>
      <c r="U15" s="1606"/>
      <c r="V15" s="1606"/>
      <c r="W15" s="1606"/>
      <c r="X15" s="1606"/>
      <c r="Y15" s="1606"/>
      <c r="Z15" s="1606"/>
    </row>
    <row r="16" spans="1:26" ht="12.95" customHeight="1">
      <c r="A16" s="2648"/>
      <c r="B16" s="1601"/>
      <c r="C16" s="1602"/>
      <c r="D16" s="1603"/>
      <c r="E16" s="1602"/>
      <c r="F16" s="1603"/>
      <c r="G16" s="1602"/>
      <c r="H16" s="1603"/>
      <c r="I16" s="1602"/>
      <c r="J16" s="1603"/>
      <c r="K16" s="1602"/>
      <c r="L16" s="1603"/>
      <c r="M16" s="1602"/>
      <c r="O16" s="2650"/>
      <c r="P16" s="1606"/>
      <c r="Q16" s="1606"/>
      <c r="R16" s="1606"/>
      <c r="S16" s="1606"/>
      <c r="T16" s="1606"/>
      <c r="U16" s="1606"/>
      <c r="V16" s="1606"/>
      <c r="W16" s="1606"/>
      <c r="X16" s="1606"/>
      <c r="Y16" s="1606"/>
      <c r="Z16" s="1606"/>
    </row>
    <row r="17" spans="1:26" ht="12.95" customHeight="1">
      <c r="A17" s="2648"/>
      <c r="B17" s="1610"/>
      <c r="C17" s="1611"/>
      <c r="D17" s="1612" t="s">
        <v>2173</v>
      </c>
      <c r="E17" s="1613" t="s">
        <v>25</v>
      </c>
      <c r="F17" s="1612" t="s">
        <v>26</v>
      </c>
      <c r="G17" s="1613" t="s">
        <v>27</v>
      </c>
      <c r="H17" s="1612" t="s">
        <v>28</v>
      </c>
      <c r="I17" s="1613" t="s">
        <v>29</v>
      </c>
      <c r="J17" s="1612" t="s">
        <v>30</v>
      </c>
      <c r="K17" s="1613" t="s">
        <v>31</v>
      </c>
      <c r="L17" s="1612" t="s">
        <v>32</v>
      </c>
      <c r="M17" s="1611"/>
      <c r="O17" s="2650"/>
      <c r="P17" s="1606"/>
      <c r="Q17" s="1606"/>
      <c r="R17" s="1606"/>
      <c r="S17" s="1606"/>
      <c r="T17" s="1606"/>
      <c r="U17" s="1606"/>
      <c r="V17" s="1606"/>
      <c r="W17" s="1606"/>
      <c r="X17" s="1606"/>
      <c r="Y17" s="1606"/>
      <c r="Z17" s="1606"/>
    </row>
    <row r="18" spans="1:26" ht="12.95" customHeight="1">
      <c r="A18" s="2648"/>
      <c r="B18" s="2102">
        <v>1</v>
      </c>
      <c r="C18" s="1611"/>
      <c r="D18" s="2164" t="s">
        <v>2174</v>
      </c>
      <c r="E18" s="2165">
        <v>1212</v>
      </c>
      <c r="F18" s="2166"/>
      <c r="G18" s="2165"/>
      <c r="H18" s="2166"/>
      <c r="I18" s="2165">
        <v>92</v>
      </c>
      <c r="J18" s="2166">
        <v>1304</v>
      </c>
      <c r="K18" s="2165">
        <v>89</v>
      </c>
      <c r="L18" s="2166"/>
      <c r="M18" s="2103">
        <v>1</v>
      </c>
      <c r="O18" s="2650"/>
      <c r="P18" s="1606"/>
      <c r="Q18" s="1606"/>
      <c r="R18" s="1606"/>
      <c r="S18" s="1606"/>
      <c r="T18" s="1606"/>
      <c r="U18" s="1606"/>
      <c r="V18" s="1606"/>
      <c r="W18" s="1606"/>
      <c r="X18" s="1606"/>
      <c r="Y18" s="1606"/>
      <c r="Z18" s="1606"/>
    </row>
    <row r="19" spans="1:26" ht="12.95" customHeight="1">
      <c r="A19" s="2648"/>
      <c r="B19" s="2102">
        <v>2</v>
      </c>
      <c r="C19" s="1611"/>
      <c r="D19" s="2164" t="s">
        <v>2175</v>
      </c>
      <c r="E19" s="2515"/>
      <c r="F19" s="2166"/>
      <c r="G19" s="2165"/>
      <c r="H19" s="2166"/>
      <c r="I19" s="2165">
        <v>2</v>
      </c>
      <c r="J19" s="2166">
        <v>2</v>
      </c>
      <c r="K19" s="2165"/>
      <c r="L19" s="2166"/>
      <c r="M19" s="2103">
        <v>2</v>
      </c>
      <c r="O19" s="2650"/>
      <c r="P19" s="1606"/>
      <c r="Q19" s="1606"/>
      <c r="R19" s="1606"/>
      <c r="S19" s="1606"/>
      <c r="T19" s="1606"/>
      <c r="U19" s="1606"/>
      <c r="V19" s="1606"/>
      <c r="W19" s="1606"/>
      <c r="X19" s="1606"/>
      <c r="Y19" s="1606"/>
      <c r="Z19" s="1606"/>
    </row>
    <row r="20" spans="1:26" ht="12.95" customHeight="1">
      <c r="A20" s="2648"/>
      <c r="B20" s="2102">
        <v>3</v>
      </c>
      <c r="C20" s="1611"/>
      <c r="D20" s="2164" t="s">
        <v>2176</v>
      </c>
      <c r="E20" s="2165">
        <v>36</v>
      </c>
      <c r="F20" s="2166"/>
      <c r="G20" s="2165"/>
      <c r="H20" s="2166"/>
      <c r="I20" s="2165">
        <v>43</v>
      </c>
      <c r="J20" s="2166">
        <v>79</v>
      </c>
      <c r="K20" s="2165">
        <v>93</v>
      </c>
      <c r="L20" s="2166"/>
      <c r="M20" s="2103">
        <v>3</v>
      </c>
      <c r="O20" s="2650"/>
      <c r="P20" s="1606"/>
      <c r="Q20" s="1606"/>
      <c r="R20" s="1606"/>
      <c r="S20" s="1606"/>
      <c r="T20" s="1606"/>
      <c r="U20" s="1606"/>
      <c r="V20" s="1606"/>
      <c r="W20" s="1606"/>
      <c r="X20" s="1606"/>
      <c r="Y20" s="1606"/>
      <c r="Z20" s="1606"/>
    </row>
    <row r="21" spans="1:26" ht="12.95" customHeight="1">
      <c r="A21" s="2648"/>
      <c r="B21" s="2102">
        <v>4</v>
      </c>
      <c r="C21" s="1611"/>
      <c r="D21" s="2164" t="s">
        <v>2177</v>
      </c>
      <c r="E21" s="2515"/>
      <c r="F21" s="2166"/>
      <c r="G21" s="2165"/>
      <c r="H21" s="2166"/>
      <c r="I21" s="2165">
        <v>13</v>
      </c>
      <c r="J21" s="2166">
        <v>13</v>
      </c>
      <c r="K21" s="2165"/>
      <c r="L21" s="2166"/>
      <c r="M21" s="2103">
        <v>4</v>
      </c>
      <c r="O21" s="2650"/>
      <c r="P21" s="1606"/>
      <c r="Q21" s="1606"/>
      <c r="R21" s="1606"/>
      <c r="S21" s="1606"/>
      <c r="T21" s="1606"/>
      <c r="U21" s="1606"/>
      <c r="V21" s="1606"/>
      <c r="W21" s="1606"/>
      <c r="X21" s="1606"/>
      <c r="Y21" s="1606"/>
      <c r="Z21" s="1606"/>
    </row>
    <row r="22" spans="1:26" ht="12.95" customHeight="1">
      <c r="A22" s="2648"/>
      <c r="B22" s="2102">
        <v>5</v>
      </c>
      <c r="C22" s="1611"/>
      <c r="D22" s="2164" t="s">
        <v>2178</v>
      </c>
      <c r="E22" s="2165">
        <v>95</v>
      </c>
      <c r="F22" s="2166"/>
      <c r="G22" s="2165"/>
      <c r="H22" s="2166"/>
      <c r="I22" s="2165">
        <v>53</v>
      </c>
      <c r="J22" s="2166">
        <v>148</v>
      </c>
      <c r="K22" s="2165"/>
      <c r="L22" s="2166"/>
      <c r="M22" s="2103">
        <v>5</v>
      </c>
      <c r="O22" s="2650"/>
      <c r="P22" s="1606"/>
      <c r="Q22" s="1606"/>
      <c r="R22" s="1606"/>
      <c r="S22" s="1606"/>
      <c r="T22" s="1606"/>
      <c r="U22" s="1606"/>
      <c r="V22" s="1606"/>
      <c r="W22" s="1606"/>
      <c r="X22" s="1606"/>
      <c r="Y22" s="1606"/>
      <c r="Z22" s="1606"/>
    </row>
    <row r="23" spans="1:26" ht="12.95" customHeight="1">
      <c r="A23" s="2648"/>
      <c r="B23" s="2102">
        <v>6</v>
      </c>
      <c r="C23" s="1611"/>
      <c r="D23" s="2164" t="s">
        <v>2179</v>
      </c>
      <c r="E23" s="2165">
        <v>1697</v>
      </c>
      <c r="F23" s="2166"/>
      <c r="G23" s="2165"/>
      <c r="H23" s="2166"/>
      <c r="I23" s="2165">
        <v>9</v>
      </c>
      <c r="J23" s="2166">
        <v>1706</v>
      </c>
      <c r="K23" s="2165">
        <v>381</v>
      </c>
      <c r="L23" s="2166"/>
      <c r="M23" s="2103">
        <v>6</v>
      </c>
      <c r="O23" s="2650"/>
      <c r="P23" s="1606"/>
      <c r="Q23" s="1606"/>
      <c r="R23" s="1606"/>
      <c r="S23" s="1606"/>
      <c r="T23" s="1606"/>
      <c r="U23" s="1606"/>
      <c r="V23" s="1606"/>
      <c r="W23" s="1606"/>
      <c r="X23" s="1606"/>
      <c r="Y23" s="1606"/>
      <c r="Z23" s="1606"/>
    </row>
    <row r="24" spans="1:26" ht="12.95" customHeight="1">
      <c r="A24" s="2648"/>
      <c r="B24" s="2102">
        <v>7</v>
      </c>
      <c r="C24" s="1611"/>
      <c r="D24" s="2164" t="s">
        <v>2180</v>
      </c>
      <c r="E24" s="2165">
        <v>842</v>
      </c>
      <c r="F24" s="2166"/>
      <c r="G24" s="2165"/>
      <c r="H24" s="2166"/>
      <c r="I24" s="2165">
        <v>414</v>
      </c>
      <c r="J24" s="2166">
        <v>1256</v>
      </c>
      <c r="K24" s="2165">
        <v>63</v>
      </c>
      <c r="L24" s="2166"/>
      <c r="M24" s="2103">
        <v>7</v>
      </c>
      <c r="O24" s="2650"/>
      <c r="P24" s="1606"/>
      <c r="Q24" s="1606"/>
      <c r="R24" s="1606"/>
      <c r="S24" s="1606"/>
      <c r="T24" s="1606"/>
      <c r="U24" s="1606"/>
      <c r="V24" s="1606"/>
      <c r="W24" s="1606"/>
      <c r="X24" s="1606"/>
      <c r="Y24" s="1606"/>
      <c r="Z24" s="1606"/>
    </row>
    <row r="25" spans="1:26" ht="12.95" customHeight="1">
      <c r="A25" s="2648"/>
      <c r="B25" s="2102">
        <v>8</v>
      </c>
      <c r="C25" s="1611"/>
      <c r="D25" s="2164" t="s">
        <v>2181</v>
      </c>
      <c r="E25" s="2165">
        <v>1174</v>
      </c>
      <c r="F25" s="2166"/>
      <c r="G25" s="2165">
        <v>2</v>
      </c>
      <c r="H25" s="2166"/>
      <c r="I25" s="2165">
        <v>265</v>
      </c>
      <c r="J25" s="2166">
        <v>1441</v>
      </c>
      <c r="K25" s="2165">
        <v>36</v>
      </c>
      <c r="L25" s="2166"/>
      <c r="M25" s="2103">
        <v>8</v>
      </c>
      <c r="O25" s="2651"/>
      <c r="P25" s="1606"/>
      <c r="Q25" s="1606"/>
      <c r="R25" s="1606"/>
      <c r="S25" s="1606"/>
      <c r="T25" s="1606"/>
      <c r="U25" s="1606"/>
      <c r="V25" s="1606"/>
      <c r="W25" s="1606"/>
      <c r="X25" s="1606"/>
      <c r="Y25" s="1606"/>
      <c r="Z25" s="1606"/>
    </row>
    <row r="26" spans="1:26" ht="12.95" customHeight="1">
      <c r="A26" s="2648"/>
      <c r="B26" s="2102">
        <v>9</v>
      </c>
      <c r="C26" s="1611"/>
      <c r="D26" s="2164" t="s">
        <v>2182</v>
      </c>
      <c r="E26" s="2165">
        <v>5</v>
      </c>
      <c r="F26" s="2166"/>
      <c r="G26" s="2165"/>
      <c r="H26" s="2166">
        <v>1</v>
      </c>
      <c r="I26" s="2165">
        <v>37</v>
      </c>
      <c r="J26" s="2166">
        <v>43</v>
      </c>
      <c r="K26" s="2165">
        <v>43</v>
      </c>
      <c r="L26" s="2166"/>
      <c r="M26" s="2103">
        <v>9</v>
      </c>
      <c r="O26" s="2651"/>
      <c r="P26" s="1606"/>
      <c r="Q26" s="1606"/>
      <c r="R26" s="1606"/>
      <c r="S26" s="1606"/>
      <c r="T26" s="1606"/>
      <c r="U26" s="1606"/>
      <c r="V26" s="1606"/>
      <c r="W26" s="1606"/>
      <c r="X26" s="1606"/>
      <c r="Y26" s="1606"/>
      <c r="Z26" s="1606"/>
    </row>
    <row r="27" spans="1:26" ht="12.95" customHeight="1">
      <c r="B27" s="2102">
        <v>10</v>
      </c>
      <c r="C27" s="1611"/>
      <c r="D27" s="2164" t="s">
        <v>2183</v>
      </c>
      <c r="E27" s="2515"/>
      <c r="F27" s="2166"/>
      <c r="G27" s="2165"/>
      <c r="H27" s="2166"/>
      <c r="I27" s="2165">
        <v>2</v>
      </c>
      <c r="J27" s="2166">
        <v>2</v>
      </c>
      <c r="K27" s="2165"/>
      <c r="L27" s="2166"/>
      <c r="M27" s="2103">
        <v>10</v>
      </c>
      <c r="O27" s="2651"/>
      <c r="P27" s="1606"/>
      <c r="Q27" s="1606"/>
      <c r="R27" s="1606"/>
      <c r="S27" s="1606"/>
      <c r="T27" s="1606"/>
      <c r="U27" s="1606"/>
      <c r="V27" s="1606"/>
      <c r="W27" s="1606"/>
      <c r="X27" s="1606"/>
      <c r="Y27" s="1606"/>
      <c r="Z27" s="1606"/>
    </row>
    <row r="28" spans="1:26" ht="12.95" customHeight="1">
      <c r="B28" s="2102">
        <v>11</v>
      </c>
      <c r="C28" s="1611"/>
      <c r="D28" s="2164" t="s">
        <v>2184</v>
      </c>
      <c r="E28" s="2165">
        <v>154</v>
      </c>
      <c r="F28" s="2166"/>
      <c r="G28" s="2165">
        <v>212</v>
      </c>
      <c r="H28" s="2166"/>
      <c r="I28" s="2165">
        <v>63</v>
      </c>
      <c r="J28" s="2166">
        <v>429</v>
      </c>
      <c r="K28" s="2165"/>
      <c r="L28" s="2166"/>
      <c r="M28" s="2104">
        <v>11</v>
      </c>
      <c r="O28" s="2651"/>
      <c r="P28" s="1606"/>
      <c r="Q28" s="1606"/>
      <c r="R28" s="1606"/>
      <c r="S28" s="1606"/>
      <c r="T28" s="1606"/>
      <c r="U28" s="1606"/>
      <c r="V28" s="1606"/>
      <c r="W28" s="1606"/>
      <c r="X28" s="1606"/>
      <c r="Y28" s="1606"/>
      <c r="Z28" s="1606"/>
    </row>
    <row r="29" spans="1:26" ht="12.95" customHeight="1">
      <c r="B29" s="2102">
        <v>12</v>
      </c>
      <c r="C29" s="1611"/>
      <c r="D29" s="2164" t="s">
        <v>2185</v>
      </c>
      <c r="E29" s="2165">
        <v>72</v>
      </c>
      <c r="F29" s="2166"/>
      <c r="G29" s="2165"/>
      <c r="H29" s="2166"/>
      <c r="I29" s="2165">
        <v>4</v>
      </c>
      <c r="J29" s="2166">
        <v>76</v>
      </c>
      <c r="K29" s="2165"/>
      <c r="L29" s="2166"/>
      <c r="M29" s="2104">
        <v>12</v>
      </c>
      <c r="O29" s="2651"/>
      <c r="P29" s="1606"/>
      <c r="Q29" s="1606"/>
      <c r="R29" s="1606"/>
      <c r="S29" s="1606"/>
      <c r="T29" s="1606"/>
      <c r="U29" s="1606"/>
      <c r="V29" s="1606"/>
      <c r="W29" s="1606"/>
      <c r="X29" s="1606"/>
      <c r="Y29" s="1606"/>
      <c r="Z29" s="1606"/>
    </row>
    <row r="30" spans="1:26" ht="12.95" customHeight="1">
      <c r="B30" s="2102">
        <v>13</v>
      </c>
      <c r="C30" s="1611"/>
      <c r="D30" s="2164" t="s">
        <v>2186</v>
      </c>
      <c r="E30" s="2165">
        <v>59</v>
      </c>
      <c r="F30" s="2166"/>
      <c r="G30" s="2165"/>
      <c r="H30" s="2166"/>
      <c r="I30" s="2165">
        <v>174</v>
      </c>
      <c r="J30" s="2166">
        <v>233</v>
      </c>
      <c r="K30" s="2165">
        <v>37</v>
      </c>
      <c r="L30" s="2166"/>
      <c r="M30" s="2104">
        <v>13</v>
      </c>
      <c r="O30" s="2652"/>
      <c r="P30" s="1606"/>
      <c r="Q30" s="1606"/>
      <c r="R30" s="1606"/>
      <c r="S30" s="1606"/>
      <c r="T30" s="1606"/>
      <c r="U30" s="1606"/>
      <c r="V30" s="1606"/>
      <c r="W30" s="1606"/>
      <c r="X30" s="1606"/>
      <c r="Y30" s="1606"/>
      <c r="Z30" s="1606"/>
    </row>
    <row r="31" spans="1:26" ht="12.95" customHeight="1">
      <c r="B31" s="2102">
        <v>14</v>
      </c>
      <c r="C31" s="1611"/>
      <c r="D31" s="2164" t="s">
        <v>2187</v>
      </c>
      <c r="E31" s="2165">
        <v>115</v>
      </c>
      <c r="F31" s="2166"/>
      <c r="G31" s="2165"/>
      <c r="H31" s="2166"/>
      <c r="I31" s="2165">
        <v>372</v>
      </c>
      <c r="J31" s="2166">
        <v>487</v>
      </c>
      <c r="K31" s="2165">
        <v>157</v>
      </c>
      <c r="L31" s="2166"/>
      <c r="M31" s="2104">
        <v>14</v>
      </c>
      <c r="O31" s="2651"/>
      <c r="P31" s="1606"/>
      <c r="Q31" s="1606"/>
      <c r="R31" s="1606"/>
      <c r="S31" s="1606"/>
      <c r="T31" s="1606"/>
      <c r="U31" s="1606"/>
      <c r="V31" s="1606"/>
      <c r="W31" s="1606"/>
      <c r="X31" s="1606"/>
      <c r="Y31" s="1606"/>
      <c r="Z31" s="1606"/>
    </row>
    <row r="32" spans="1:26" ht="12.95" customHeight="1">
      <c r="B32" s="2102">
        <v>15</v>
      </c>
      <c r="C32" s="1611"/>
      <c r="D32" s="2164" t="s">
        <v>2188</v>
      </c>
      <c r="E32" s="2165">
        <v>209</v>
      </c>
      <c r="F32" s="2166"/>
      <c r="G32" s="2165"/>
      <c r="H32" s="2166"/>
      <c r="I32" s="2165">
        <v>2</v>
      </c>
      <c r="J32" s="2166">
        <v>211</v>
      </c>
      <c r="K32" s="2165"/>
      <c r="L32" s="2166"/>
      <c r="M32" s="2104">
        <v>15</v>
      </c>
      <c r="O32" s="2651"/>
      <c r="P32" s="1606"/>
      <c r="Q32" s="1606"/>
      <c r="R32" s="1606"/>
      <c r="S32" s="1606"/>
      <c r="T32" s="1606"/>
      <c r="U32" s="1606"/>
      <c r="V32" s="1606"/>
      <c r="W32" s="1606"/>
      <c r="X32" s="1606"/>
      <c r="Y32" s="1606"/>
      <c r="Z32" s="1606"/>
    </row>
    <row r="33" spans="1:26" ht="12.95" customHeight="1">
      <c r="B33" s="2102">
        <v>16</v>
      </c>
      <c r="C33" s="1611"/>
      <c r="D33" s="2164" t="s">
        <v>2189</v>
      </c>
      <c r="E33" s="2165">
        <v>344</v>
      </c>
      <c r="F33" s="2166"/>
      <c r="G33" s="2165"/>
      <c r="H33" s="2166"/>
      <c r="I33" s="2165">
        <v>65</v>
      </c>
      <c r="J33" s="2166">
        <v>409</v>
      </c>
      <c r="K33" s="2165"/>
      <c r="L33" s="2166"/>
      <c r="M33" s="2104">
        <v>16</v>
      </c>
      <c r="O33" s="2651"/>
      <c r="P33" s="1606"/>
      <c r="Q33" s="1606"/>
      <c r="R33" s="1606"/>
      <c r="S33" s="1606"/>
      <c r="T33" s="1606"/>
      <c r="U33" s="1606"/>
      <c r="V33" s="1606"/>
      <c r="W33" s="1606"/>
      <c r="X33" s="1606"/>
      <c r="Y33" s="1606"/>
      <c r="Z33" s="1606"/>
    </row>
    <row r="34" spans="1:26" ht="12.95" customHeight="1">
      <c r="B34" s="2102">
        <v>17</v>
      </c>
      <c r="C34" s="1611"/>
      <c r="D34" s="2164" t="s">
        <v>2190</v>
      </c>
      <c r="E34" s="2165">
        <v>124</v>
      </c>
      <c r="F34" s="2166"/>
      <c r="G34" s="2165"/>
      <c r="H34" s="2166"/>
      <c r="I34" s="2165">
        <v>807</v>
      </c>
      <c r="J34" s="2166">
        <v>931</v>
      </c>
      <c r="K34" s="2165">
        <v>2</v>
      </c>
      <c r="L34" s="2166"/>
      <c r="M34" s="2104">
        <v>17</v>
      </c>
      <c r="N34" s="3385" t="s">
        <v>3412</v>
      </c>
      <c r="O34" s="2652"/>
      <c r="P34" s="1606"/>
      <c r="Q34" s="1606"/>
      <c r="R34" s="1606"/>
      <c r="S34" s="1606"/>
      <c r="T34" s="1606"/>
      <c r="U34" s="1606"/>
      <c r="V34" s="1606"/>
      <c r="W34" s="1606"/>
      <c r="X34" s="1606"/>
      <c r="Y34" s="1606"/>
      <c r="Z34" s="1606"/>
    </row>
    <row r="35" spans="1:26" ht="12.95" customHeight="1">
      <c r="A35" s="3386" t="s">
        <v>386</v>
      </c>
      <c r="B35" s="2102">
        <v>18</v>
      </c>
      <c r="C35" s="1611"/>
      <c r="D35" s="2164" t="s">
        <v>2191</v>
      </c>
      <c r="E35" s="2165">
        <v>547</v>
      </c>
      <c r="F35" s="2166"/>
      <c r="G35" s="2165"/>
      <c r="H35" s="2166"/>
      <c r="I35" s="2165">
        <v>294</v>
      </c>
      <c r="J35" s="2166">
        <v>841</v>
      </c>
      <c r="K35" s="2165">
        <v>227</v>
      </c>
      <c r="L35" s="2166"/>
      <c r="M35" s="2104">
        <v>18</v>
      </c>
      <c r="N35" s="3385"/>
      <c r="O35" s="2651"/>
      <c r="P35" s="1606"/>
      <c r="Q35" s="1606"/>
      <c r="R35" s="1606"/>
      <c r="S35" s="1606"/>
      <c r="T35" s="1606"/>
      <c r="U35" s="1606"/>
      <c r="V35" s="1606"/>
      <c r="W35" s="1606"/>
      <c r="X35" s="1606"/>
      <c r="Y35" s="1606"/>
      <c r="Z35" s="1606"/>
    </row>
    <row r="36" spans="1:26" ht="12.95" customHeight="1">
      <c r="A36" s="3386"/>
      <c r="B36" s="2102">
        <v>19</v>
      </c>
      <c r="C36" s="1611"/>
      <c r="D36" s="2164" t="s">
        <v>2192</v>
      </c>
      <c r="E36" s="2165">
        <v>822</v>
      </c>
      <c r="F36" s="2166"/>
      <c r="G36" s="2165"/>
      <c r="H36" s="2166"/>
      <c r="I36" s="2165">
        <v>364</v>
      </c>
      <c r="J36" s="2166">
        <v>1186</v>
      </c>
      <c r="K36" s="2165">
        <v>418</v>
      </c>
      <c r="L36" s="2166"/>
      <c r="M36" s="2104">
        <v>19</v>
      </c>
      <c r="N36" s="3385"/>
      <c r="O36" s="2651"/>
      <c r="P36" s="1606"/>
      <c r="Q36" s="1606"/>
      <c r="R36" s="1606"/>
      <c r="S36" s="1606"/>
      <c r="T36" s="1606"/>
      <c r="U36" s="1606"/>
      <c r="V36" s="1606"/>
      <c r="W36" s="1606"/>
      <c r="X36" s="1606"/>
      <c r="Y36" s="1606"/>
      <c r="Z36" s="1606"/>
    </row>
    <row r="37" spans="1:26" ht="12.95" customHeight="1">
      <c r="A37" s="3386"/>
      <c r="B37" s="2102">
        <v>20</v>
      </c>
      <c r="C37" s="1611"/>
      <c r="D37" s="2164" t="s">
        <v>2193</v>
      </c>
      <c r="E37" s="2165">
        <v>1622</v>
      </c>
      <c r="F37" s="2166"/>
      <c r="G37" s="2165">
        <v>10</v>
      </c>
      <c r="H37" s="2166"/>
      <c r="I37" s="2165">
        <v>389</v>
      </c>
      <c r="J37" s="2166">
        <v>2021</v>
      </c>
      <c r="K37" s="2165">
        <v>251</v>
      </c>
      <c r="L37" s="2166"/>
      <c r="M37" s="2104">
        <v>20</v>
      </c>
      <c r="N37" s="3385"/>
      <c r="O37" s="2652"/>
      <c r="P37" s="1606"/>
      <c r="Q37" s="1606"/>
      <c r="R37" s="1606"/>
      <c r="S37" s="1606"/>
      <c r="T37" s="1606"/>
      <c r="U37" s="1606"/>
      <c r="V37" s="1606"/>
      <c r="W37" s="1606"/>
      <c r="X37" s="1606"/>
      <c r="Y37" s="1606"/>
      <c r="Z37" s="1606"/>
    </row>
    <row r="38" spans="1:26" ht="12.95" customHeight="1">
      <c r="A38" s="3386"/>
      <c r="B38" s="2102">
        <v>21</v>
      </c>
      <c r="C38" s="1611"/>
      <c r="D38" s="2164" t="s">
        <v>2194</v>
      </c>
      <c r="E38" s="2165">
        <v>1761</v>
      </c>
      <c r="F38" s="2166"/>
      <c r="G38" s="2165"/>
      <c r="H38" s="2166">
        <v>5</v>
      </c>
      <c r="I38" s="2165">
        <v>637</v>
      </c>
      <c r="J38" s="2166">
        <v>2403</v>
      </c>
      <c r="K38" s="2165">
        <v>193</v>
      </c>
      <c r="L38" s="2166"/>
      <c r="M38" s="2104">
        <v>21</v>
      </c>
      <c r="N38" s="3385"/>
      <c r="O38" s="2651"/>
      <c r="P38" s="1606"/>
      <c r="Q38" s="1606"/>
      <c r="R38" s="1606"/>
      <c r="S38" s="1606"/>
      <c r="T38" s="1606"/>
      <c r="U38" s="1606"/>
      <c r="V38" s="1606"/>
      <c r="W38" s="1606"/>
      <c r="X38" s="1606"/>
      <c r="Y38" s="1606"/>
      <c r="Z38" s="1606"/>
    </row>
    <row r="39" spans="1:26" ht="12.95" customHeight="1">
      <c r="A39" s="3386"/>
      <c r="B39" s="2102">
        <v>22</v>
      </c>
      <c r="C39" s="1611"/>
      <c r="D39" s="2164" t="s">
        <v>2195</v>
      </c>
      <c r="E39" s="2165">
        <v>658</v>
      </c>
      <c r="F39" s="2166"/>
      <c r="G39" s="2165"/>
      <c r="H39" s="2166"/>
      <c r="I39" s="2165">
        <v>104</v>
      </c>
      <c r="J39" s="2166">
        <v>762</v>
      </c>
      <c r="K39" s="2165">
        <v>37</v>
      </c>
      <c r="L39" s="2166"/>
      <c r="M39" s="2104">
        <v>22</v>
      </c>
      <c r="N39" s="3385"/>
      <c r="O39" s="2652"/>
      <c r="P39" s="1606"/>
      <c r="Q39" s="1606"/>
      <c r="R39" s="1606"/>
      <c r="S39" s="1606"/>
      <c r="T39" s="1606"/>
      <c r="U39" s="1606"/>
      <c r="V39" s="1606"/>
      <c r="W39" s="1606"/>
      <c r="X39" s="1606"/>
      <c r="Y39" s="1606"/>
      <c r="Z39" s="1606"/>
    </row>
    <row r="40" spans="1:26" ht="12.95" customHeight="1">
      <c r="A40" s="3386"/>
      <c r="B40" s="2102">
        <v>23</v>
      </c>
      <c r="C40" s="1611"/>
      <c r="D40" s="2164" t="s">
        <v>2196</v>
      </c>
      <c r="E40" s="2165">
        <v>647</v>
      </c>
      <c r="F40" s="2166"/>
      <c r="G40" s="2165">
        <v>136</v>
      </c>
      <c r="H40" s="2166"/>
      <c r="I40" s="2165">
        <v>46</v>
      </c>
      <c r="J40" s="2166">
        <v>829</v>
      </c>
      <c r="K40" s="2165">
        <v>144</v>
      </c>
      <c r="L40" s="2166"/>
      <c r="M40" s="2104">
        <v>23</v>
      </c>
      <c r="N40" s="3385"/>
      <c r="O40" s="2651"/>
      <c r="P40" s="1606"/>
      <c r="Q40" s="1606"/>
      <c r="R40" s="1606"/>
      <c r="S40" s="1606"/>
      <c r="T40" s="1606"/>
      <c r="U40" s="1606"/>
      <c r="V40" s="1606"/>
      <c r="W40" s="1606"/>
      <c r="X40" s="1606"/>
      <c r="Y40" s="1606"/>
      <c r="Z40" s="1606"/>
    </row>
    <row r="41" spans="1:26" ht="12.95" customHeight="1">
      <c r="A41" s="3386"/>
      <c r="B41" s="2102">
        <v>24</v>
      </c>
      <c r="C41" s="1611"/>
      <c r="D41" s="2164" t="s">
        <v>2197</v>
      </c>
      <c r="E41" s="2165">
        <v>1883</v>
      </c>
      <c r="F41" s="2166"/>
      <c r="G41" s="2165"/>
      <c r="H41" s="2166"/>
      <c r="I41" s="2165">
        <v>107</v>
      </c>
      <c r="J41" s="2166">
        <v>1990</v>
      </c>
      <c r="K41" s="2165">
        <v>154</v>
      </c>
      <c r="L41" s="2166"/>
      <c r="M41" s="2104">
        <v>24</v>
      </c>
      <c r="N41" s="3385"/>
      <c r="O41" s="2651"/>
      <c r="P41" s="1606"/>
      <c r="Q41" s="1606"/>
      <c r="R41" s="1606"/>
      <c r="S41" s="1606"/>
      <c r="T41" s="1606"/>
      <c r="U41" s="1606"/>
      <c r="V41" s="1606"/>
      <c r="W41" s="1606"/>
      <c r="X41" s="1606"/>
      <c r="Y41" s="1606"/>
      <c r="Z41" s="1606"/>
    </row>
    <row r="42" spans="1:26" ht="12.95" customHeight="1">
      <c r="A42" s="3386"/>
      <c r="B42" s="2102">
        <v>25</v>
      </c>
      <c r="C42" s="1611"/>
      <c r="D42" s="2164" t="s">
        <v>2198</v>
      </c>
      <c r="E42" s="2165">
        <v>586</v>
      </c>
      <c r="F42" s="2166"/>
      <c r="G42" s="2165"/>
      <c r="H42" s="2166"/>
      <c r="I42" s="2165">
        <v>32</v>
      </c>
      <c r="J42" s="2166">
        <v>618</v>
      </c>
      <c r="K42" s="2165">
        <v>233</v>
      </c>
      <c r="L42" s="2166"/>
      <c r="M42" s="2104">
        <v>25</v>
      </c>
      <c r="N42" s="3385"/>
      <c r="O42" s="2651"/>
      <c r="P42" s="1606"/>
      <c r="Q42" s="1606"/>
      <c r="R42" s="1606"/>
      <c r="S42" s="1606"/>
      <c r="T42" s="1606"/>
      <c r="U42" s="1606"/>
      <c r="V42" s="1606"/>
      <c r="W42" s="1606"/>
      <c r="X42" s="1606"/>
      <c r="Y42" s="1606"/>
      <c r="Z42" s="1606"/>
    </row>
    <row r="43" spans="1:26" ht="12.95" customHeight="1">
      <c r="A43" s="3386"/>
      <c r="B43" s="2102">
        <v>26</v>
      </c>
      <c r="C43" s="1611"/>
      <c r="D43" s="2164"/>
      <c r="E43" s="2165"/>
      <c r="F43" s="2166"/>
      <c r="G43" s="2165"/>
      <c r="H43" s="2166"/>
      <c r="I43" s="2165"/>
      <c r="J43" s="2166"/>
      <c r="K43" s="2165"/>
      <c r="L43" s="2166"/>
      <c r="M43" s="2104">
        <v>26</v>
      </c>
      <c r="N43" s="3385"/>
      <c r="O43" s="1614"/>
      <c r="P43" s="1606"/>
      <c r="Q43" s="1606"/>
      <c r="R43" s="1606"/>
      <c r="S43" s="1606"/>
      <c r="T43" s="1606"/>
      <c r="U43" s="1606"/>
      <c r="V43" s="1606"/>
      <c r="W43" s="1606"/>
      <c r="X43" s="1606"/>
      <c r="Y43" s="1606"/>
      <c r="Z43" s="1606"/>
    </row>
    <row r="44" spans="1:26" ht="12.95" customHeight="1">
      <c r="A44" s="3386"/>
      <c r="B44" s="2102">
        <v>27</v>
      </c>
      <c r="C44" s="1611"/>
      <c r="D44" s="2164"/>
      <c r="E44" s="2165"/>
      <c r="F44" s="2166"/>
      <c r="G44" s="2165"/>
      <c r="H44" s="2166"/>
      <c r="I44" s="2165"/>
      <c r="J44" s="2166"/>
      <c r="K44" s="2165"/>
      <c r="L44" s="2166"/>
      <c r="M44" s="2104">
        <v>27</v>
      </c>
      <c r="N44" s="3385"/>
      <c r="O44" s="2650"/>
      <c r="P44" s="1606"/>
      <c r="Q44" s="1606"/>
      <c r="R44" s="1606"/>
      <c r="S44" s="1606"/>
      <c r="T44" s="1606"/>
      <c r="U44" s="1606"/>
      <c r="V44" s="1606"/>
      <c r="W44" s="1606"/>
      <c r="X44" s="1606"/>
      <c r="Y44" s="1606"/>
      <c r="Z44" s="1606"/>
    </row>
    <row r="45" spans="1:26" ht="12.95" customHeight="1">
      <c r="A45" s="3386"/>
      <c r="B45" s="2102">
        <v>28</v>
      </c>
      <c r="C45" s="1611"/>
      <c r="D45" s="2164"/>
      <c r="E45" s="2165"/>
      <c r="F45" s="2166"/>
      <c r="G45" s="2165"/>
      <c r="H45" s="2166"/>
      <c r="I45" s="2165"/>
      <c r="J45" s="2166"/>
      <c r="K45" s="2165"/>
      <c r="L45" s="2166"/>
      <c r="M45" s="2104">
        <v>28</v>
      </c>
      <c r="N45" s="3385"/>
      <c r="O45" s="2650"/>
      <c r="P45" s="1606"/>
      <c r="Q45" s="1606"/>
      <c r="R45" s="1606"/>
      <c r="S45" s="1606"/>
      <c r="T45" s="1606"/>
      <c r="U45" s="1606"/>
      <c r="V45" s="1606"/>
      <c r="W45" s="1606"/>
      <c r="X45" s="1606"/>
      <c r="Y45" s="1606"/>
      <c r="Z45" s="1606"/>
    </row>
    <row r="46" spans="1:26" ht="12.95" customHeight="1">
      <c r="A46" s="3386"/>
      <c r="B46" s="2102">
        <v>29</v>
      </c>
      <c r="C46" s="1611"/>
      <c r="D46" s="2164"/>
      <c r="E46" s="2165"/>
      <c r="F46" s="2166"/>
      <c r="G46" s="2165"/>
      <c r="H46" s="2166"/>
      <c r="I46" s="2165"/>
      <c r="J46" s="2166"/>
      <c r="K46" s="2165"/>
      <c r="L46" s="2166"/>
      <c r="M46" s="2104">
        <v>29</v>
      </c>
      <c r="N46" s="3385"/>
      <c r="O46" s="2650"/>
      <c r="P46" s="1606"/>
      <c r="Q46" s="1606"/>
      <c r="R46" s="1606"/>
      <c r="S46" s="1606"/>
      <c r="T46" s="1606"/>
      <c r="U46" s="1606"/>
      <c r="V46" s="1606"/>
      <c r="W46" s="1606"/>
      <c r="X46" s="1606"/>
      <c r="Y46" s="1606"/>
      <c r="Z46" s="1606"/>
    </row>
    <row r="47" spans="1:26" ht="12.95" customHeight="1">
      <c r="A47" s="3386"/>
      <c r="B47" s="2102">
        <v>30</v>
      </c>
      <c r="C47" s="1611"/>
      <c r="D47" s="2164"/>
      <c r="E47" s="2165"/>
      <c r="F47" s="2166"/>
      <c r="G47" s="2165"/>
      <c r="H47" s="2166"/>
      <c r="I47" s="2165"/>
      <c r="J47" s="2166"/>
      <c r="K47" s="2165"/>
      <c r="L47" s="2166"/>
      <c r="M47" s="2104">
        <v>30</v>
      </c>
      <c r="N47" s="3385"/>
      <c r="O47" s="2650"/>
      <c r="P47" s="1606"/>
      <c r="Q47" s="1606"/>
      <c r="R47" s="1606"/>
      <c r="S47" s="1606"/>
      <c r="T47" s="1606"/>
      <c r="U47" s="1606"/>
      <c r="V47" s="1606"/>
      <c r="W47" s="1606"/>
      <c r="X47" s="1606"/>
      <c r="Y47" s="1606"/>
      <c r="Z47" s="1606"/>
    </row>
    <row r="48" spans="1:26" ht="12.95" customHeight="1">
      <c r="A48" s="3386"/>
      <c r="B48" s="2102">
        <v>31</v>
      </c>
      <c r="C48" s="1611"/>
      <c r="D48" s="2164"/>
      <c r="E48" s="2165"/>
      <c r="F48" s="2166"/>
      <c r="G48" s="2165"/>
      <c r="H48" s="2166"/>
      <c r="I48" s="2165"/>
      <c r="J48" s="2166"/>
      <c r="K48" s="2165"/>
      <c r="L48" s="2166"/>
      <c r="M48" s="2104">
        <v>31</v>
      </c>
      <c r="N48" s="3385"/>
      <c r="O48" s="2650"/>
      <c r="P48" s="1606"/>
      <c r="Q48" s="1606"/>
      <c r="R48" s="1606"/>
      <c r="S48" s="1606"/>
      <c r="T48" s="1606"/>
      <c r="U48" s="1606"/>
      <c r="V48" s="1606"/>
      <c r="W48" s="1606"/>
      <c r="X48" s="1606"/>
      <c r="Y48" s="1606"/>
      <c r="Z48" s="1606"/>
    </row>
    <row r="49" spans="1:26" ht="12.95" customHeight="1">
      <c r="A49" s="3386"/>
      <c r="B49" s="2102">
        <v>32</v>
      </c>
      <c r="C49" s="1615" t="s">
        <v>2199</v>
      </c>
      <c r="D49" s="1561"/>
      <c r="E49" s="2165">
        <v>14664</v>
      </c>
      <c r="F49" s="2515"/>
      <c r="G49" s="2165">
        <v>360</v>
      </c>
      <c r="H49" s="2165">
        <v>6</v>
      </c>
      <c r="I49" s="2165">
        <v>4390</v>
      </c>
      <c r="J49" s="2165">
        <v>19420</v>
      </c>
      <c r="K49" s="2165">
        <v>2558</v>
      </c>
      <c r="L49" s="2515"/>
      <c r="M49" s="2104">
        <v>32</v>
      </c>
      <c r="N49" s="3385"/>
      <c r="O49" s="2650"/>
      <c r="P49" s="1606"/>
      <c r="Q49" s="1606"/>
      <c r="R49" s="1606"/>
      <c r="S49" s="1606"/>
      <c r="T49" s="1606"/>
      <c r="U49" s="1606"/>
      <c r="V49" s="1606"/>
      <c r="W49" s="1606"/>
      <c r="X49" s="1606"/>
      <c r="Y49" s="1606"/>
      <c r="Z49" s="1606"/>
    </row>
    <row r="50" spans="1:26">
      <c r="A50" s="2444"/>
      <c r="N50" s="2445"/>
    </row>
    <row r="51" spans="1:26">
      <c r="A51" s="2444"/>
      <c r="N51" s="2445"/>
    </row>
    <row r="52" spans="1:26">
      <c r="A52" s="2444"/>
      <c r="D52" s="1606" t="s">
        <v>2148</v>
      </c>
      <c r="E52" s="1606" t="b">
        <f>IF(SUM(E18:E48)=E49,TRUE,FALSE)</f>
        <v>1</v>
      </c>
      <c r="G52" s="1606" t="b">
        <f>IF(SUM(G18:G48)=G49,TRUE,FALSE)</f>
        <v>1</v>
      </c>
      <c r="H52" s="1606" t="b">
        <f>IF(SUM(H18:H48)=H49,TRUE,FALSE)</f>
        <v>1</v>
      </c>
      <c r="I52" s="1606" t="b">
        <f>IF(SUM(I18:I48)=I49,TRUE,FALSE)</f>
        <v>1</v>
      </c>
      <c r="J52" s="1606" t="b">
        <f>IF(SUM(J18:J48)=J49,TRUE,FALSE)</f>
        <v>1</v>
      </c>
      <c r="K52" s="1606" t="b">
        <f>IF(SUM(K18:K48)=K49,TRUE,FALSE)</f>
        <v>1</v>
      </c>
      <c r="N52" s="2445"/>
    </row>
    <row r="53" spans="1:26">
      <c r="A53" s="2444"/>
      <c r="N53" s="2445"/>
    </row>
    <row r="54" spans="1:26">
      <c r="A54" s="2444"/>
      <c r="N54" s="2445"/>
    </row>
    <row r="55" spans="1:26">
      <c r="A55" s="2444"/>
      <c r="N55" s="2445"/>
    </row>
    <row r="56" spans="1:26">
      <c r="A56" s="2444"/>
      <c r="N56" s="2445"/>
    </row>
    <row r="57" spans="1:26">
      <c r="A57" s="2444"/>
      <c r="N57" s="2445"/>
    </row>
    <row r="58" spans="1:26">
      <c r="A58" s="2444"/>
      <c r="N58" s="2445"/>
      <c r="O58" s="2650"/>
      <c r="P58" s="1606"/>
      <c r="Q58" s="1606"/>
      <c r="R58" s="1606"/>
      <c r="S58" s="1606"/>
      <c r="T58" s="1606"/>
      <c r="U58" s="1606"/>
      <c r="V58" s="1606"/>
      <c r="W58" s="1606"/>
      <c r="X58" s="1606"/>
      <c r="Y58" s="1606"/>
      <c r="Z58" s="1606"/>
    </row>
    <row r="59" spans="1:26">
      <c r="A59" s="2444"/>
      <c r="N59" s="2445"/>
      <c r="Z59" s="1606"/>
    </row>
    <row r="60" spans="1:26">
      <c r="A60" s="2444"/>
      <c r="N60" s="2445"/>
    </row>
    <row r="61" spans="1:26">
      <c r="N61" s="2445"/>
    </row>
    <row r="62" spans="1:26">
      <c r="N62" s="2445"/>
    </row>
    <row r="2047" spans="5:26">
      <c r="E2047" s="2653"/>
      <c r="F2047" s="2653"/>
      <c r="G2047" s="2653"/>
      <c r="H2047" s="2653"/>
      <c r="I2047" s="2653"/>
      <c r="J2047" s="2653"/>
      <c r="K2047" s="2653"/>
      <c r="L2047" s="2653"/>
      <c r="M2047" s="2653"/>
      <c r="O2047" s="2650"/>
      <c r="P2047" s="1606"/>
      <c r="Q2047" s="1606"/>
      <c r="R2047" s="1606"/>
      <c r="S2047" s="1606"/>
      <c r="T2047" s="1606"/>
      <c r="U2047" s="1606"/>
      <c r="V2047" s="1606"/>
      <c r="W2047" s="1606"/>
      <c r="X2047" s="1606"/>
      <c r="Y2047" s="1606"/>
      <c r="Z2047" s="1606"/>
    </row>
  </sheetData>
  <customSheetViews>
    <customSheetView guid="{A617E113-81C5-40F4-A596-A12F4B219BD2}" showPageBreaks="1" fitToPage="1" printArea="1">
      <selection activeCell="G19" sqref="G19"/>
      <pageMargins left="0.5" right="0.5" top="0.5" bottom="0.25" header="0.5" footer="0.5"/>
      <printOptions horizontalCentered="1" verticalCentered="1"/>
      <pageSetup scale="93" orientation="landscape" r:id="rId1"/>
      <headerFooter alignWithMargins="0"/>
    </customSheetView>
    <customSheetView guid="{D099E5BD-69C3-4A36-A01A-AB9127CD02AF}" showPageBreaks="1" fitToPage="1" printArea="1" view="pageBreakPreview" topLeftCell="A25">
      <selection activeCell="F39" sqref="F39"/>
      <pageMargins left="0.5" right="0.5" top="0.5" bottom="0.25" header="0.5" footer="0.5"/>
      <printOptions horizontalCentered="1" verticalCentered="1"/>
      <pageSetup scale="93" orientation="landscape" r:id="rId2"/>
      <headerFooter alignWithMargins="0"/>
    </customSheetView>
    <customSheetView guid="{0E34144A-D82F-4DF0-B720-F9C800B122C6}" scale="60" showPageBreaks="1" fitToPage="1" printArea="1" view="pageBreakPreview">
      <selection activeCell="N50" sqref="N50"/>
      <pageMargins left="0.5" right="0.5" top="0.5" bottom="0.25" header="0.5" footer="0.5"/>
      <printOptions horizontalCentered="1" verticalCentered="1"/>
      <pageSetup scale="94" orientation="landscape" r:id="rId3"/>
      <headerFooter alignWithMargins="0"/>
    </customSheetView>
    <customSheetView guid="{97EB090E-DA8A-4035-9EB7-8F192FB9238E}" scale="60" showPageBreaks="1" fitToPage="1" printArea="1" view="pageBreakPreview">
      <selection activeCell="N50" sqref="N50"/>
      <pageMargins left="0.5" right="0.5" top="0.5" bottom="0.25" header="0.5" footer="0.5"/>
      <printOptions horizontalCentered="1" verticalCentered="1"/>
      <pageSetup scale="93" orientation="landscape" r:id="rId4"/>
      <headerFooter alignWithMargins="0"/>
    </customSheetView>
    <customSheetView guid="{73D6C540-FA77-496F-80D5-378BCDB5D7D3}" fitToPage="1">
      <selection activeCell="B4" sqref="B4"/>
      <pageMargins left="0.5" right="0.5" top="0.5" bottom="0.25" header="0.5" footer="0.5"/>
      <printOptions horizontalCentered="1" verticalCentered="1"/>
      <pageSetup scale="94" orientation="landscape" r:id="rId5"/>
      <headerFooter alignWithMargins="0"/>
    </customSheetView>
    <customSheetView guid="{697F93CE-5800-4A2B-B48E-6915F0D86AE1}" showPageBreaks="1" fitToPage="1" printArea="1">
      <selection activeCell="B4" sqref="B4"/>
      <pageMargins left="0.5" right="0.5" top="0.5" bottom="0.25" header="0.5" footer="0.5"/>
      <printOptions horizontalCentered="1" verticalCentered="1"/>
      <pageSetup scale="93" orientation="landscape" r:id="rId6"/>
      <headerFooter alignWithMargins="0"/>
    </customSheetView>
    <customSheetView guid="{997430AA-34EF-430A-83C0-572B50415120}" showPageBreaks="1" fitToPage="1" printArea="1">
      <selection sqref="A1:E1"/>
      <pageMargins left="0.5" right="0.5" top="0.5" bottom="0.25" header="0.5" footer="0.5"/>
      <printOptions horizontalCentered="1" verticalCentered="1"/>
      <pageSetup scale="93" orientation="landscape" r:id="rId7"/>
      <headerFooter alignWithMargins="0"/>
    </customSheetView>
    <customSheetView guid="{FB280501-19AF-4ABE-91A9-026A574F2BAA}" showPageBreaks="1" fitToPage="1" printArea="1">
      <selection sqref="A1:E1"/>
      <pageMargins left="0.5" right="0.5" top="0.5" bottom="0.25" header="0.5" footer="0.5"/>
      <printOptions horizontalCentered="1" verticalCentered="1"/>
      <pageSetup scale="93" orientation="landscape" r:id="rId8"/>
      <headerFooter alignWithMargins="0"/>
    </customSheetView>
    <customSheetView guid="{418B4607-7369-4E2A-893E-78E4A5AA0442}" fitToPage="1">
      <selection sqref="A1:E1"/>
      <pageMargins left="0.5" right="0.5" top="0.5" bottom="0.25" header="0.5" footer="0.5"/>
      <printOptions horizontalCentered="1" verticalCentered="1"/>
      <pageSetup scale="94" orientation="landscape" r:id="rId9"/>
      <headerFooter alignWithMargins="0"/>
    </customSheetView>
    <customSheetView guid="{F56BCD39-3910-4701-BCCF-245589B07D98}" showPageBreaks="1" fitToPage="1" printArea="1">
      <selection activeCell="O34" sqref="O34"/>
      <pageMargins left="0.5" right="0.5" top="0.5" bottom="0.25" header="0.5" footer="0.5"/>
      <printOptions horizontalCentered="1" verticalCentered="1"/>
      <pageSetup scale="95" orientation="landscape" horizontalDpi="4294967292" verticalDpi="4294967292" r:id="rId10"/>
      <headerFooter alignWithMargins="0"/>
    </customSheetView>
    <customSheetView guid="{FB19BFAA-60BA-4CC2-92E5-E4C141AE804E}" fitToPage="1">
      <selection activeCell="O34" sqref="O34"/>
      <pageMargins left="0.5" right="0.5" top="0.5" bottom="0.25" header="0.5" footer="0.5"/>
      <printOptions horizontalCentered="1" verticalCentered="1"/>
      <pageSetup scale="93" orientation="landscape" horizontalDpi="4294967292" verticalDpi="4294967292" r:id="rId11"/>
      <headerFooter alignWithMargins="0"/>
    </customSheetView>
    <customSheetView guid="{74404EEC-CA6A-48B0-B168-B7933282EEB2}" showPageBreaks="1" fitToPage="1" printArea="1">
      <selection activeCell="O34" sqref="O34"/>
      <pageMargins left="0.5" right="0.5" top="0.5" bottom="0.25" header="0.5" footer="0.5"/>
      <printOptions horizontalCentered="1" verticalCentered="1"/>
      <pageSetup scale="94" orientation="landscape" horizontalDpi="4294967292" verticalDpi="4294967292" r:id="rId12"/>
      <headerFooter alignWithMargins="0"/>
    </customSheetView>
    <customSheetView guid="{A2494C54-8D9D-4A05-9F27-C858173D9692}" fitToPage="1">
      <selection activeCell="O34" sqref="O34"/>
      <pageMargins left="0.5" right="0.5" top="0.5" bottom="0.25" header="0.5" footer="0.5"/>
      <printOptions horizontalCentered="1" verticalCentered="1"/>
      <pageSetup scale="93" orientation="landscape" horizontalDpi="4294967292" verticalDpi="4294967292" r:id="rId13"/>
      <headerFooter alignWithMargins="0"/>
    </customSheetView>
    <customSheetView guid="{F228F194-B0FE-4A91-A927-06A4E89703F0}" fitToPage="1">
      <selection activeCell="O34" sqref="O34"/>
      <pageMargins left="0.5" right="0.5" top="0.5" bottom="0.25" header="0.5" footer="0.5"/>
      <printOptions horizontalCentered="1" verticalCentered="1"/>
      <pageSetup scale="93" orientation="landscape" horizontalDpi="4294967292" verticalDpi="4294967292" r:id="rId14"/>
      <headerFooter alignWithMargins="0"/>
    </customSheetView>
    <customSheetView guid="{49D366EC-C851-4932-854D-8EA887B298C5}" fitToPage="1">
      <selection activeCell="O34" sqref="O34"/>
      <pageMargins left="0.5" right="0.5" top="0.5" bottom="0.25" header="0.5" footer="0.5"/>
      <printOptions horizontalCentered="1" verticalCentered="1"/>
      <pageSetup scale="94" orientation="landscape" horizontalDpi="4294967292" verticalDpi="4294967292" r:id="rId15"/>
      <headerFooter alignWithMargins="0"/>
    </customSheetView>
    <customSheetView guid="{7390B031-6060-4327-BF01-8B9465EDB6D9}" fitToPage="1">
      <selection activeCell="O34" sqref="O34"/>
      <pageMargins left="0.5" right="0.5" top="0.5" bottom="0.25" header="0.5" footer="0.5"/>
      <printOptions horizontalCentered="1" verticalCentered="1"/>
      <pageSetup scale="94" orientation="landscape" horizontalDpi="4294967292" verticalDpi="4294967292" r:id="rId16"/>
      <headerFooter alignWithMargins="0"/>
    </customSheetView>
    <customSheetView guid="{26429A53-B624-4AA6-8C8D-667186B058B8}" fitToPage="1">
      <selection activeCell="O34" sqref="O34"/>
      <pageMargins left="0.5" right="0.5" top="0.5" bottom="0.25" header="0.5" footer="0.5"/>
      <printOptions horizontalCentered="1" verticalCentered="1"/>
      <pageSetup scale="94" orientation="landscape" horizontalDpi="4294967292" verticalDpi="4294967292" r:id="rId17"/>
      <headerFooter alignWithMargins="0"/>
    </customSheetView>
    <customSheetView guid="{9188604F-721B-4607-B5A7-F14601E34BB8}" showPageBreaks="1" fitToPage="1" printArea="1">
      <selection activeCell="O34" sqref="O34"/>
      <pageMargins left="0.5" right="0.5" top="0.5" bottom="0.25" header="0.5" footer="0.5"/>
      <printOptions horizontalCentered="1" verticalCentered="1"/>
      <pageSetup scale="95" orientation="landscape" horizontalDpi="4294967292" verticalDpi="4294967292" r:id="rId18"/>
      <headerFooter alignWithMargins="0"/>
    </customSheetView>
    <customSheetView guid="{0DB5BAD5-393A-4F38-9E8B-709DEA7858B1}" showPageBreaks="1" fitToPage="1" printArea="1">
      <selection activeCell="O34" sqref="O34"/>
      <pageMargins left="0.5" right="0.5" top="0.5" bottom="0.25" header="0.5" footer="0.5"/>
      <printOptions horizontalCentered="1" verticalCentered="1"/>
      <pageSetup scale="93" orientation="landscape" horizontalDpi="4294967292" verticalDpi="4294967292" r:id="rId19"/>
      <headerFooter alignWithMargins="0"/>
    </customSheetView>
    <customSheetView guid="{4E7A3D04-9F51-465C-A42B-3DF9B3E7D5B5}" showPageBreaks="1" fitToPage="1" printArea="1">
      <selection activeCell="O34" sqref="O34"/>
      <pageMargins left="0.5" right="0.5" top="0.5" bottom="0.25" header="0.5" footer="0.5"/>
      <printOptions horizontalCentered="1" verticalCentered="1"/>
      <pageSetup scale="93" orientation="landscape" horizontalDpi="4294967292" verticalDpi="4294967292" r:id="rId20"/>
      <headerFooter alignWithMargins="0"/>
    </customSheetView>
    <customSheetView guid="{BD2992A8-0B6E-4822-8FD2-4601D1328A70}" showPageBreaks="1" fitToPage="1" printArea="1">
      <selection sqref="A1:E1"/>
      <pageMargins left="0.5" right="0.5" top="0.5" bottom="0.25" header="0.5" footer="0.5"/>
      <printOptions horizontalCentered="1" verticalCentered="1"/>
      <pageSetup scale="93" orientation="landscape" r:id="rId21"/>
      <headerFooter alignWithMargins="0"/>
    </customSheetView>
    <customSheetView guid="{77A0B38E-93E4-4AC7-ACE6-46928E3770F0}" showPageBreaks="1" fitToPage="1" printArea="1">
      <selection activeCell="G19" sqref="G19"/>
      <pageMargins left="0.5" right="0.5" top="0.5" bottom="0.25" header="0.5" footer="0.5"/>
      <printOptions horizontalCentered="1" verticalCentered="1"/>
      <pageSetup scale="93" orientation="landscape" r:id="rId22"/>
      <headerFooter alignWithMargins="0"/>
    </customSheetView>
    <customSheetView guid="{11C83B39-CE16-4BB9-AED1-82A65A48CAAD}" fitToPage="1">
      <selection sqref="A1:E1"/>
      <pageMargins left="0.5" right="0.5" top="0.5" bottom="0.25" header="0.5" footer="0.5"/>
      <printOptions horizontalCentered="1" verticalCentered="1"/>
      <pageSetup scale="94" orientation="landscape" r:id="rId23"/>
      <headerFooter alignWithMargins="0"/>
    </customSheetView>
    <customSheetView guid="{DB71B86F-317D-4AD6-8462-223811F201EC}" showPageBreaks="1" fitToPage="1" printArea="1">
      <selection activeCell="G19" sqref="G19"/>
      <pageMargins left="0.5" right="0.5" top="0.5" bottom="0.25" header="0.5" footer="0.5"/>
      <printOptions horizontalCentered="1" verticalCentered="1"/>
      <pageSetup scale="94" orientation="landscape" r:id="rId24"/>
      <headerFooter alignWithMargins="0"/>
    </customSheetView>
    <customSheetView guid="{DC2F833C-E952-4F6A-AFD3-F16D8619A19E}" showPageBreaks="1" fitToPage="1" printArea="1">
      <selection sqref="A1:E1"/>
      <pageMargins left="0.5" right="0.5" top="0.5" bottom="0.25" header="0.5" footer="0.5"/>
      <printOptions horizontalCentered="1" verticalCentered="1"/>
      <pageSetup scale="93" orientation="landscape" r:id="rId25"/>
      <headerFooter alignWithMargins="0"/>
    </customSheetView>
    <customSheetView guid="{B1B2D874-36F7-4A51-91A3-0B03D16C5B39}" fitToPage="1" printArea="1" topLeftCell="A22">
      <selection activeCell="G19" sqref="G19"/>
      <pageMargins left="0.5" right="0.5" top="0.5" bottom="0.25" header="0.5" footer="0.5"/>
      <printOptions horizontalCentered="1" verticalCentered="1"/>
      <pageSetup scale="93" orientation="landscape" r:id="rId26"/>
      <headerFooter alignWithMargins="0"/>
    </customSheetView>
    <customSheetView guid="{24512037-1A2E-4B61-A9D8-6B6EE1FBAC07}" showPageBreaks="1" fitToPage="1" printArea="1">
      <selection activeCell="G19" sqref="G19"/>
      <pageMargins left="0.5" right="0.5" top="0.5" bottom="0.25" header="0.5" footer="0.5"/>
      <printOptions horizontalCentered="1" verticalCentered="1"/>
      <pageSetup scale="93" orientation="landscape" r:id="rId27"/>
      <headerFooter alignWithMargins="0"/>
    </customSheetView>
    <customSheetView guid="{FF7CE3F6-64D4-4414-9A0A-27EA1DA5FCEA}" showPageBreaks="1" fitToPage="1" printArea="1">
      <selection activeCell="G19" sqref="G19"/>
      <pageMargins left="0.5" right="0.5" top="0.5" bottom="0.25" header="0.5" footer="0.5"/>
      <printOptions horizontalCentered="1" verticalCentered="1"/>
      <pageSetup scale="93" orientation="landscape" r:id="rId28"/>
      <headerFooter alignWithMargins="0"/>
    </customSheetView>
    <customSheetView guid="{68CA22E9-CC9D-4C8A-A060-049B87D0AB3E}" scale="60" showPageBreaks="1" fitToPage="1" printArea="1" view="pageBreakPreview">
      <selection activeCell="N50" sqref="N50"/>
      <pageMargins left="0.5" right="0.5" top="0.5" bottom="0.25" header="0.5" footer="0.5"/>
      <printOptions horizontalCentered="1" verticalCentered="1"/>
      <pageSetup scale="93" orientation="landscape" r:id="rId29"/>
      <headerFooter alignWithMargins="0"/>
    </customSheetView>
    <customSheetView guid="{76EF22F2-41FD-4690-8612-D013472E0134}" showPageBreaks="1" fitToPage="1" printArea="1">
      <selection activeCell="G19" sqref="G19"/>
      <pageMargins left="0.5" right="0.5" top="0.5" bottom="0.25" header="0.5" footer="0.5"/>
      <printOptions horizontalCentered="1" verticalCentered="1"/>
      <pageSetup scale="93" orientation="landscape" r:id="rId30"/>
      <headerFooter alignWithMargins="0"/>
    </customSheetView>
  </customSheetViews>
  <mergeCells count="2">
    <mergeCell ref="N34:N49"/>
    <mergeCell ref="A35:A49"/>
  </mergeCells>
  <printOptions horizontalCentered="1" verticalCentered="1"/>
  <pageMargins left="0.5" right="0.5" top="0.5" bottom="0.25" header="0.5" footer="0.5"/>
  <pageSetup scale="93" orientation="landscape" r:id="rId31"/>
  <headerFooter alignWithMargins="0"/>
  <legacyDrawing r:id="rId3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H61"/>
  <sheetViews>
    <sheetView view="pageBreakPreview" zoomScale="60" zoomScaleNormal="100" workbookViewId="0">
      <selection activeCell="H1" sqref="H1:H18"/>
    </sheetView>
  </sheetViews>
  <sheetFormatPr defaultColWidth="8" defaultRowHeight="11.25"/>
  <cols>
    <col min="1" max="1" width="2.5703125" style="1042" customWidth="1"/>
    <col min="2" max="2" width="2.42578125" style="1042" customWidth="1"/>
    <col min="3" max="3" width="56.5703125" style="1042" customWidth="1"/>
    <col min="4" max="4" width="1.85546875" style="1042" customWidth="1"/>
    <col min="5" max="5" width="2.85546875" style="1042" customWidth="1"/>
    <col min="6" max="6" width="25.28515625" style="1042" customWidth="1"/>
    <col min="7" max="7" width="35.140625" style="1042" customWidth="1"/>
    <col min="8" max="8" width="2.85546875" style="1042" customWidth="1"/>
    <col min="9" max="16384" width="8" style="1042"/>
  </cols>
  <sheetData>
    <row r="1" spans="1:8" ht="11.25" customHeight="1">
      <c r="A1" s="3389" t="s">
        <v>386</v>
      </c>
      <c r="B1" s="1616"/>
      <c r="C1" s="1617" t="s">
        <v>2200</v>
      </c>
      <c r="D1" s="1617"/>
      <c r="E1" s="1617"/>
      <c r="F1" s="1617"/>
      <c r="G1" s="1618"/>
      <c r="H1" s="3388" t="s">
        <v>3404</v>
      </c>
    </row>
    <row r="2" spans="1:8" ht="11.25" customHeight="1">
      <c r="A2" s="3389"/>
      <c r="B2" s="1619"/>
      <c r="C2" s="1620"/>
      <c r="D2" s="1620"/>
      <c r="E2" s="1620"/>
      <c r="F2" s="1620"/>
      <c r="G2" s="1621"/>
      <c r="H2" s="3388"/>
    </row>
    <row r="3" spans="1:8">
      <c r="A3" s="3389"/>
      <c r="B3" s="1619"/>
      <c r="C3" s="1620" t="s">
        <v>2201</v>
      </c>
      <c r="D3" s="1620"/>
      <c r="E3" s="1620"/>
      <c r="F3" s="1620"/>
      <c r="G3" s="1621"/>
      <c r="H3" s="3388"/>
    </row>
    <row r="4" spans="1:8">
      <c r="A4" s="3389"/>
      <c r="B4" s="1619"/>
      <c r="C4" s="1620"/>
      <c r="D4" s="1620"/>
      <c r="E4" s="1620"/>
      <c r="F4" s="1620"/>
      <c r="G4" s="1621"/>
      <c r="H4" s="3388"/>
    </row>
    <row r="5" spans="1:8">
      <c r="A5" s="3389"/>
      <c r="B5" s="1622" t="s">
        <v>152</v>
      </c>
      <c r="C5" s="1620" t="s">
        <v>2202</v>
      </c>
      <c r="D5" s="1620"/>
      <c r="E5" s="1623" t="s">
        <v>1738</v>
      </c>
      <c r="F5" s="1620" t="s">
        <v>2203</v>
      </c>
      <c r="G5" s="1621"/>
      <c r="H5" s="3388"/>
    </row>
    <row r="6" spans="1:8" ht="12.75">
      <c r="A6" s="3389"/>
      <c r="B6" s="1619"/>
      <c r="C6" s="1620" t="s">
        <v>2204</v>
      </c>
      <c r="D6" s="1620"/>
      <c r="E6" s="717"/>
      <c r="F6" s="1620" t="s">
        <v>2205</v>
      </c>
      <c r="G6" s="1621"/>
      <c r="H6" s="3388"/>
    </row>
    <row r="7" spans="1:8" ht="12.75">
      <c r="A7" s="3389"/>
      <c r="B7" s="1619"/>
      <c r="C7" s="1620"/>
      <c r="D7" s="1620"/>
      <c r="E7" s="717"/>
      <c r="F7" s="1620" t="s">
        <v>2206</v>
      </c>
      <c r="G7" s="1621"/>
      <c r="H7" s="3388"/>
    </row>
    <row r="8" spans="1:8" ht="12.75">
      <c r="A8" s="3389"/>
      <c r="B8" s="1622" t="s">
        <v>156</v>
      </c>
      <c r="C8" s="1620" t="s">
        <v>2207</v>
      </c>
      <c r="D8" s="1620"/>
      <c r="E8" s="717"/>
      <c r="F8" s="1620" t="s">
        <v>2208</v>
      </c>
      <c r="G8" s="1621"/>
      <c r="H8" s="3388"/>
    </row>
    <row r="9" spans="1:8" ht="12.75">
      <c r="A9" s="3389"/>
      <c r="B9" s="1619"/>
      <c r="C9" s="1620" t="s">
        <v>2209</v>
      </c>
      <c r="D9" s="1620"/>
      <c r="E9" s="717"/>
      <c r="F9" s="1620" t="s">
        <v>2210</v>
      </c>
      <c r="G9" s="1621"/>
      <c r="H9" s="3388"/>
    </row>
    <row r="10" spans="1:8" ht="12.75">
      <c r="A10" s="3389"/>
      <c r="B10" s="1619"/>
      <c r="C10" s="1620" t="s">
        <v>2211</v>
      </c>
      <c r="D10" s="1620"/>
      <c r="E10" s="717"/>
      <c r="F10" s="1620" t="s">
        <v>2212</v>
      </c>
      <c r="G10" s="1621"/>
      <c r="H10" s="3388"/>
    </row>
    <row r="11" spans="1:8">
      <c r="A11" s="3389"/>
      <c r="B11" s="1619"/>
      <c r="C11" s="1620"/>
      <c r="D11" s="1620"/>
      <c r="E11" s="1620"/>
      <c r="F11" s="1620"/>
      <c r="G11" s="1621"/>
      <c r="H11" s="3388"/>
    </row>
    <row r="12" spans="1:8">
      <c r="A12" s="3389"/>
      <c r="B12" s="1622" t="s">
        <v>161</v>
      </c>
      <c r="C12" s="1620" t="s">
        <v>2213</v>
      </c>
      <c r="D12" s="1620"/>
      <c r="E12" s="1623" t="s">
        <v>1747</v>
      </c>
      <c r="F12" s="1620" t="s">
        <v>2214</v>
      </c>
      <c r="G12" s="1624"/>
      <c r="H12" s="3388"/>
    </row>
    <row r="13" spans="1:8" ht="12.75">
      <c r="A13" s="3389"/>
      <c r="B13" s="931"/>
      <c r="C13" s="1620" t="s">
        <v>2215</v>
      </c>
      <c r="D13" s="1620"/>
      <c r="E13" s="717"/>
      <c r="F13" s="1620" t="s">
        <v>2216</v>
      </c>
      <c r="G13" s="1621"/>
      <c r="H13" s="3388"/>
    </row>
    <row r="14" spans="1:8" ht="12.75">
      <c r="A14" s="3389"/>
      <c r="B14" s="1626"/>
      <c r="C14" s="1620" t="s">
        <v>2217</v>
      </c>
      <c r="D14" s="1620"/>
      <c r="E14" s="717"/>
      <c r="F14" s="1620" t="s">
        <v>2218</v>
      </c>
      <c r="G14" s="1621"/>
      <c r="H14" s="3388"/>
    </row>
    <row r="15" spans="1:8">
      <c r="A15" s="3389"/>
      <c r="B15" s="1626"/>
      <c r="C15" s="1620" t="s">
        <v>2219</v>
      </c>
      <c r="D15" s="1620"/>
      <c r="E15" s="1620"/>
      <c r="F15" s="1620"/>
      <c r="G15" s="1621"/>
      <c r="H15" s="3388"/>
    </row>
    <row r="16" spans="1:8">
      <c r="A16" s="1625"/>
      <c r="B16" s="1619"/>
      <c r="C16" s="1620"/>
      <c r="D16" s="1620"/>
      <c r="E16" s="1623" t="s">
        <v>2220</v>
      </c>
      <c r="F16" s="1620" t="s">
        <v>2221</v>
      </c>
      <c r="G16" s="1624"/>
      <c r="H16" s="3388"/>
    </row>
    <row r="17" spans="1:8">
      <c r="A17" s="1625"/>
      <c r="B17" s="1622" t="s">
        <v>154</v>
      </c>
      <c r="C17" s="1620" t="s">
        <v>2222</v>
      </c>
      <c r="D17" s="1620"/>
      <c r="E17" s="1620"/>
      <c r="F17" s="1620"/>
      <c r="G17" s="1621"/>
      <c r="H17" s="3388"/>
    </row>
    <row r="18" spans="1:8">
      <c r="A18" s="1625"/>
      <c r="B18" s="1626"/>
      <c r="C18" s="1620" t="s">
        <v>2223</v>
      </c>
      <c r="D18" s="1620"/>
      <c r="E18" s="1620"/>
      <c r="F18" s="1620" t="s">
        <v>2224</v>
      </c>
      <c r="G18" s="1621" t="s">
        <v>2225</v>
      </c>
      <c r="H18" s="3388"/>
    </row>
    <row r="19" spans="1:8">
      <c r="A19" s="1625"/>
      <c r="B19" s="1626"/>
      <c r="C19" s="1620" t="s">
        <v>2226</v>
      </c>
      <c r="D19" s="1620"/>
      <c r="E19" s="1620"/>
      <c r="F19" s="1620"/>
      <c r="G19" s="1621"/>
      <c r="H19" s="1625"/>
    </row>
    <row r="20" spans="1:8">
      <c r="A20" s="1625"/>
      <c r="B20" s="1626"/>
      <c r="C20" s="1620" t="s">
        <v>2227</v>
      </c>
      <c r="D20" s="1620"/>
      <c r="E20" s="1620"/>
      <c r="F20" s="1620" t="s">
        <v>1389</v>
      </c>
      <c r="G20" s="1621" t="s">
        <v>2228</v>
      </c>
      <c r="H20" s="1625"/>
    </row>
    <row r="21" spans="1:8">
      <c r="A21" s="1625"/>
      <c r="B21" s="1626"/>
      <c r="C21" s="1620" t="s">
        <v>2229</v>
      </c>
      <c r="D21" s="1620"/>
      <c r="E21" s="1620"/>
      <c r="F21" s="1620" t="s">
        <v>1391</v>
      </c>
      <c r="G21" s="1621" t="s">
        <v>2230</v>
      </c>
      <c r="H21" s="1625"/>
    </row>
    <row r="22" spans="1:8">
      <c r="A22" s="1625"/>
      <c r="B22" s="1626"/>
      <c r="C22" s="1620" t="s">
        <v>2231</v>
      </c>
      <c r="D22" s="1620"/>
      <c r="E22" s="1620"/>
      <c r="F22" s="1620" t="s">
        <v>1393</v>
      </c>
      <c r="G22" s="1621" t="s">
        <v>2232</v>
      </c>
      <c r="H22" s="1625"/>
    </row>
    <row r="23" spans="1:8">
      <c r="A23" s="1625"/>
      <c r="B23" s="1619"/>
      <c r="C23" s="1620"/>
      <c r="D23" s="1620"/>
      <c r="E23" s="1620"/>
      <c r="F23" s="1620" t="s">
        <v>1397</v>
      </c>
      <c r="G23" s="1621" t="s">
        <v>2233</v>
      </c>
      <c r="H23" s="1625"/>
    </row>
    <row r="24" spans="1:8">
      <c r="A24" s="1625"/>
      <c r="B24" s="1622" t="s">
        <v>163</v>
      </c>
      <c r="C24" s="1620" t="s">
        <v>2234</v>
      </c>
      <c r="D24" s="1620"/>
      <c r="E24" s="1620"/>
      <c r="F24" s="1620" t="s">
        <v>1401</v>
      </c>
      <c r="G24" s="1621" t="s">
        <v>2235</v>
      </c>
    </row>
    <row r="25" spans="1:8">
      <c r="A25" s="1625"/>
      <c r="B25" s="1626"/>
      <c r="C25" s="1620" t="s">
        <v>2236</v>
      </c>
      <c r="D25" s="1620"/>
      <c r="E25" s="1620"/>
      <c r="F25" s="1620" t="s">
        <v>1405</v>
      </c>
      <c r="G25" s="1621" t="s">
        <v>2237</v>
      </c>
    </row>
    <row r="26" spans="1:8">
      <c r="A26" s="1625"/>
      <c r="B26" s="1626"/>
      <c r="C26" s="1620" t="s">
        <v>2238</v>
      </c>
      <c r="D26" s="1620"/>
      <c r="E26" s="1620"/>
      <c r="F26" s="1620"/>
      <c r="G26" s="1621"/>
    </row>
    <row r="27" spans="1:8" ht="14.45" customHeight="1">
      <c r="B27" s="1619"/>
      <c r="C27" s="1620"/>
      <c r="D27" s="1620"/>
      <c r="E27" s="1620"/>
      <c r="F27" s="1620" t="s">
        <v>2239</v>
      </c>
      <c r="G27" s="1621"/>
    </row>
    <row r="28" spans="1:8">
      <c r="B28" s="1622" t="s">
        <v>312</v>
      </c>
      <c r="C28" s="1620" t="s">
        <v>2240</v>
      </c>
      <c r="D28" s="1620"/>
      <c r="E28" s="1620"/>
      <c r="F28" s="1620"/>
      <c r="G28" s="1621"/>
    </row>
    <row r="29" spans="1:8">
      <c r="B29" s="1626"/>
      <c r="C29" s="1620" t="s">
        <v>2241</v>
      </c>
      <c r="D29" s="1620"/>
      <c r="E29" s="1620"/>
      <c r="F29" s="1620" t="s">
        <v>2242</v>
      </c>
      <c r="G29" s="1621"/>
    </row>
    <row r="30" spans="1:8" ht="14.45" customHeight="1">
      <c r="B30" s="1626"/>
      <c r="C30" s="1620" t="s">
        <v>2243</v>
      </c>
      <c r="D30" s="1620"/>
      <c r="E30" s="717"/>
      <c r="F30" s="1620" t="s">
        <v>2244</v>
      </c>
      <c r="G30" s="1621"/>
    </row>
    <row r="31" spans="1:8">
      <c r="B31" s="1626"/>
      <c r="C31" s="1620" t="s">
        <v>2245</v>
      </c>
      <c r="D31" s="1620"/>
      <c r="E31" s="1620"/>
      <c r="F31" s="1620"/>
      <c r="G31" s="1621"/>
    </row>
    <row r="32" spans="1:8">
      <c r="B32" s="1626"/>
      <c r="C32" s="1620" t="s">
        <v>2246</v>
      </c>
      <c r="D32" s="1620"/>
      <c r="E32" s="1620"/>
      <c r="F32" s="1620"/>
      <c r="G32" s="1621"/>
    </row>
    <row r="33" spans="1:8">
      <c r="B33" s="1626"/>
      <c r="C33" s="1620" t="s">
        <v>2247</v>
      </c>
      <c r="D33" s="1620"/>
      <c r="E33" s="1620"/>
      <c r="F33" s="1620"/>
      <c r="G33" s="1621"/>
    </row>
    <row r="34" spans="1:8">
      <c r="B34" s="1626"/>
      <c r="C34" s="1620" t="s">
        <v>2248</v>
      </c>
      <c r="D34" s="1620"/>
      <c r="E34" s="1620"/>
      <c r="F34" s="1620"/>
      <c r="G34" s="1621"/>
    </row>
    <row r="35" spans="1:8">
      <c r="B35" s="1626"/>
      <c r="C35" s="1620" t="s">
        <v>2249</v>
      </c>
      <c r="D35" s="1620"/>
      <c r="E35" s="1620"/>
      <c r="F35" s="1620"/>
      <c r="G35" s="1621"/>
    </row>
    <row r="36" spans="1:8">
      <c r="B36" s="1626"/>
      <c r="C36" s="1620" t="s">
        <v>2250</v>
      </c>
      <c r="D36" s="1620"/>
      <c r="E36" s="1620"/>
      <c r="F36" s="1620"/>
      <c r="G36" s="1621"/>
    </row>
    <row r="37" spans="1:8">
      <c r="B37" s="1626"/>
      <c r="C37" s="1620" t="s">
        <v>2251</v>
      </c>
      <c r="D37" s="1620"/>
      <c r="E37" s="1620"/>
      <c r="F37" s="1620"/>
      <c r="G37" s="1621"/>
    </row>
    <row r="38" spans="1:8">
      <c r="B38" s="1626"/>
      <c r="C38" s="1620" t="s">
        <v>2252</v>
      </c>
      <c r="D38" s="1620"/>
      <c r="E38" s="1620"/>
      <c r="F38" s="1620"/>
      <c r="G38" s="1621"/>
    </row>
    <row r="39" spans="1:8">
      <c r="B39" s="1626"/>
      <c r="C39" s="1620" t="s">
        <v>2253</v>
      </c>
      <c r="D39" s="1620"/>
      <c r="E39" s="1620"/>
      <c r="F39" s="1620"/>
      <c r="G39" s="1621"/>
    </row>
    <row r="40" spans="1:8">
      <c r="B40" s="1619"/>
      <c r="C40" s="1620"/>
      <c r="D40" s="1620"/>
      <c r="E40" s="1620"/>
      <c r="F40" s="1620"/>
      <c r="G40" s="1621"/>
    </row>
    <row r="41" spans="1:8">
      <c r="B41" s="1619"/>
      <c r="C41" s="1620"/>
      <c r="D41" s="1620"/>
      <c r="E41" s="1620"/>
      <c r="F41" s="1620"/>
      <c r="G41" s="1621"/>
    </row>
    <row r="42" spans="1:8">
      <c r="B42" s="1619"/>
      <c r="C42" s="1620"/>
      <c r="D42" s="1620"/>
      <c r="E42" s="1620"/>
      <c r="F42" s="1620"/>
      <c r="G42" s="1621"/>
    </row>
    <row r="43" spans="1:8" ht="14.45" customHeight="1">
      <c r="B43" s="1619"/>
      <c r="C43" s="1620"/>
      <c r="D43" s="1620"/>
      <c r="E43" s="1620"/>
      <c r="F43" s="1620"/>
      <c r="G43" s="1621"/>
      <c r="H43" s="3387">
        <v>65</v>
      </c>
    </row>
    <row r="44" spans="1:8" ht="13.35" customHeight="1">
      <c r="B44" s="1627" t="s">
        <v>115</v>
      </c>
      <c r="C44" s="1628"/>
      <c r="D44" s="1628"/>
      <c r="E44" s="1628"/>
      <c r="F44" s="1628"/>
      <c r="G44" s="1629"/>
      <c r="H44" s="3387"/>
    </row>
    <row r="45" spans="1:8" ht="10.35" customHeight="1">
      <c r="A45" s="2487"/>
      <c r="H45" s="2480"/>
    </row>
    <row r="46" spans="1:8" ht="10.35" customHeight="1">
      <c r="A46" s="2487"/>
      <c r="H46" s="2480"/>
    </row>
    <row r="47" spans="1:8" ht="10.35" customHeight="1">
      <c r="A47" s="2487"/>
      <c r="H47" s="2480"/>
    </row>
    <row r="48" spans="1:8" ht="10.35" customHeight="1">
      <c r="A48" s="2487"/>
      <c r="H48" s="2480"/>
    </row>
    <row r="49" spans="1:8" ht="10.35" customHeight="1">
      <c r="A49" s="2487"/>
      <c r="H49" s="2480"/>
    </row>
    <row r="50" spans="1:8" ht="10.35" customHeight="1">
      <c r="A50" s="2487"/>
      <c r="H50" s="2480"/>
    </row>
    <row r="51" spans="1:8" ht="10.35" customHeight="1">
      <c r="A51" s="2487"/>
      <c r="H51" s="2480"/>
    </row>
    <row r="52" spans="1:8" ht="10.35" customHeight="1">
      <c r="A52" s="2487"/>
      <c r="H52" s="2480"/>
    </row>
    <row r="53" spans="1:8" ht="10.35" customHeight="1">
      <c r="A53" s="2487"/>
      <c r="H53" s="2480"/>
    </row>
    <row r="54" spans="1:8" ht="10.35" customHeight="1">
      <c r="A54" s="2487"/>
      <c r="H54" s="2480"/>
    </row>
    <row r="55" spans="1:8" ht="10.35" customHeight="1">
      <c r="A55" s="2487"/>
      <c r="H55" s="2480"/>
    </row>
    <row r="56" spans="1:8" ht="10.35" customHeight="1">
      <c r="A56" s="2487"/>
      <c r="H56" s="2480"/>
    </row>
    <row r="57" spans="1:8">
      <c r="H57" s="2486"/>
    </row>
    <row r="58" spans="1:8">
      <c r="H58" s="2486"/>
    </row>
    <row r="59" spans="1:8">
      <c r="H59" s="2486"/>
    </row>
    <row r="60" spans="1:8">
      <c r="H60" s="2486"/>
    </row>
    <row r="61" spans="1:8">
      <c r="H61" s="2486"/>
    </row>
  </sheetData>
  <customSheetViews>
    <customSheetView guid="{A617E113-81C5-40F4-A596-A12F4B219BD2}" showPageBreaks="1" fitToPage="1" printArea="1">
      <selection activeCell="B1" sqref="B1"/>
      <pageMargins left="0.5" right="0.5" top="0.5" bottom="0.5" header="0" footer="0"/>
      <printOptions horizontalCentered="1" verticalCentered="1"/>
      <pageSetup scale="98" orientation="landscape" r:id="rId1"/>
      <headerFooter alignWithMargins="0"/>
    </customSheetView>
    <customSheetView guid="{D099E5BD-69C3-4A36-A01A-AB9127CD02AF}" scale="60" showPageBreaks="1" fitToPage="1" printArea="1" view="pageBreakPreview">
      <selection activeCell="H1" sqref="H1:H18"/>
      <pageMargins left="0.5" right="0.5" top="0.5" bottom="0.5" header="0" footer="0"/>
      <printOptions horizontalCentered="1" verticalCentered="1"/>
      <pageSetup scale="98" orientation="landscape" r:id="rId2"/>
      <headerFooter alignWithMargins="0"/>
    </customSheetView>
    <customSheetView guid="{0E34144A-D82F-4DF0-B720-F9C800B122C6}" scale="60" showPageBreaks="1" fitToPage="1" printArea="1" view="pageBreakPreview">
      <selection activeCell="H1" sqref="H1:H18"/>
      <pageMargins left="0.5" right="0.5" top="0.5" bottom="0.5" header="0" footer="0"/>
      <printOptions horizontalCentered="1" verticalCentered="1"/>
      <pageSetup scale="98" orientation="landscape" r:id="rId3"/>
      <headerFooter alignWithMargins="0"/>
    </customSheetView>
    <customSheetView guid="{97EB090E-DA8A-4035-9EB7-8F192FB9238E}" scale="60" showPageBreaks="1" fitToPage="1" printArea="1" view="pageBreakPreview">
      <selection activeCell="H1" sqref="H1:H18"/>
      <pageMargins left="0.5" right="0.5" top="0.5" bottom="0.5" header="0" footer="0"/>
      <printOptions horizontalCentered="1" verticalCentered="1"/>
      <pageSetup scale="98" orientation="landscape" r:id="rId4"/>
      <headerFooter alignWithMargins="0"/>
    </customSheetView>
    <customSheetView guid="{73D6C540-FA77-496F-80D5-378BCDB5D7D3}" fitToPage="1">
      <selection activeCell="B1" sqref="B1"/>
      <pageMargins left="0.5" right="0.5" top="0.5" bottom="0.5" header="0" footer="0"/>
      <printOptions horizontalCentered="1" verticalCentered="1"/>
      <pageSetup scale="98" orientation="landscape" r:id="rId5"/>
      <headerFooter alignWithMargins="0"/>
    </customSheetView>
    <customSheetView guid="{697F93CE-5800-4A2B-B48E-6915F0D86AE1}" showPageBreaks="1" fitToPage="1" printArea="1">
      <selection activeCell="B1" sqref="B1"/>
      <pageMargins left="0.5" right="0.5" top="0.5" bottom="0.5" header="0" footer="0"/>
      <printOptions horizontalCentered="1" verticalCentered="1"/>
      <pageSetup scale="98" orientation="landscape" r:id="rId6"/>
      <headerFooter alignWithMargins="0"/>
    </customSheetView>
    <customSheetView guid="{997430AA-34EF-430A-83C0-572B50415120}" showPageBreaks="1" fitToPage="1" printArea="1">
      <selection activeCell="B1" sqref="B1"/>
      <pageMargins left="0.5" right="0.5" top="0.5" bottom="0.5" header="0" footer="0"/>
      <printOptions horizontalCentered="1" verticalCentered="1"/>
      <pageSetup scale="98" orientation="landscape" r:id="rId7"/>
      <headerFooter alignWithMargins="0"/>
    </customSheetView>
    <customSheetView guid="{FB280501-19AF-4ABE-91A9-026A574F2BAA}" showPageBreaks="1" fitToPage="1" printArea="1">
      <selection activeCell="B1" sqref="B1"/>
      <pageMargins left="0.5" right="0.5" top="0.5" bottom="0.5" header="0" footer="0"/>
      <printOptions horizontalCentered="1" verticalCentered="1"/>
      <pageSetup scale="98" orientation="landscape" r:id="rId8"/>
      <headerFooter alignWithMargins="0"/>
    </customSheetView>
    <customSheetView guid="{418B4607-7369-4E2A-893E-78E4A5AA0442}" fitToPage="1">
      <selection activeCell="B1" sqref="B1"/>
      <pageMargins left="0.5" right="0.5" top="0.5" bottom="0.5" header="0" footer="0"/>
      <printOptions horizontalCentered="1" verticalCentered="1"/>
      <pageSetup scale="98" orientation="landscape" r:id="rId9"/>
      <headerFooter alignWithMargins="0"/>
    </customSheetView>
    <customSheetView guid="{F56BCD39-3910-4701-BCCF-245589B07D98}" fitToPage="1">
      <selection activeCell="N40" sqref="N40"/>
      <pageMargins left="0.5" right="0.5" top="0.5" bottom="0.5" header="0" footer="0"/>
      <printOptions horizontalCentered="1" verticalCentered="1"/>
      <pageSetup orientation="landscape" horizontalDpi="1200" verticalDpi="1200" r:id="rId10"/>
      <headerFooter alignWithMargins="0"/>
    </customSheetView>
    <customSheetView guid="{FB19BFAA-60BA-4CC2-92E5-E4C141AE804E}" fitToPage="1">
      <selection activeCell="N40" sqref="N40"/>
      <pageMargins left="0.5" right="0.5" top="0.5" bottom="0.5" header="0" footer="0"/>
      <printOptions horizontalCentered="1" verticalCentered="1"/>
      <pageSetup scale="98" orientation="landscape" horizontalDpi="1200" verticalDpi="1200" r:id="rId11"/>
      <headerFooter alignWithMargins="0"/>
    </customSheetView>
    <customSheetView guid="{74404EEC-CA6A-48B0-B168-B7933282EEB2}" fitToPage="1">
      <selection activeCell="N40" sqref="N40"/>
      <pageMargins left="0.5" right="0.5" top="0.5" bottom="0.5" header="0" footer="0"/>
      <printOptions horizontalCentered="1" verticalCentered="1"/>
      <pageSetup orientation="landscape" horizontalDpi="1200" verticalDpi="1200" r:id="rId12"/>
      <headerFooter alignWithMargins="0"/>
    </customSheetView>
    <customSheetView guid="{A2494C54-8D9D-4A05-9F27-C858173D9692}" fitToPage="1">
      <selection activeCell="N40" sqref="N40"/>
      <pageMargins left="0.5" right="0.5" top="0.5" bottom="0.5" header="0" footer="0"/>
      <printOptions horizontalCentered="1" verticalCentered="1"/>
      <pageSetup orientation="landscape" horizontalDpi="1200" verticalDpi="1200" r:id="rId13"/>
      <headerFooter alignWithMargins="0"/>
    </customSheetView>
    <customSheetView guid="{F228F194-B0FE-4A91-A927-06A4E89703F0}" fitToPage="1">
      <selection activeCell="N40" sqref="N40"/>
      <pageMargins left="0.5" right="0.5" top="0.5" bottom="0.5" header="0" footer="0"/>
      <printOptions horizontalCentered="1" verticalCentered="1"/>
      <pageSetup orientation="landscape" horizontalDpi="1200" verticalDpi="1200" r:id="rId14"/>
      <headerFooter alignWithMargins="0"/>
    </customSheetView>
    <customSheetView guid="{49D366EC-C851-4932-854D-8EA887B298C5}" fitToPage="1">
      <selection activeCell="N40" sqref="N40"/>
      <pageMargins left="0.5" right="0.5" top="0.5" bottom="0.5" header="0" footer="0"/>
      <printOptions horizontalCentered="1" verticalCentered="1"/>
      <pageSetup orientation="landscape" horizontalDpi="1200" verticalDpi="1200" r:id="rId15"/>
      <headerFooter alignWithMargins="0"/>
    </customSheetView>
    <customSheetView guid="{7390B031-6060-4327-BF01-8B9465EDB6D9}" fitToPage="1">
      <selection activeCell="N40" sqref="N40"/>
      <pageMargins left="0.5" right="0.5" top="0.5" bottom="0.5" header="0" footer="0"/>
      <printOptions horizontalCentered="1" verticalCentered="1"/>
      <pageSetup orientation="landscape" horizontalDpi="1200" verticalDpi="1200" r:id="rId16"/>
      <headerFooter alignWithMargins="0"/>
    </customSheetView>
    <customSheetView guid="{26429A53-B624-4AA6-8C8D-667186B058B8}" fitToPage="1">
      <selection activeCell="N40" sqref="N40"/>
      <pageMargins left="0.5" right="0.5" top="0.5" bottom="0.5" header="0" footer="0"/>
      <printOptions horizontalCentered="1" verticalCentered="1"/>
      <pageSetup orientation="landscape" horizontalDpi="1200" verticalDpi="1200" r:id="rId17"/>
      <headerFooter alignWithMargins="0"/>
    </customSheetView>
    <customSheetView guid="{9188604F-721B-4607-B5A7-F14601E34BB8}" fitToPage="1">
      <selection activeCell="N40" sqref="N40"/>
      <pageMargins left="0.5" right="0.5" top="0.5" bottom="0.5" header="0" footer="0"/>
      <printOptions horizontalCentered="1" verticalCentered="1"/>
      <pageSetup orientation="landscape" horizontalDpi="1200" verticalDpi="1200" r:id="rId18"/>
      <headerFooter alignWithMargins="0"/>
    </customSheetView>
    <customSheetView guid="{0DB5BAD5-393A-4F38-9E8B-709DEA7858B1}" fitToPage="1">
      <selection activeCell="N40" sqref="N40"/>
      <pageMargins left="0.5" right="0.5" top="0.5" bottom="0.5" header="0" footer="0"/>
      <printOptions horizontalCentered="1" verticalCentered="1"/>
      <pageSetup orientation="landscape" horizontalDpi="1200" verticalDpi="1200" r:id="rId19"/>
      <headerFooter alignWithMargins="0"/>
    </customSheetView>
    <customSheetView guid="{4E7A3D04-9F51-465C-A42B-3DF9B3E7D5B5}" showPageBreaks="1" fitToPage="1">
      <selection activeCell="N40" sqref="N40"/>
      <pageMargins left="0.5" right="0.5" top="0.5" bottom="0.5" header="0" footer="0"/>
      <printOptions horizontalCentered="1" verticalCentered="1"/>
      <pageSetup scale="98" orientation="landscape" horizontalDpi="1200" verticalDpi="1200" r:id="rId20"/>
      <headerFooter alignWithMargins="0"/>
    </customSheetView>
    <customSheetView guid="{BD2992A8-0B6E-4822-8FD2-4601D1328A70}" showPageBreaks="1" fitToPage="1" printArea="1">
      <selection activeCell="B1" sqref="B1"/>
      <pageMargins left="0.5" right="0.5" top="0.5" bottom="0.5" header="0" footer="0"/>
      <printOptions horizontalCentered="1" verticalCentered="1"/>
      <pageSetup scale="98" orientation="landscape" r:id="rId21"/>
      <headerFooter alignWithMargins="0"/>
    </customSheetView>
    <customSheetView guid="{77A0B38E-93E4-4AC7-ACE6-46928E3770F0}" showPageBreaks="1" fitToPage="1" printArea="1">
      <selection activeCell="B1" sqref="B1"/>
      <pageMargins left="0.5" right="0.5" top="0.5" bottom="0.5" header="0" footer="0"/>
      <printOptions horizontalCentered="1" verticalCentered="1"/>
      <pageSetup scale="10" orientation="landscape" r:id="rId22"/>
      <headerFooter alignWithMargins="0"/>
    </customSheetView>
    <customSheetView guid="{11C83B39-CE16-4BB9-AED1-82A65A48CAAD}" fitToPage="1">
      <selection activeCell="B1" sqref="B1"/>
      <pageMargins left="0.5" right="0.5" top="0.5" bottom="0.5" header="0" footer="0"/>
      <printOptions horizontalCentered="1" verticalCentered="1"/>
      <pageSetup scale="98" orientation="landscape" r:id="rId23"/>
      <headerFooter alignWithMargins="0"/>
    </customSheetView>
    <customSheetView guid="{DB71B86F-317D-4AD6-8462-223811F201EC}" showPageBreaks="1" fitToPage="1" printArea="1">
      <selection activeCell="B1" sqref="B1"/>
      <pageMargins left="0.5" right="0.5" top="0.5" bottom="0.5" header="0" footer="0"/>
      <printOptions horizontalCentered="1" verticalCentered="1"/>
      <pageSetup scale="98" orientation="landscape" r:id="rId24"/>
      <headerFooter alignWithMargins="0"/>
    </customSheetView>
    <customSheetView guid="{DC2F833C-E952-4F6A-AFD3-F16D8619A19E}" showPageBreaks="1" fitToPage="1" printArea="1">
      <selection activeCell="B1" sqref="B1"/>
      <pageMargins left="0.5" right="0.5" top="0.5" bottom="0.5" header="0" footer="0"/>
      <printOptions horizontalCentered="1" verticalCentered="1"/>
      <pageSetup scale="10" orientation="landscape" r:id="rId25"/>
      <headerFooter alignWithMargins="0"/>
    </customSheetView>
    <customSheetView guid="{B1B2D874-36F7-4A51-91A3-0B03D16C5B39}" fitToPage="1" printArea="1">
      <selection activeCell="B1" sqref="B1"/>
      <pageMargins left="0.5" right="0.5" top="0.5" bottom="0.5" header="0" footer="0"/>
      <printOptions horizontalCentered="1" verticalCentered="1"/>
      <pageSetup scale="98" orientation="landscape" r:id="rId26"/>
      <headerFooter alignWithMargins="0"/>
    </customSheetView>
    <customSheetView guid="{24512037-1A2E-4B61-A9D8-6B6EE1FBAC07}" showPageBreaks="1" fitToPage="1" printArea="1">
      <selection activeCell="B1" sqref="B1"/>
      <pageMargins left="0.5" right="0.5" top="0.5" bottom="0.5" header="0" footer="0"/>
      <printOptions horizontalCentered="1" verticalCentered="1"/>
      <pageSetup scale="98" orientation="landscape" r:id="rId27"/>
      <headerFooter alignWithMargins="0"/>
    </customSheetView>
    <customSheetView guid="{FF7CE3F6-64D4-4414-9A0A-27EA1DA5FCEA}" showPageBreaks="1" fitToPage="1" printArea="1" topLeftCell="A7">
      <selection activeCell="B1" sqref="B1"/>
      <pageMargins left="0.5" right="0.5" top="0.5" bottom="0.5" header="0" footer="0"/>
      <printOptions horizontalCentered="1" verticalCentered="1"/>
      <pageSetup scale="98" orientation="landscape" r:id="rId28"/>
      <headerFooter alignWithMargins="0"/>
    </customSheetView>
    <customSheetView guid="{68CA22E9-CC9D-4C8A-A060-049B87D0AB3E}" scale="60" showPageBreaks="1" fitToPage="1" printArea="1" view="pageBreakPreview">
      <selection activeCell="H1" sqref="H1:H18"/>
      <pageMargins left="0.5" right="0.5" top="0.5" bottom="0.5" header="0" footer="0"/>
      <printOptions horizontalCentered="1" verticalCentered="1"/>
      <pageSetup scale="98" orientation="landscape" r:id="rId29"/>
      <headerFooter alignWithMargins="0"/>
    </customSheetView>
    <customSheetView guid="{76EF22F2-41FD-4690-8612-D013472E0134}" showPageBreaks="1" fitToPage="1" printArea="1">
      <selection activeCell="B1" sqref="B1"/>
      <pageMargins left="0.5" right="0.5" top="0.5" bottom="0.5" header="0" footer="0"/>
      <printOptions horizontalCentered="1" verticalCentered="1"/>
      <pageSetup scale="98" orientation="landscape" r:id="rId30"/>
      <headerFooter alignWithMargins="0"/>
    </customSheetView>
  </customSheetViews>
  <mergeCells count="3">
    <mergeCell ref="H43:H44"/>
    <mergeCell ref="H1:H18"/>
    <mergeCell ref="A1:A15"/>
  </mergeCells>
  <printOptions horizontalCentered="1" verticalCentered="1"/>
  <pageMargins left="0.5" right="0.5" top="0.5" bottom="0.5" header="0" footer="0"/>
  <pageSetup scale="98" orientation="landscape" r:id="rId31"/>
  <headerFooter alignWithMargins="0"/>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Y104"/>
  <sheetViews>
    <sheetView showGridLines="0" showZeros="0" view="pageBreakPreview" zoomScale="110" zoomScaleNormal="80" zoomScaleSheetLayoutView="110" workbookViewId="0">
      <selection activeCell="B27" sqref="B27"/>
    </sheetView>
  </sheetViews>
  <sheetFormatPr defaultColWidth="8.85546875" defaultRowHeight="12.75"/>
  <cols>
    <col min="1" max="1" width="3.140625" style="717" customWidth="1"/>
    <col min="2" max="2" width="3.85546875" style="717" customWidth="1"/>
    <col min="3" max="3" width="4.85546875" style="717" customWidth="1"/>
    <col min="4" max="4" width="21.7109375" style="717" customWidth="1"/>
    <col min="5" max="5" width="4.140625" style="717" customWidth="1"/>
    <col min="6" max="6" width="10" style="717" customWidth="1"/>
    <col min="7" max="7" width="8.85546875" style="717"/>
    <col min="8" max="8" width="9" style="717" customWidth="1"/>
    <col min="9" max="9" width="9.85546875" style="717" customWidth="1"/>
    <col min="10" max="10" width="11" style="717" customWidth="1"/>
    <col min="11" max="11" width="11.28515625" style="717" customWidth="1"/>
    <col min="12" max="12" width="8.42578125" style="717" customWidth="1"/>
    <col min="13" max="13" width="7.5703125" style="717" customWidth="1"/>
    <col min="14" max="14" width="8.85546875" style="717"/>
    <col min="15" max="15" width="11.28515625" style="717" customWidth="1"/>
    <col min="16" max="16" width="7.7109375" style="717" customWidth="1"/>
    <col min="17" max="17" width="3.7109375" style="828" customWidth="1"/>
    <col min="18" max="18" width="4" style="762" customWidth="1"/>
    <col min="19" max="19" width="8.85546875" style="717"/>
    <col min="20" max="20" width="20.140625" style="828" bestFit="1" customWidth="1"/>
    <col min="21" max="21" width="10.140625" style="828" customWidth="1"/>
    <col min="22" max="22" width="37.28515625" style="828" bestFit="1" customWidth="1"/>
    <col min="23" max="23" width="10.140625" style="828" customWidth="1"/>
    <col min="24" max="24" width="20.140625" style="828" bestFit="1" customWidth="1"/>
    <col min="25" max="25" width="10.140625" style="828" bestFit="1" customWidth="1"/>
    <col min="26" max="16384" width="8.85546875" style="717"/>
  </cols>
  <sheetData>
    <row r="1" spans="1:25">
      <c r="Q1" s="1630"/>
    </row>
    <row r="2" spans="1:25" ht="14.1" customHeight="1">
      <c r="B2" s="3260" t="s">
        <v>2254</v>
      </c>
      <c r="C2" s="3261"/>
      <c r="D2" s="3261"/>
      <c r="E2" s="3261"/>
      <c r="F2" s="3261"/>
      <c r="G2" s="3261"/>
      <c r="H2" s="3261"/>
      <c r="I2" s="3261"/>
      <c r="J2" s="3261"/>
      <c r="K2" s="3261"/>
      <c r="L2" s="3261"/>
      <c r="M2" s="3261"/>
      <c r="N2" s="3261"/>
      <c r="O2" s="3261"/>
      <c r="P2" s="3261"/>
      <c r="Q2" s="3262"/>
      <c r="R2" s="3397">
        <v>66</v>
      </c>
    </row>
    <row r="3" spans="1:25" ht="14.25" customHeight="1">
      <c r="B3" s="3265" t="s">
        <v>39</v>
      </c>
      <c r="C3" s="3330"/>
      <c r="D3" s="3330"/>
      <c r="E3" s="3330"/>
      <c r="F3" s="3330"/>
      <c r="G3" s="3330"/>
      <c r="H3" s="3330"/>
      <c r="I3" s="3330"/>
      <c r="J3" s="3330"/>
      <c r="K3" s="3330"/>
      <c r="L3" s="3330"/>
      <c r="M3" s="3330"/>
      <c r="N3" s="3330"/>
      <c r="O3" s="3330"/>
      <c r="P3" s="3330"/>
      <c r="Q3" s="3331"/>
      <c r="R3" s="3397"/>
    </row>
    <row r="4" spans="1:25" ht="14.1" customHeight="1">
      <c r="B4" s="1024"/>
      <c r="C4" s="1024"/>
      <c r="D4" s="3395"/>
      <c r="E4" s="3396"/>
      <c r="F4" s="1631" t="s">
        <v>40</v>
      </c>
      <c r="G4" s="1632"/>
      <c r="H4" s="1632"/>
      <c r="I4" s="1632"/>
      <c r="J4" s="1633"/>
      <c r="K4" s="1024"/>
      <c r="L4" s="1634" t="s">
        <v>41</v>
      </c>
      <c r="M4" s="1016"/>
      <c r="N4" s="1016"/>
      <c r="O4" s="1016"/>
      <c r="P4" s="1018"/>
      <c r="Q4" s="999"/>
    </row>
    <row r="5" spans="1:25" ht="14.1" customHeight="1">
      <c r="B5" s="1635"/>
      <c r="C5" s="1635"/>
      <c r="D5" s="3393"/>
      <c r="E5" s="3394"/>
      <c r="F5" s="1634" t="s">
        <v>174</v>
      </c>
      <c r="G5" s="1016"/>
      <c r="H5" s="1016"/>
      <c r="I5" s="1016"/>
      <c r="J5" s="1018"/>
      <c r="K5" s="1635"/>
      <c r="L5" s="906"/>
      <c r="M5" s="1635"/>
      <c r="N5" s="906"/>
      <c r="O5" s="1635"/>
      <c r="P5" s="906"/>
      <c r="Q5" s="999"/>
    </row>
    <row r="6" spans="1:25" s="828" customFormat="1" ht="14.1" customHeight="1">
      <c r="B6" s="999"/>
      <c r="C6" s="999"/>
      <c r="D6" s="3393"/>
      <c r="E6" s="3394"/>
      <c r="F6" s="994"/>
      <c r="G6" s="907"/>
      <c r="H6" s="999"/>
      <c r="I6" s="994"/>
      <c r="J6" s="907" t="s">
        <v>43</v>
      </c>
      <c r="K6" s="999" t="s">
        <v>44</v>
      </c>
      <c r="L6" s="907"/>
      <c r="M6" s="999"/>
      <c r="N6" s="907"/>
      <c r="O6" s="999"/>
      <c r="P6" s="907"/>
      <c r="Q6" s="999"/>
    </row>
    <row r="7" spans="1:25" s="828" customFormat="1" ht="14.1" customHeight="1">
      <c r="B7" s="999"/>
      <c r="C7" s="999"/>
      <c r="D7" s="3393"/>
      <c r="E7" s="3394"/>
      <c r="F7" s="999"/>
      <c r="G7" s="907"/>
      <c r="H7" s="999"/>
      <c r="I7" s="999"/>
      <c r="J7" s="907" t="s">
        <v>75</v>
      </c>
      <c r="K7" s="999" t="s">
        <v>46</v>
      </c>
      <c r="L7" s="907"/>
      <c r="M7" s="999"/>
      <c r="N7" s="907"/>
      <c r="O7" s="999"/>
      <c r="P7" s="907"/>
      <c r="Q7" s="999"/>
    </row>
    <row r="8" spans="1:25" s="828" customFormat="1" ht="14.1" customHeight="1">
      <c r="B8" s="999"/>
      <c r="C8" s="999"/>
      <c r="D8" s="3393"/>
      <c r="E8" s="3394"/>
      <c r="F8" s="999"/>
      <c r="G8" s="907"/>
      <c r="H8" s="999"/>
      <c r="I8" s="999" t="s">
        <v>47</v>
      </c>
      <c r="J8" s="907" t="s">
        <v>48</v>
      </c>
      <c r="K8" s="999" t="s">
        <v>49</v>
      </c>
      <c r="L8" s="907"/>
      <c r="M8" s="999"/>
      <c r="N8" s="907"/>
      <c r="O8" s="999" t="s">
        <v>50</v>
      </c>
      <c r="P8" s="907"/>
      <c r="Q8" s="999"/>
    </row>
    <row r="9" spans="1:25" s="828" customFormat="1" ht="14.1" customHeight="1">
      <c r="B9" s="999"/>
      <c r="C9" s="999"/>
      <c r="D9" s="3393"/>
      <c r="E9" s="3394"/>
      <c r="F9" s="999" t="s">
        <v>51</v>
      </c>
      <c r="G9" s="907"/>
      <c r="H9" s="999"/>
      <c r="I9" s="999" t="s">
        <v>52</v>
      </c>
      <c r="J9" s="907" t="s">
        <v>53</v>
      </c>
      <c r="K9" s="999" t="s">
        <v>54</v>
      </c>
      <c r="L9" s="907"/>
      <c r="M9" s="999"/>
      <c r="N9" s="907"/>
      <c r="O9" s="999" t="s">
        <v>55</v>
      </c>
      <c r="P9" s="907"/>
      <c r="Q9" s="999"/>
    </row>
    <row r="10" spans="1:25" s="828" customFormat="1" ht="14.1" customHeight="1">
      <c r="B10" s="999"/>
      <c r="C10" s="999"/>
      <c r="D10" s="3393"/>
      <c r="E10" s="3394"/>
      <c r="F10" s="999" t="s">
        <v>56</v>
      </c>
      <c r="G10" s="907"/>
      <c r="H10" s="999" t="s">
        <v>57</v>
      </c>
      <c r="I10" s="999" t="s">
        <v>58</v>
      </c>
      <c r="J10" s="907" t="s">
        <v>59</v>
      </c>
      <c r="K10" s="999" t="s">
        <v>4</v>
      </c>
      <c r="L10" s="907"/>
      <c r="M10" s="999"/>
      <c r="N10" s="907" t="s">
        <v>60</v>
      </c>
      <c r="O10" s="999" t="s">
        <v>61</v>
      </c>
      <c r="P10" s="907"/>
      <c r="Q10" s="999"/>
    </row>
    <row r="11" spans="1:25" s="828" customFormat="1" ht="14.1" customHeight="1">
      <c r="B11" s="999"/>
      <c r="C11" s="999"/>
      <c r="D11" s="3393"/>
      <c r="E11" s="3394"/>
      <c r="F11" s="999" t="s">
        <v>18</v>
      </c>
      <c r="G11" s="907" t="s">
        <v>57</v>
      </c>
      <c r="H11" s="999" t="s">
        <v>62</v>
      </c>
      <c r="I11" s="999" t="s">
        <v>63</v>
      </c>
      <c r="J11" s="907" t="s">
        <v>64</v>
      </c>
      <c r="K11" s="999" t="s">
        <v>65</v>
      </c>
      <c r="L11" s="907" t="s">
        <v>66</v>
      </c>
      <c r="M11" s="999" t="s">
        <v>67</v>
      </c>
      <c r="N11" s="907" t="s">
        <v>56</v>
      </c>
      <c r="O11" s="999" t="s">
        <v>68</v>
      </c>
      <c r="P11" s="907"/>
      <c r="Q11" s="999"/>
    </row>
    <row r="12" spans="1:25" s="828" customFormat="1" ht="14.1" customHeight="1">
      <c r="B12" s="999" t="s">
        <v>7</v>
      </c>
      <c r="C12" s="999" t="s">
        <v>70</v>
      </c>
      <c r="D12" s="3393"/>
      <c r="E12" s="3394"/>
      <c r="F12" s="999" t="s">
        <v>71</v>
      </c>
      <c r="G12" s="907" t="s">
        <v>64</v>
      </c>
      <c r="H12" s="999" t="s">
        <v>72</v>
      </c>
      <c r="I12" s="999" t="s">
        <v>73</v>
      </c>
      <c r="J12" s="907" t="s">
        <v>74</v>
      </c>
      <c r="K12" s="999" t="s">
        <v>75</v>
      </c>
      <c r="L12" s="907" t="s">
        <v>76</v>
      </c>
      <c r="M12" s="999" t="s">
        <v>72</v>
      </c>
      <c r="N12" s="907" t="s">
        <v>18</v>
      </c>
      <c r="O12" s="999" t="s">
        <v>2255</v>
      </c>
      <c r="P12" s="907" t="s">
        <v>67</v>
      </c>
      <c r="Q12" s="999" t="s">
        <v>7</v>
      </c>
    </row>
    <row r="13" spans="1:25" s="828" customFormat="1" ht="14.1" customHeight="1">
      <c r="B13" s="999" t="s">
        <v>17</v>
      </c>
      <c r="C13" s="999" t="s">
        <v>78</v>
      </c>
      <c r="D13" s="3393" t="s">
        <v>79</v>
      </c>
      <c r="E13" s="3394"/>
      <c r="F13" s="999" t="s">
        <v>80</v>
      </c>
      <c r="G13" s="907" t="s">
        <v>81</v>
      </c>
      <c r="H13" s="999" t="s">
        <v>82</v>
      </c>
      <c r="I13" s="999" t="s">
        <v>83</v>
      </c>
      <c r="J13" s="907" t="s">
        <v>82</v>
      </c>
      <c r="K13" s="999" t="s">
        <v>48</v>
      </c>
      <c r="L13" s="907" t="s">
        <v>84</v>
      </c>
      <c r="M13" s="999" t="s">
        <v>82</v>
      </c>
      <c r="N13" s="907" t="s">
        <v>85</v>
      </c>
      <c r="O13" s="999" t="s">
        <v>86</v>
      </c>
      <c r="P13" s="907" t="s">
        <v>87</v>
      </c>
      <c r="Q13" s="999" t="s">
        <v>17</v>
      </c>
    </row>
    <row r="14" spans="1:25" s="828" customFormat="1" ht="14.1" customHeight="1" thickBot="1">
      <c r="B14" s="1003"/>
      <c r="C14" s="1003"/>
      <c r="D14" s="3402" t="s">
        <v>24</v>
      </c>
      <c r="E14" s="3403"/>
      <c r="F14" s="1636" t="s">
        <v>25</v>
      </c>
      <c r="G14" s="1637" t="s">
        <v>26</v>
      </c>
      <c r="H14" s="1636" t="s">
        <v>27</v>
      </c>
      <c r="I14" s="1636" t="s">
        <v>28</v>
      </c>
      <c r="J14" s="1637" t="s">
        <v>29</v>
      </c>
      <c r="K14" s="1636" t="s">
        <v>30</v>
      </c>
      <c r="L14" s="1637" t="s">
        <v>31</v>
      </c>
      <c r="M14" s="1636" t="s">
        <v>32</v>
      </c>
      <c r="N14" s="1637" t="s">
        <v>88</v>
      </c>
      <c r="O14" s="1636" t="s">
        <v>89</v>
      </c>
      <c r="P14" s="1637" t="s">
        <v>2256</v>
      </c>
      <c r="Q14" s="1003"/>
      <c r="T14" s="154"/>
      <c r="U14" s="154"/>
      <c r="V14" s="154"/>
      <c r="W14" s="154"/>
      <c r="X14" s="154"/>
      <c r="Y14" s="154"/>
    </row>
    <row r="15" spans="1:25" ht="14.1" customHeight="1">
      <c r="B15" s="994"/>
      <c r="C15" s="1023"/>
      <c r="D15" s="995" t="s">
        <v>91</v>
      </c>
      <c r="E15" s="996"/>
      <c r="F15" s="2254"/>
      <c r="G15" s="2255"/>
      <c r="H15" s="2255"/>
      <c r="I15" s="2255"/>
      <c r="J15" s="2255"/>
      <c r="K15" s="2255"/>
      <c r="L15" s="2255"/>
      <c r="M15" s="2255"/>
      <c r="N15" s="2255"/>
      <c r="O15" s="2256"/>
      <c r="P15" s="2257"/>
      <c r="Q15" s="994"/>
    </row>
    <row r="16" spans="1:25" ht="14.1" customHeight="1">
      <c r="B16" s="1003">
        <v>1</v>
      </c>
      <c r="C16" s="1021"/>
      <c r="D16" s="1272" t="s">
        <v>2257</v>
      </c>
      <c r="E16" s="902" t="s">
        <v>61</v>
      </c>
      <c r="F16" s="2260">
        <v>2799</v>
      </c>
      <c r="G16" s="2261">
        <v>15</v>
      </c>
      <c r="H16" s="2262"/>
      <c r="I16" s="2261">
        <v>109</v>
      </c>
      <c r="J16" s="2262"/>
      <c r="K16" s="2263">
        <v>111</v>
      </c>
      <c r="L16" s="2261">
        <v>2812</v>
      </c>
      <c r="M16" s="2262"/>
      <c r="N16" s="2262">
        <v>2812</v>
      </c>
      <c r="O16" s="2261">
        <v>11996800</v>
      </c>
      <c r="P16" s="2311"/>
      <c r="Q16" s="1003">
        <f t="shared" ref="Q16:Q24" si="0">Q15+1</f>
        <v>1</v>
      </c>
    </row>
    <row r="17" spans="1:18" ht="14.1" customHeight="1">
      <c r="B17" s="1003">
        <f t="shared" ref="B17:B24" si="1">B16+1</f>
        <v>2</v>
      </c>
      <c r="C17" s="905"/>
      <c r="D17" s="1272" t="s">
        <v>94</v>
      </c>
      <c r="E17" s="902" t="s">
        <v>61</v>
      </c>
      <c r="F17" s="2260"/>
      <c r="G17" s="2262"/>
      <c r="H17" s="2262"/>
      <c r="I17" s="2262"/>
      <c r="J17" s="2262"/>
      <c r="K17" s="2262"/>
      <c r="L17" s="2262"/>
      <c r="M17" s="2262"/>
      <c r="N17" s="2262"/>
      <c r="O17" s="2262"/>
      <c r="P17" s="2311"/>
      <c r="Q17" s="1003">
        <f t="shared" si="0"/>
        <v>2</v>
      </c>
    </row>
    <row r="18" spans="1:18" ht="14.1" customHeight="1">
      <c r="B18" s="1003">
        <f t="shared" si="1"/>
        <v>3</v>
      </c>
      <c r="C18" s="1021" t="s">
        <v>97</v>
      </c>
      <c r="D18" s="1272" t="s">
        <v>2258</v>
      </c>
      <c r="E18" s="902" t="s">
        <v>61</v>
      </c>
      <c r="F18" s="2260">
        <v>1062</v>
      </c>
      <c r="G18" s="2262"/>
      <c r="H18" s="2262"/>
      <c r="I18" s="2261">
        <v>4</v>
      </c>
      <c r="J18" s="2261">
        <v>3</v>
      </c>
      <c r="K18" s="2261">
        <v>29</v>
      </c>
      <c r="L18" s="2261">
        <v>1040</v>
      </c>
      <c r="M18" s="2262"/>
      <c r="N18" s="2262">
        <v>1040</v>
      </c>
      <c r="O18" s="2261">
        <v>2815500</v>
      </c>
      <c r="P18" s="2337">
        <v>48</v>
      </c>
      <c r="Q18" s="1003">
        <f t="shared" si="0"/>
        <v>3</v>
      </c>
    </row>
    <row r="19" spans="1:18" ht="14.1" customHeight="1">
      <c r="B19" s="1003">
        <f t="shared" si="1"/>
        <v>4</v>
      </c>
      <c r="C19" s="1021" t="s">
        <v>97</v>
      </c>
      <c r="D19" s="1272" t="s">
        <v>2259</v>
      </c>
      <c r="E19" s="902" t="s">
        <v>61</v>
      </c>
      <c r="F19" s="2260">
        <v>52</v>
      </c>
      <c r="G19" s="2262"/>
      <c r="H19" s="2262"/>
      <c r="I19" s="2262"/>
      <c r="J19" s="2262">
        <v>2</v>
      </c>
      <c r="K19" s="2261">
        <v>12</v>
      </c>
      <c r="L19" s="2261">
        <v>42</v>
      </c>
      <c r="M19" s="2262"/>
      <c r="N19" s="2262">
        <v>42</v>
      </c>
      <c r="O19" s="2261">
        <v>62700</v>
      </c>
      <c r="P19" s="2337"/>
      <c r="Q19" s="1003">
        <f t="shared" si="0"/>
        <v>4</v>
      </c>
    </row>
    <row r="20" spans="1:18" ht="14.1" customHeight="1">
      <c r="B20" s="1003">
        <f t="shared" si="1"/>
        <v>5</v>
      </c>
      <c r="C20" s="1021" t="s">
        <v>97</v>
      </c>
      <c r="D20" s="1272" t="s">
        <v>2260</v>
      </c>
      <c r="E20" s="902" t="s">
        <v>61</v>
      </c>
      <c r="F20" s="2260">
        <v>3913</v>
      </c>
      <c r="G20" s="2262">
        <v>15</v>
      </c>
      <c r="H20" s="2262"/>
      <c r="I20" s="2262">
        <v>113</v>
      </c>
      <c r="J20" s="2262">
        <v>5</v>
      </c>
      <c r="K20" s="2262">
        <v>152</v>
      </c>
      <c r="L20" s="2262">
        <v>3894</v>
      </c>
      <c r="M20" s="2262"/>
      <c r="N20" s="2262">
        <v>3894</v>
      </c>
      <c r="O20" s="2262">
        <v>14875000</v>
      </c>
      <c r="P20" s="2311">
        <v>48</v>
      </c>
      <c r="Q20" s="1003">
        <f t="shared" si="0"/>
        <v>5</v>
      </c>
    </row>
    <row r="21" spans="1:18" ht="14.1" customHeight="1">
      <c r="B21" s="1003">
        <f t="shared" si="1"/>
        <v>6</v>
      </c>
      <c r="C21" s="1021"/>
      <c r="D21" s="1272" t="s">
        <v>2261</v>
      </c>
      <c r="E21" s="902"/>
      <c r="F21" s="2260"/>
      <c r="G21" s="2262"/>
      <c r="H21" s="2262"/>
      <c r="I21" s="2262"/>
      <c r="J21" s="2262"/>
      <c r="K21" s="2262"/>
      <c r="L21" s="2262"/>
      <c r="M21" s="2262"/>
      <c r="N21" s="2262"/>
      <c r="O21" s="2262"/>
      <c r="P21" s="2311"/>
      <c r="Q21" s="1003">
        <f t="shared" si="0"/>
        <v>6</v>
      </c>
    </row>
    <row r="22" spans="1:18" ht="14.1" customHeight="1">
      <c r="B22" s="1003">
        <f t="shared" si="1"/>
        <v>7</v>
      </c>
      <c r="C22" s="1021"/>
      <c r="D22" s="1272" t="s">
        <v>100</v>
      </c>
      <c r="E22" s="902"/>
      <c r="F22" s="2260">
        <v>1</v>
      </c>
      <c r="G22" s="2262"/>
      <c r="H22" s="2262"/>
      <c r="I22" s="2262"/>
      <c r="J22" s="2262"/>
      <c r="K22" s="2262"/>
      <c r="L22" s="2262">
        <v>1</v>
      </c>
      <c r="M22" s="2262"/>
      <c r="N22" s="2262">
        <v>1</v>
      </c>
      <c r="O22" s="2262">
        <v>1350</v>
      </c>
      <c r="P22" s="2311"/>
      <c r="Q22" s="1003">
        <f t="shared" si="0"/>
        <v>7</v>
      </c>
    </row>
    <row r="23" spans="1:18" ht="14.1" customHeight="1">
      <c r="B23" s="1003">
        <f t="shared" si="1"/>
        <v>8</v>
      </c>
      <c r="C23" s="1021" t="s">
        <v>97</v>
      </c>
      <c r="D23" s="1272" t="s">
        <v>2262</v>
      </c>
      <c r="E23" s="902"/>
      <c r="F23" s="2260">
        <v>3914</v>
      </c>
      <c r="G23" s="2262">
        <v>15</v>
      </c>
      <c r="H23" s="2262"/>
      <c r="I23" s="2262">
        <v>113</v>
      </c>
      <c r="J23" s="2262">
        <v>5</v>
      </c>
      <c r="K23" s="2262">
        <v>152</v>
      </c>
      <c r="L23" s="2262">
        <v>3895</v>
      </c>
      <c r="M23" s="2262"/>
      <c r="N23" s="2262">
        <v>3895</v>
      </c>
      <c r="O23" s="2262">
        <v>14876350</v>
      </c>
      <c r="P23" s="2311">
        <v>48</v>
      </c>
      <c r="Q23" s="1003">
        <f t="shared" si="0"/>
        <v>8</v>
      </c>
    </row>
    <row r="24" spans="1:18" ht="14.1" customHeight="1">
      <c r="B24" s="1003">
        <f t="shared" si="1"/>
        <v>9</v>
      </c>
      <c r="C24" s="1021"/>
      <c r="D24" s="1272" t="s">
        <v>102</v>
      </c>
      <c r="E24" s="902"/>
      <c r="F24" s="2260">
        <v>175</v>
      </c>
      <c r="G24" s="2262">
        <v>2</v>
      </c>
      <c r="H24" s="2262"/>
      <c r="I24" s="2261">
        <v>1</v>
      </c>
      <c r="J24" s="2262"/>
      <c r="K24" s="2261"/>
      <c r="L24" s="2262">
        <v>178</v>
      </c>
      <c r="M24" s="2262"/>
      <c r="N24" s="2262">
        <v>178</v>
      </c>
      <c r="O24" s="2264" t="s">
        <v>103</v>
      </c>
      <c r="P24" s="2311"/>
      <c r="Q24" s="1003">
        <f t="shared" si="0"/>
        <v>9</v>
      </c>
    </row>
    <row r="25" spans="1:18" ht="14.1" customHeight="1">
      <c r="B25" s="999"/>
      <c r="C25" s="1271"/>
      <c r="D25" s="974" t="s">
        <v>104</v>
      </c>
      <c r="E25" s="906"/>
      <c r="F25" s="2265"/>
      <c r="G25" s="2266"/>
      <c r="H25" s="2266"/>
      <c r="I25" s="2266"/>
      <c r="J25" s="2266"/>
      <c r="K25" s="2266"/>
      <c r="L25" s="2266"/>
      <c r="M25" s="2266"/>
      <c r="N25" s="2266"/>
      <c r="O25" s="2266"/>
      <c r="P25" s="2332"/>
      <c r="Q25" s="999"/>
    </row>
    <row r="26" spans="1:18" ht="14.1" customHeight="1" thickBot="1">
      <c r="B26" s="1003">
        <v>10</v>
      </c>
      <c r="C26" s="1021" t="s">
        <v>97</v>
      </c>
      <c r="D26" s="1272" t="s">
        <v>2263</v>
      </c>
      <c r="E26" s="902"/>
      <c r="F26" s="2267">
        <v>4089</v>
      </c>
      <c r="G26" s="2268">
        <v>17</v>
      </c>
      <c r="H26" s="2268"/>
      <c r="I26" s="2268">
        <v>114</v>
      </c>
      <c r="J26" s="2268">
        <v>5</v>
      </c>
      <c r="K26" s="2268">
        <v>152</v>
      </c>
      <c r="L26" s="2268">
        <v>4073</v>
      </c>
      <c r="M26" s="2268"/>
      <c r="N26" s="2268">
        <v>4073</v>
      </c>
      <c r="O26" s="2268">
        <v>14876350</v>
      </c>
      <c r="P26" s="2325">
        <v>48</v>
      </c>
      <c r="Q26" s="1003">
        <v>10</v>
      </c>
    </row>
    <row r="27" spans="1:18" ht="14.1" customHeight="1">
      <c r="B27" s="1638" t="s">
        <v>3487</v>
      </c>
      <c r="C27" s="906"/>
      <c r="D27" s="906"/>
      <c r="E27" s="906"/>
      <c r="F27" s="1639"/>
      <c r="G27" s="1639"/>
      <c r="H27" s="1639"/>
      <c r="I27" s="1639"/>
      <c r="J27" s="1639"/>
      <c r="K27" s="1639"/>
      <c r="L27" s="1639"/>
      <c r="M27" s="1639"/>
      <c r="N27" s="1639"/>
      <c r="O27" s="1639"/>
      <c r="P27" s="1639"/>
      <c r="Q27" s="1000"/>
      <c r="R27" s="3399" t="s">
        <v>3405</v>
      </c>
    </row>
    <row r="28" spans="1:18" ht="14.1" customHeight="1">
      <c r="B28" s="1638"/>
      <c r="C28" s="906"/>
      <c r="D28" s="906"/>
      <c r="E28" s="906"/>
      <c r="F28" s="1639"/>
      <c r="G28" s="1639"/>
      <c r="H28" s="1639"/>
      <c r="I28" s="1639"/>
      <c r="J28" s="1639"/>
      <c r="K28" s="1639"/>
      <c r="L28" s="1639"/>
      <c r="M28" s="1639"/>
      <c r="N28" s="1639"/>
      <c r="O28" s="1639"/>
      <c r="P28" s="1639"/>
      <c r="Q28" s="1000"/>
      <c r="R28" s="3399"/>
    </row>
    <row r="29" spans="1:18" ht="14.1" customHeight="1">
      <c r="B29" s="2238"/>
      <c r="C29" s="902"/>
      <c r="D29" s="902"/>
      <c r="E29" s="902"/>
      <c r="F29" s="1640"/>
      <c r="G29" s="1640"/>
      <c r="H29" s="1640"/>
      <c r="I29" s="1640"/>
      <c r="J29" s="1640"/>
      <c r="K29" s="1640"/>
      <c r="L29" s="1640"/>
      <c r="M29" s="1640"/>
      <c r="N29" s="1640"/>
      <c r="O29" s="1640"/>
      <c r="P29" s="1640"/>
      <c r="Q29" s="1021"/>
      <c r="R29" s="3399"/>
    </row>
    <row r="30" spans="1:18" ht="14.1" customHeight="1">
      <c r="A30" s="3400" t="s">
        <v>3285</v>
      </c>
      <c r="B30" s="3405" t="s">
        <v>106</v>
      </c>
      <c r="C30" s="3406"/>
      <c r="D30" s="3406"/>
      <c r="E30" s="3406"/>
      <c r="F30" s="3406"/>
      <c r="G30" s="3406"/>
      <c r="H30" s="3406"/>
      <c r="I30" s="3406"/>
      <c r="J30" s="3406"/>
      <c r="K30" s="3406"/>
      <c r="L30" s="3406"/>
      <c r="M30" s="3406"/>
      <c r="N30" s="3406"/>
      <c r="O30" s="3406"/>
      <c r="P30" s="3406"/>
      <c r="Q30" s="3407"/>
      <c r="R30" s="3399"/>
    </row>
    <row r="31" spans="1:18" ht="14.1" customHeight="1">
      <c r="A31" s="3400"/>
      <c r="B31" s="994"/>
      <c r="C31" s="1270"/>
      <c r="D31" s="3395"/>
      <c r="E31" s="3396"/>
      <c r="F31" s="2246"/>
      <c r="G31" s="2245"/>
      <c r="H31" s="2246"/>
      <c r="I31" s="2245"/>
      <c r="J31" s="2245"/>
      <c r="K31" s="3390" t="s">
        <v>108</v>
      </c>
      <c r="L31" s="3391"/>
      <c r="M31" s="3391"/>
      <c r="N31" s="3391"/>
      <c r="O31" s="3391"/>
      <c r="P31" s="3392"/>
      <c r="Q31" s="997"/>
      <c r="R31" s="3399"/>
    </row>
    <row r="32" spans="1:18" s="828" customFormat="1" ht="14.1" customHeight="1">
      <c r="A32" s="3400"/>
      <c r="B32" s="999"/>
      <c r="C32" s="907"/>
      <c r="D32" s="3393"/>
      <c r="E32" s="3394"/>
      <c r="F32" s="2247"/>
      <c r="G32" s="1641" t="s">
        <v>109</v>
      </c>
      <c r="H32" s="2247" t="s">
        <v>109</v>
      </c>
      <c r="I32" s="1641" t="s">
        <v>109</v>
      </c>
      <c r="J32" s="1641" t="s">
        <v>109</v>
      </c>
      <c r="K32" s="1641"/>
      <c r="L32" s="2247"/>
      <c r="M32" s="1641"/>
      <c r="N32" s="2247"/>
      <c r="O32" s="1641"/>
      <c r="P32" s="2248"/>
      <c r="Q32" s="1000"/>
      <c r="R32" s="3399"/>
    </row>
    <row r="33" spans="1:25" s="828" customFormat="1" ht="14.1" customHeight="1">
      <c r="A33" s="3400"/>
      <c r="B33" s="999"/>
      <c r="C33" s="907"/>
      <c r="D33" s="3393"/>
      <c r="E33" s="3394"/>
      <c r="F33" s="2247"/>
      <c r="G33" s="2249" t="s">
        <v>3078</v>
      </c>
      <c r="H33" s="2250" t="s">
        <v>3079</v>
      </c>
      <c r="I33" s="2249" t="s">
        <v>3080</v>
      </c>
      <c r="J33" s="2249" t="s">
        <v>3084</v>
      </c>
      <c r="K33" s="1641"/>
      <c r="L33" s="2247"/>
      <c r="M33" s="1641"/>
      <c r="N33" s="2247"/>
      <c r="O33" s="1641"/>
      <c r="P33" s="934"/>
      <c r="Q33" s="1000"/>
      <c r="R33" s="3399"/>
    </row>
    <row r="34" spans="1:25" s="828" customFormat="1" ht="14.1" customHeight="1">
      <c r="A34" s="3400"/>
      <c r="B34" s="999" t="s">
        <v>7</v>
      </c>
      <c r="C34" s="907" t="s">
        <v>70</v>
      </c>
      <c r="D34" s="3393"/>
      <c r="E34" s="3394"/>
      <c r="F34" s="2247" t="s">
        <v>110</v>
      </c>
      <c r="G34" s="1641" t="s">
        <v>76</v>
      </c>
      <c r="H34" s="2247" t="s">
        <v>76</v>
      </c>
      <c r="I34" s="1641" t="s">
        <v>76</v>
      </c>
      <c r="J34" s="1641" t="s">
        <v>76</v>
      </c>
      <c r="K34" s="2251"/>
      <c r="L34" s="2252"/>
      <c r="M34" s="2251"/>
      <c r="N34" s="2252"/>
      <c r="O34" s="2251"/>
      <c r="P34" s="999"/>
      <c r="Q34" s="1000" t="s">
        <v>7</v>
      </c>
      <c r="R34" s="3399"/>
    </row>
    <row r="35" spans="1:25" s="828" customFormat="1" ht="14.1" customHeight="1">
      <c r="A35" s="3400"/>
      <c r="B35" s="999" t="s">
        <v>17</v>
      </c>
      <c r="C35" s="907" t="s">
        <v>78</v>
      </c>
      <c r="D35" s="3393" t="s">
        <v>79</v>
      </c>
      <c r="E35" s="3394"/>
      <c r="F35" s="2250" t="s">
        <v>3078</v>
      </c>
      <c r="G35" s="2249" t="s">
        <v>3081</v>
      </c>
      <c r="H35" s="2250" t="s">
        <v>3082</v>
      </c>
      <c r="I35" s="2249" t="s">
        <v>3083</v>
      </c>
      <c r="J35" s="2249" t="s">
        <v>3085</v>
      </c>
      <c r="K35" s="2251">
        <v>2015</v>
      </c>
      <c r="L35" s="2252">
        <v>2016</v>
      </c>
      <c r="M35" s="2251">
        <v>2017</v>
      </c>
      <c r="N35" s="2252">
        <v>2018</v>
      </c>
      <c r="O35" s="2251">
        <v>2019</v>
      </c>
      <c r="P35" s="999" t="s">
        <v>16</v>
      </c>
      <c r="Q35" s="1000" t="s">
        <v>17</v>
      </c>
      <c r="R35" s="3399"/>
      <c r="T35" s="154"/>
      <c r="U35" s="154"/>
      <c r="V35" s="154"/>
      <c r="W35" s="154"/>
      <c r="X35" s="154"/>
      <c r="Y35" s="154"/>
    </row>
    <row r="36" spans="1:25" s="828" customFormat="1" ht="14.1" customHeight="1" thickBot="1">
      <c r="A36" s="3400"/>
      <c r="B36" s="1003"/>
      <c r="C36" s="1642"/>
      <c r="D36" s="3402" t="s">
        <v>24</v>
      </c>
      <c r="E36" s="3403"/>
      <c r="F36" s="2253" t="s">
        <v>25</v>
      </c>
      <c r="G36" s="1643" t="s">
        <v>26</v>
      </c>
      <c r="H36" s="2253" t="s">
        <v>27</v>
      </c>
      <c r="I36" s="1643" t="s">
        <v>28</v>
      </c>
      <c r="J36" s="2253" t="s">
        <v>29</v>
      </c>
      <c r="K36" s="1643" t="s">
        <v>30</v>
      </c>
      <c r="L36" s="2253" t="s">
        <v>31</v>
      </c>
      <c r="M36" s="1643" t="s">
        <v>32</v>
      </c>
      <c r="N36" s="2253" t="s">
        <v>88</v>
      </c>
      <c r="O36" s="1643" t="s">
        <v>89</v>
      </c>
      <c r="P36" s="1003" t="s">
        <v>90</v>
      </c>
      <c r="Q36" s="1021"/>
      <c r="R36" s="3399"/>
    </row>
    <row r="37" spans="1:25" ht="14.1" customHeight="1">
      <c r="A37" s="3400"/>
      <c r="B37" s="1020">
        <f>B26+1</f>
        <v>11</v>
      </c>
      <c r="C37" s="1644" t="s">
        <v>97</v>
      </c>
      <c r="D37" s="1645" t="s">
        <v>111</v>
      </c>
      <c r="E37" s="1646"/>
      <c r="F37" s="2316">
        <v>1599</v>
      </c>
      <c r="G37" s="2315">
        <v>843</v>
      </c>
      <c r="H37" s="2315">
        <v>661</v>
      </c>
      <c r="I37" s="2312">
        <v>359</v>
      </c>
      <c r="J37" s="2315">
        <v>317</v>
      </c>
      <c r="K37" s="2310"/>
      <c r="L37" s="2315">
        <v>50</v>
      </c>
      <c r="M37" s="2312">
        <v>50</v>
      </c>
      <c r="N37" s="2315">
        <v>15</v>
      </c>
      <c r="O37" s="2312"/>
      <c r="P37" s="2309">
        <v>3894</v>
      </c>
      <c r="Q37" s="1007">
        <f>Q26+1</f>
        <v>11</v>
      </c>
      <c r="R37" s="3399"/>
    </row>
    <row r="38" spans="1:25" ht="14.1" customHeight="1">
      <c r="A38" s="3400"/>
      <c r="B38" s="1003">
        <f>B37+1</f>
        <v>12</v>
      </c>
      <c r="C38" s="1644" t="s">
        <v>97</v>
      </c>
      <c r="D38" s="1272" t="s">
        <v>112</v>
      </c>
      <c r="E38" s="1647"/>
      <c r="F38" s="2308"/>
      <c r="G38" s="2262"/>
      <c r="H38" s="2326"/>
      <c r="I38" s="2318"/>
      <c r="J38" s="2262"/>
      <c r="K38" s="2318"/>
      <c r="L38" s="2262"/>
      <c r="M38" s="2318"/>
      <c r="N38" s="2262"/>
      <c r="O38" s="2318"/>
      <c r="P38" s="2314"/>
      <c r="Q38" s="1007">
        <f>Q37+1</f>
        <v>12</v>
      </c>
      <c r="R38" s="3399"/>
    </row>
    <row r="39" spans="1:25" ht="14.1" customHeight="1">
      <c r="A39" s="3400"/>
      <c r="B39" s="1003">
        <f>B38+1</f>
        <v>13</v>
      </c>
      <c r="C39" s="1644" t="s">
        <v>97</v>
      </c>
      <c r="D39" s="1272" t="s">
        <v>100</v>
      </c>
      <c r="E39" s="1647"/>
      <c r="F39" s="2308">
        <v>1</v>
      </c>
      <c r="G39" s="2266"/>
      <c r="H39" s="2352"/>
      <c r="I39" s="2317"/>
      <c r="J39" s="2266"/>
      <c r="K39" s="2317"/>
      <c r="L39" s="2266"/>
      <c r="M39" s="2317"/>
      <c r="N39" s="2266"/>
      <c r="O39" s="2318"/>
      <c r="P39" s="2314">
        <v>1</v>
      </c>
      <c r="Q39" s="1007">
        <f>Q38+1</f>
        <v>13</v>
      </c>
      <c r="R39" s="3399"/>
    </row>
    <row r="40" spans="1:25" ht="14.1" customHeight="1">
      <c r="A40" s="3400"/>
      <c r="B40" s="1003">
        <f>B39+1</f>
        <v>14</v>
      </c>
      <c r="C40" s="1644" t="s">
        <v>97</v>
      </c>
      <c r="D40" s="1272" t="s">
        <v>2264</v>
      </c>
      <c r="E40" s="1647"/>
      <c r="F40" s="2308">
        <v>1600</v>
      </c>
      <c r="G40" s="2326">
        <v>843</v>
      </c>
      <c r="H40" s="2326">
        <v>661</v>
      </c>
      <c r="I40" s="2326">
        <v>359</v>
      </c>
      <c r="J40" s="2326">
        <v>317</v>
      </c>
      <c r="K40" s="2326"/>
      <c r="L40" s="2326">
        <v>50</v>
      </c>
      <c r="M40" s="2326">
        <v>50</v>
      </c>
      <c r="N40" s="2326">
        <v>15</v>
      </c>
      <c r="O40" s="2318"/>
      <c r="P40" s="2311">
        <v>3895</v>
      </c>
      <c r="Q40" s="1007">
        <f>Q39+1</f>
        <v>14</v>
      </c>
      <c r="R40" s="3399"/>
    </row>
    <row r="41" spans="1:25" ht="14.1" customHeight="1">
      <c r="A41" s="3400"/>
      <c r="B41" s="1003">
        <f>B40+1</f>
        <v>15</v>
      </c>
      <c r="C41" s="1644" t="s">
        <v>97</v>
      </c>
      <c r="D41" s="1272" t="s">
        <v>102</v>
      </c>
      <c r="E41" s="1647"/>
      <c r="F41" s="2308">
        <v>141</v>
      </c>
      <c r="G41" s="2262"/>
      <c r="H41" s="2262"/>
      <c r="I41" s="2318"/>
      <c r="J41" s="2262">
        <v>8</v>
      </c>
      <c r="K41" s="2318">
        <v>8</v>
      </c>
      <c r="L41" s="2262">
        <v>16</v>
      </c>
      <c r="M41" s="2318">
        <v>5</v>
      </c>
      <c r="N41" s="2262"/>
      <c r="O41" s="2318"/>
      <c r="P41" s="2314">
        <v>178</v>
      </c>
      <c r="Q41" s="1007">
        <f>Q40+1</f>
        <v>15</v>
      </c>
      <c r="R41" s="3399"/>
    </row>
    <row r="42" spans="1:25" ht="14.1" customHeight="1">
      <c r="A42" s="3400"/>
      <c r="B42" s="995"/>
      <c r="C42" s="994"/>
      <c r="D42" s="1270" t="s">
        <v>104</v>
      </c>
      <c r="E42" s="1270"/>
      <c r="F42" s="2354"/>
      <c r="G42" s="2353"/>
      <c r="H42" s="2331"/>
      <c r="I42" s="2352"/>
      <c r="J42" s="2331"/>
      <c r="K42" s="2352"/>
      <c r="L42" s="2331"/>
      <c r="M42" s="2352"/>
      <c r="N42" s="2331"/>
      <c r="O42" s="2352"/>
      <c r="P42" s="2351"/>
      <c r="Q42" s="997"/>
      <c r="R42" s="3399"/>
    </row>
    <row r="43" spans="1:25" ht="14.1" customHeight="1" thickBot="1">
      <c r="A43" s="3400"/>
      <c r="B43" s="2238">
        <f>B41+1</f>
        <v>16</v>
      </c>
      <c r="C43" s="1003" t="s">
        <v>97</v>
      </c>
      <c r="D43" s="902" t="s">
        <v>2265</v>
      </c>
      <c r="E43" s="1647"/>
      <c r="F43" s="2267">
        <v>1741</v>
      </c>
      <c r="G43" s="2268">
        <v>843</v>
      </c>
      <c r="H43" s="2268">
        <v>661</v>
      </c>
      <c r="I43" s="2268">
        <v>359</v>
      </c>
      <c r="J43" s="2268">
        <v>325</v>
      </c>
      <c r="K43" s="2268">
        <v>8</v>
      </c>
      <c r="L43" s="2268">
        <v>66</v>
      </c>
      <c r="M43" s="2268">
        <v>55</v>
      </c>
      <c r="N43" s="2268">
        <v>15</v>
      </c>
      <c r="O43" s="2268"/>
      <c r="P43" s="2325">
        <v>4073</v>
      </c>
      <c r="Q43" s="2495">
        <f>Q41+1</f>
        <v>16</v>
      </c>
      <c r="R43" s="3399"/>
    </row>
    <row r="44" spans="1:25">
      <c r="A44" s="3400"/>
      <c r="B44" s="907"/>
      <c r="C44" s="906"/>
      <c r="D44" s="906"/>
      <c r="E44" s="906"/>
      <c r="F44" s="906"/>
      <c r="G44" s="906"/>
      <c r="H44" s="906"/>
      <c r="I44" s="906"/>
      <c r="J44" s="906"/>
      <c r="K44" s="906"/>
      <c r="L44" s="906"/>
      <c r="M44" s="906"/>
      <c r="N44" s="906"/>
      <c r="O44" s="906"/>
      <c r="P44" s="906"/>
      <c r="Q44" s="1630"/>
      <c r="R44" s="3400"/>
    </row>
    <row r="45" spans="1:25">
      <c r="B45" s="911"/>
      <c r="Q45" s="1630"/>
      <c r="R45" s="3400"/>
    </row>
    <row r="46" spans="1:25">
      <c r="B46" s="911"/>
      <c r="Q46" s="1630"/>
      <c r="R46" s="2494"/>
    </row>
    <row r="47" spans="1:25">
      <c r="B47" s="911"/>
      <c r="Q47" s="1630"/>
      <c r="R47" s="2494"/>
    </row>
    <row r="48" spans="1:25">
      <c r="B48" s="911"/>
      <c r="Q48" s="1630"/>
      <c r="R48" s="2494"/>
    </row>
    <row r="49" spans="1:25" ht="13.35" customHeight="1">
      <c r="A49" s="3404" t="s">
        <v>3287</v>
      </c>
      <c r="B49" s="3260" t="s">
        <v>2266</v>
      </c>
      <c r="C49" s="3261"/>
      <c r="D49" s="3261"/>
      <c r="E49" s="3261"/>
      <c r="F49" s="3261"/>
      <c r="G49" s="3261"/>
      <c r="H49" s="3261"/>
      <c r="I49" s="3261"/>
      <c r="J49" s="3261"/>
      <c r="K49" s="3261"/>
      <c r="L49" s="3261"/>
      <c r="M49" s="3261"/>
      <c r="N49" s="3261"/>
      <c r="O49" s="3261"/>
      <c r="P49" s="3261"/>
      <c r="Q49" s="3262"/>
      <c r="R49" s="3398" t="s">
        <v>3406</v>
      </c>
    </row>
    <row r="50" spans="1:25" ht="12.75" customHeight="1">
      <c r="A50" s="3404"/>
      <c r="B50" s="843" t="s">
        <v>39</v>
      </c>
      <c r="C50" s="944"/>
      <c r="D50" s="944"/>
      <c r="E50" s="944"/>
      <c r="F50" s="944"/>
      <c r="G50" s="944"/>
      <c r="H50" s="944"/>
      <c r="I50" s="944"/>
      <c r="J50" s="944"/>
      <c r="K50" s="944"/>
      <c r="L50" s="944"/>
      <c r="M50" s="944"/>
      <c r="N50" s="944"/>
      <c r="O50" s="944"/>
      <c r="P50" s="944"/>
      <c r="Q50" s="1213"/>
      <c r="R50" s="3398"/>
    </row>
    <row r="51" spans="1:25">
      <c r="A51" s="3404"/>
      <c r="B51" s="1024"/>
      <c r="C51" s="1024"/>
      <c r="D51" s="906"/>
      <c r="E51" s="906"/>
      <c r="F51" s="1631" t="s">
        <v>40</v>
      </c>
      <c r="G51" s="1632"/>
      <c r="H51" s="1632"/>
      <c r="I51" s="1632"/>
      <c r="J51" s="1633"/>
      <c r="K51" s="1024"/>
      <c r="L51" s="1634" t="s">
        <v>41</v>
      </c>
      <c r="M51" s="1016"/>
      <c r="N51" s="1016"/>
      <c r="O51" s="1016"/>
      <c r="P51" s="1018"/>
      <c r="Q51" s="999"/>
      <c r="R51" s="3398"/>
    </row>
    <row r="52" spans="1:25">
      <c r="A52" s="3404"/>
      <c r="B52" s="1635"/>
      <c r="C52" s="1635"/>
      <c r="D52" s="906"/>
      <c r="E52" s="906"/>
      <c r="F52" s="1634" t="s">
        <v>174</v>
      </c>
      <c r="G52" s="1016"/>
      <c r="H52" s="1016"/>
      <c r="I52" s="1016"/>
      <c r="J52" s="1018"/>
      <c r="K52" s="1635"/>
      <c r="L52" s="906"/>
      <c r="M52" s="1635"/>
      <c r="N52" s="906"/>
      <c r="O52" s="1635"/>
      <c r="P52" s="906"/>
      <c r="Q52" s="999"/>
      <c r="R52" s="3398"/>
    </row>
    <row r="53" spans="1:25">
      <c r="A53" s="3404"/>
      <c r="B53" s="999"/>
      <c r="C53" s="999"/>
      <c r="D53" s="907"/>
      <c r="E53" s="907"/>
      <c r="F53" s="994"/>
      <c r="G53" s="907"/>
      <c r="H53" s="994"/>
      <c r="I53" s="994"/>
      <c r="J53" s="907" t="s">
        <v>43</v>
      </c>
      <c r="K53" s="999" t="s">
        <v>44</v>
      </c>
      <c r="L53" s="907"/>
      <c r="M53" s="999"/>
      <c r="N53" s="907"/>
      <c r="O53" s="999"/>
      <c r="P53" s="907"/>
      <c r="Q53" s="999"/>
      <c r="R53" s="3398"/>
    </row>
    <row r="54" spans="1:25">
      <c r="A54" s="3404"/>
      <c r="B54" s="999"/>
      <c r="C54" s="999"/>
      <c r="D54" s="907"/>
      <c r="E54" s="907"/>
      <c r="F54" s="999"/>
      <c r="G54" s="907"/>
      <c r="H54" s="999"/>
      <c r="I54" s="999"/>
      <c r="J54" s="907" t="s">
        <v>2267</v>
      </c>
      <c r="K54" s="999" t="s">
        <v>46</v>
      </c>
      <c r="L54" s="907"/>
      <c r="M54" s="999"/>
      <c r="N54" s="907"/>
      <c r="O54" s="999"/>
      <c r="P54" s="907"/>
      <c r="Q54" s="999"/>
      <c r="R54" s="3398"/>
    </row>
    <row r="55" spans="1:25">
      <c r="A55" s="3404"/>
      <c r="B55" s="999"/>
      <c r="C55" s="999"/>
      <c r="D55" s="907"/>
      <c r="E55" s="907"/>
      <c r="F55" s="999"/>
      <c r="G55" s="907"/>
      <c r="H55" s="999"/>
      <c r="I55" s="999" t="s">
        <v>47</v>
      </c>
      <c r="J55" s="907" t="s">
        <v>2268</v>
      </c>
      <c r="K55" s="999" t="s">
        <v>49</v>
      </c>
      <c r="L55" s="907"/>
      <c r="M55" s="999"/>
      <c r="N55" s="907"/>
      <c r="O55" s="999" t="s">
        <v>50</v>
      </c>
      <c r="P55" s="907"/>
      <c r="Q55" s="999"/>
      <c r="R55" s="3398"/>
    </row>
    <row r="56" spans="1:25">
      <c r="A56" s="3404"/>
      <c r="B56" s="999"/>
      <c r="C56" s="999"/>
      <c r="D56" s="907"/>
      <c r="E56" s="907"/>
      <c r="F56" s="999" t="s">
        <v>51</v>
      </c>
      <c r="G56" s="907"/>
      <c r="H56" s="999"/>
      <c r="I56" s="999" t="s">
        <v>52</v>
      </c>
      <c r="J56" s="907" t="s">
        <v>53</v>
      </c>
      <c r="K56" s="999" t="s">
        <v>54</v>
      </c>
      <c r="L56" s="907"/>
      <c r="M56" s="999"/>
      <c r="N56" s="907"/>
      <c r="O56" s="999" t="s">
        <v>55</v>
      </c>
      <c r="P56" s="907"/>
      <c r="Q56" s="999"/>
      <c r="R56" s="3398"/>
    </row>
    <row r="57" spans="1:25">
      <c r="A57" s="3404"/>
      <c r="B57" s="999"/>
      <c r="C57" s="999"/>
      <c r="D57" s="907"/>
      <c r="E57" s="907"/>
      <c r="F57" s="999" t="s">
        <v>56</v>
      </c>
      <c r="G57" s="907"/>
      <c r="H57" s="999" t="s">
        <v>57</v>
      </c>
      <c r="I57" s="999" t="s">
        <v>58</v>
      </c>
      <c r="J57" s="907" t="s">
        <v>59</v>
      </c>
      <c r="K57" s="999" t="s">
        <v>4</v>
      </c>
      <c r="L57" s="907"/>
      <c r="M57" s="999"/>
      <c r="N57" s="907" t="s">
        <v>60</v>
      </c>
      <c r="O57" s="999" t="s">
        <v>61</v>
      </c>
      <c r="P57" s="907"/>
      <c r="Q57" s="999"/>
      <c r="R57" s="3398"/>
    </row>
    <row r="58" spans="1:25">
      <c r="A58" s="3404"/>
      <c r="B58" s="999"/>
      <c r="C58" s="999"/>
      <c r="D58" s="907"/>
      <c r="E58" s="907"/>
      <c r="F58" s="999" t="s">
        <v>18</v>
      </c>
      <c r="G58" s="907" t="s">
        <v>57</v>
      </c>
      <c r="H58" s="999" t="s">
        <v>62</v>
      </c>
      <c r="I58" s="999" t="s">
        <v>63</v>
      </c>
      <c r="J58" s="907" t="s">
        <v>64</v>
      </c>
      <c r="K58" s="999" t="s">
        <v>65</v>
      </c>
      <c r="L58" s="907" t="s">
        <v>66</v>
      </c>
      <c r="M58" s="999" t="s">
        <v>67</v>
      </c>
      <c r="N58" s="907" t="s">
        <v>56</v>
      </c>
      <c r="O58" s="999" t="s">
        <v>68</v>
      </c>
      <c r="P58" s="907"/>
      <c r="Q58" s="999"/>
      <c r="R58" s="3398"/>
    </row>
    <row r="59" spans="1:25">
      <c r="A59" s="3404"/>
      <c r="B59" s="999" t="s">
        <v>7</v>
      </c>
      <c r="C59" s="999" t="s">
        <v>70</v>
      </c>
      <c r="D59" s="907"/>
      <c r="E59" s="907"/>
      <c r="F59" s="999" t="s">
        <v>71</v>
      </c>
      <c r="G59" s="907" t="s">
        <v>64</v>
      </c>
      <c r="H59" s="999" t="s">
        <v>72</v>
      </c>
      <c r="I59" s="999" t="s">
        <v>73</v>
      </c>
      <c r="J59" s="907" t="s">
        <v>74</v>
      </c>
      <c r="K59" s="999" t="s">
        <v>75</v>
      </c>
      <c r="L59" s="907" t="s">
        <v>76</v>
      </c>
      <c r="M59" s="999" t="s">
        <v>72</v>
      </c>
      <c r="N59" s="907" t="s">
        <v>18</v>
      </c>
      <c r="O59" s="999" t="s">
        <v>2255</v>
      </c>
      <c r="P59" s="907" t="s">
        <v>67</v>
      </c>
      <c r="Q59" s="999" t="s">
        <v>7</v>
      </c>
      <c r="R59" s="3398"/>
    </row>
    <row r="60" spans="1:25">
      <c r="A60" s="3404"/>
      <c r="B60" s="999" t="s">
        <v>17</v>
      </c>
      <c r="C60" s="999" t="s">
        <v>78</v>
      </c>
      <c r="D60" s="907" t="s">
        <v>79</v>
      </c>
      <c r="E60" s="907"/>
      <c r="F60" s="999" t="s">
        <v>80</v>
      </c>
      <c r="G60" s="907" t="s">
        <v>81</v>
      </c>
      <c r="H60" s="999" t="s">
        <v>82</v>
      </c>
      <c r="I60" s="999" t="s">
        <v>83</v>
      </c>
      <c r="J60" s="907" t="s">
        <v>82</v>
      </c>
      <c r="K60" s="999" t="s">
        <v>48</v>
      </c>
      <c r="L60" s="907" t="s">
        <v>84</v>
      </c>
      <c r="M60" s="999" t="s">
        <v>82</v>
      </c>
      <c r="N60" s="907" t="s">
        <v>2269</v>
      </c>
      <c r="O60" s="999" t="s">
        <v>2270</v>
      </c>
      <c r="P60" s="907" t="s">
        <v>87</v>
      </c>
      <c r="Q60" s="999" t="s">
        <v>17</v>
      </c>
      <c r="R60" s="3398"/>
    </row>
    <row r="61" spans="1:25">
      <c r="A61" s="3404"/>
      <c r="B61" s="1003"/>
      <c r="C61" s="1003"/>
      <c r="D61" s="1642" t="s">
        <v>24</v>
      </c>
      <c r="E61" s="1642"/>
      <c r="F61" s="1003" t="s">
        <v>25</v>
      </c>
      <c r="G61" s="1642" t="s">
        <v>26</v>
      </c>
      <c r="H61" s="1003" t="s">
        <v>27</v>
      </c>
      <c r="I61" s="1003" t="s">
        <v>28</v>
      </c>
      <c r="J61" s="1642" t="s">
        <v>29</v>
      </c>
      <c r="K61" s="1003" t="s">
        <v>30</v>
      </c>
      <c r="L61" s="1642" t="s">
        <v>31</v>
      </c>
      <c r="M61" s="1003" t="s">
        <v>32</v>
      </c>
      <c r="N61" s="1642" t="s">
        <v>88</v>
      </c>
      <c r="O61" s="1003" t="s">
        <v>89</v>
      </c>
      <c r="P61" s="1642" t="s">
        <v>90</v>
      </c>
      <c r="Q61" s="1003"/>
      <c r="R61" s="3398"/>
    </row>
    <row r="62" spans="1:25">
      <c r="A62" s="3404"/>
      <c r="B62" s="994"/>
      <c r="C62" s="1023"/>
      <c r="D62" s="995" t="s">
        <v>2271</v>
      </c>
      <c r="E62" s="997"/>
      <c r="F62" s="2350"/>
      <c r="G62" s="2350"/>
      <c r="H62" s="2350"/>
      <c r="I62" s="2350"/>
      <c r="J62" s="2350"/>
      <c r="K62" s="2350"/>
      <c r="L62" s="2350"/>
      <c r="M62" s="2350"/>
      <c r="N62" s="2350"/>
      <c r="O62" s="2350"/>
      <c r="P62" s="2350"/>
      <c r="Q62" s="994"/>
      <c r="R62" s="3398"/>
      <c r="T62" s="154"/>
      <c r="U62" s="154"/>
      <c r="V62" s="154"/>
      <c r="W62" s="154"/>
      <c r="X62" s="154"/>
      <c r="Y62" s="154"/>
    </row>
    <row r="63" spans="1:25">
      <c r="A63" s="3404"/>
      <c r="B63" s="999"/>
      <c r="C63" s="1271"/>
      <c r="D63" s="1649" t="s">
        <v>118</v>
      </c>
      <c r="E63" s="1000"/>
      <c r="F63" s="2313"/>
      <c r="G63" s="2313"/>
      <c r="H63" s="2313"/>
      <c r="I63" s="2313"/>
      <c r="J63" s="2313"/>
      <c r="K63" s="2313"/>
      <c r="L63" s="2313"/>
      <c r="M63" s="2313"/>
      <c r="N63" s="2313"/>
      <c r="O63" s="2313"/>
      <c r="P63" s="2313"/>
      <c r="Q63" s="999"/>
      <c r="R63" s="3398"/>
    </row>
    <row r="64" spans="1:25">
      <c r="A64" s="3404"/>
      <c r="B64" s="1003">
        <f>1+B43</f>
        <v>17</v>
      </c>
      <c r="C64" s="905"/>
      <c r="D64" s="1272" t="s">
        <v>119</v>
      </c>
      <c r="E64" s="905"/>
      <c r="F64" s="2349"/>
      <c r="G64" s="2349"/>
      <c r="H64" s="2349"/>
      <c r="I64" s="2349"/>
      <c r="J64" s="2349"/>
      <c r="K64" s="2349"/>
      <c r="L64" s="2349"/>
      <c r="M64" s="2349"/>
      <c r="N64" s="2349"/>
      <c r="O64" s="2258"/>
      <c r="P64" s="2349"/>
      <c r="Q64" s="1003">
        <f>B64</f>
        <v>17</v>
      </c>
      <c r="R64" s="2493"/>
    </row>
    <row r="65" spans="1:18">
      <c r="A65" s="3404"/>
      <c r="B65" s="999"/>
      <c r="C65" s="1271"/>
      <c r="D65" s="974" t="s">
        <v>120</v>
      </c>
      <c r="E65" s="1023"/>
      <c r="F65" s="2313"/>
      <c r="G65" s="2313"/>
      <c r="H65" s="2313"/>
      <c r="I65" s="2313"/>
      <c r="J65" s="2313"/>
      <c r="K65" s="2313"/>
      <c r="L65" s="2313"/>
      <c r="M65" s="2313"/>
      <c r="N65" s="2313"/>
      <c r="O65" s="2313"/>
      <c r="P65" s="2313"/>
      <c r="Q65" s="999"/>
      <c r="R65" s="2493"/>
    </row>
    <row r="66" spans="1:18">
      <c r="B66" s="1003">
        <f>B64+1</f>
        <v>18</v>
      </c>
      <c r="C66" s="905"/>
      <c r="D66" s="1272" t="s">
        <v>121</v>
      </c>
      <c r="E66" s="905"/>
      <c r="F66" s="2349"/>
      <c r="G66" s="2349"/>
      <c r="H66" s="2349"/>
      <c r="I66" s="2349"/>
      <c r="J66" s="2349"/>
      <c r="K66" s="2349"/>
      <c r="L66" s="2349"/>
      <c r="M66" s="2349"/>
      <c r="N66" s="2349"/>
      <c r="O66" s="2258"/>
      <c r="P66" s="2349"/>
      <c r="Q66" s="1003">
        <f>B66</f>
        <v>18</v>
      </c>
      <c r="R66" s="2493"/>
    </row>
    <row r="67" spans="1:18">
      <c r="B67" s="1003">
        <f>B66+1</f>
        <v>19</v>
      </c>
      <c r="C67" s="905"/>
      <c r="D67" s="1272" t="s">
        <v>122</v>
      </c>
      <c r="E67" s="1648"/>
      <c r="F67" s="2349"/>
      <c r="G67" s="2349"/>
      <c r="H67" s="2349"/>
      <c r="I67" s="2349"/>
      <c r="J67" s="2349"/>
      <c r="K67" s="2349"/>
      <c r="L67" s="2349"/>
      <c r="M67" s="2349"/>
      <c r="N67" s="2349"/>
      <c r="O67" s="2349"/>
      <c r="P67" s="2349"/>
      <c r="Q67" s="1003">
        <f>B67</f>
        <v>19</v>
      </c>
      <c r="R67" s="2493"/>
    </row>
    <row r="68" spans="1:18">
      <c r="B68" s="1003">
        <f>B67+1</f>
        <v>20</v>
      </c>
      <c r="C68" s="905"/>
      <c r="D68" s="1272" t="s">
        <v>123</v>
      </c>
      <c r="E68" s="1648"/>
      <c r="F68" s="2349"/>
      <c r="G68" s="2349"/>
      <c r="H68" s="2349"/>
      <c r="I68" s="2349"/>
      <c r="J68" s="2349"/>
      <c r="K68" s="2349"/>
      <c r="L68" s="2349"/>
      <c r="M68" s="2349"/>
      <c r="N68" s="2349"/>
      <c r="O68" s="2258"/>
      <c r="P68" s="2349"/>
      <c r="Q68" s="1003">
        <f>B68</f>
        <v>20</v>
      </c>
      <c r="R68" s="2492"/>
    </row>
    <row r="69" spans="1:18">
      <c r="B69" s="999"/>
      <c r="C69" s="1271"/>
      <c r="D69" s="974" t="s">
        <v>2272</v>
      </c>
      <c r="E69" s="1023"/>
      <c r="F69" s="2313"/>
      <c r="G69" s="2313"/>
      <c r="H69" s="2313"/>
      <c r="I69" s="2313"/>
      <c r="J69" s="2313"/>
      <c r="K69" s="2313"/>
      <c r="L69" s="2313"/>
      <c r="M69" s="2313"/>
      <c r="N69" s="2313"/>
      <c r="O69" s="2313"/>
      <c r="P69" s="2313"/>
      <c r="Q69" s="999"/>
      <c r="R69" s="2492"/>
    </row>
    <row r="70" spans="1:18">
      <c r="B70" s="1003">
        <f>B68+1</f>
        <v>21</v>
      </c>
      <c r="C70" s="905"/>
      <c r="D70" s="1272" t="s">
        <v>2273</v>
      </c>
      <c r="E70" s="905"/>
      <c r="F70" s="2349"/>
      <c r="G70" s="2349"/>
      <c r="H70" s="2349"/>
      <c r="I70" s="2349"/>
      <c r="J70" s="2349"/>
      <c r="K70" s="2349"/>
      <c r="L70" s="2349"/>
      <c r="M70" s="2349"/>
      <c r="N70" s="2349"/>
      <c r="O70" s="2362"/>
      <c r="P70" s="2349"/>
      <c r="Q70" s="1003">
        <f>B70</f>
        <v>21</v>
      </c>
    </row>
    <row r="71" spans="1:18">
      <c r="B71" s="999"/>
      <c r="C71" s="1271"/>
      <c r="D71" s="974" t="s">
        <v>2274</v>
      </c>
      <c r="E71" s="1023"/>
      <c r="F71" s="2313"/>
      <c r="G71" s="2313"/>
      <c r="H71" s="2313"/>
      <c r="I71" s="2313"/>
      <c r="J71" s="2313"/>
      <c r="K71" s="2313"/>
      <c r="L71" s="2313"/>
      <c r="M71" s="2313"/>
      <c r="N71" s="2313"/>
      <c r="O71" s="2313"/>
      <c r="P71" s="2313"/>
      <c r="Q71" s="999"/>
    </row>
    <row r="72" spans="1:18" ht="14.45" customHeight="1">
      <c r="B72" s="1003">
        <f>B70+1</f>
        <v>22</v>
      </c>
      <c r="C72" s="905"/>
      <c r="D72" s="1272" t="s">
        <v>2275</v>
      </c>
      <c r="E72" s="905"/>
      <c r="F72" s="2349"/>
      <c r="G72" s="2349"/>
      <c r="H72" s="2349"/>
      <c r="I72" s="2349"/>
      <c r="J72" s="2349"/>
      <c r="K72" s="2349"/>
      <c r="L72" s="2349"/>
      <c r="M72" s="2349"/>
      <c r="N72" s="2349"/>
      <c r="O72" s="2362"/>
      <c r="P72" s="2349"/>
      <c r="Q72" s="1003">
        <f>B72</f>
        <v>22</v>
      </c>
    </row>
    <row r="73" spans="1:18">
      <c r="A73" s="2488"/>
      <c r="B73" s="1003">
        <f>B72+1</f>
        <v>23</v>
      </c>
      <c r="C73" s="905"/>
      <c r="D73" s="1272" t="s">
        <v>2276</v>
      </c>
      <c r="E73" s="1648"/>
      <c r="F73" s="2349"/>
      <c r="G73" s="2349"/>
      <c r="H73" s="2349"/>
      <c r="I73" s="2349"/>
      <c r="J73" s="2349"/>
      <c r="K73" s="2349"/>
      <c r="L73" s="2349"/>
      <c r="M73" s="2349"/>
      <c r="N73" s="2349"/>
      <c r="O73" s="2362"/>
      <c r="P73" s="2349"/>
      <c r="Q73" s="1003">
        <f>B73</f>
        <v>23</v>
      </c>
    </row>
    <row r="74" spans="1:18">
      <c r="A74" s="2488"/>
      <c r="B74" s="999"/>
      <c r="C74" s="1271"/>
      <c r="D74" s="974" t="s">
        <v>129</v>
      </c>
      <c r="E74" s="1023"/>
      <c r="F74" s="2313"/>
      <c r="G74" s="2313"/>
      <c r="H74" s="2313"/>
      <c r="I74" s="2313"/>
      <c r="J74" s="2313"/>
      <c r="K74" s="2313"/>
      <c r="L74" s="2313"/>
      <c r="M74" s="2313"/>
      <c r="N74" s="2313"/>
      <c r="O74" s="2313"/>
      <c r="P74" s="2313"/>
      <c r="Q74" s="999"/>
    </row>
    <row r="75" spans="1:18">
      <c r="A75" s="2488"/>
      <c r="B75" s="999"/>
      <c r="C75" s="1271"/>
      <c r="D75" s="974" t="s">
        <v>130</v>
      </c>
      <c r="E75" s="1271"/>
      <c r="F75" s="2313"/>
      <c r="G75" s="2313"/>
      <c r="H75" s="2313"/>
      <c r="I75" s="2313"/>
      <c r="J75" s="2313"/>
      <c r="K75" s="2313"/>
      <c r="L75" s="2313"/>
      <c r="M75" s="2313"/>
      <c r="N75" s="2313"/>
      <c r="O75" s="2313"/>
      <c r="P75" s="2313"/>
      <c r="Q75" s="999"/>
    </row>
    <row r="76" spans="1:18" ht="14.45" customHeight="1">
      <c r="A76" s="2488"/>
      <c r="B76" s="1003">
        <f>B73+1</f>
        <v>24</v>
      </c>
      <c r="C76" s="905"/>
      <c r="D76" s="1272" t="s">
        <v>131</v>
      </c>
      <c r="E76" s="905"/>
      <c r="F76" s="2349"/>
      <c r="G76" s="2349"/>
      <c r="H76" s="2349"/>
      <c r="I76" s="2349"/>
      <c r="J76" s="2349"/>
      <c r="K76" s="2349"/>
      <c r="L76" s="2349"/>
      <c r="M76" s="2349"/>
      <c r="N76" s="2349"/>
      <c r="O76" s="2349"/>
      <c r="P76" s="2349"/>
      <c r="Q76" s="1003">
        <f>B76</f>
        <v>24</v>
      </c>
    </row>
    <row r="77" spans="1:18" ht="14.45" customHeight="1">
      <c r="B77" s="1003">
        <f>B76+1</f>
        <v>25</v>
      </c>
      <c r="C77" s="905"/>
      <c r="D77" s="1272" t="s">
        <v>132</v>
      </c>
      <c r="E77" s="1648"/>
      <c r="F77" s="2349"/>
      <c r="G77" s="2349"/>
      <c r="H77" s="2349"/>
      <c r="I77" s="2349"/>
      <c r="J77" s="2349"/>
      <c r="K77" s="2349"/>
      <c r="L77" s="2349"/>
      <c r="M77" s="2349"/>
      <c r="N77" s="2349"/>
      <c r="O77" s="2349"/>
      <c r="P77" s="2349"/>
      <c r="Q77" s="1003">
        <f>B77</f>
        <v>25</v>
      </c>
    </row>
    <row r="78" spans="1:18">
      <c r="B78" s="999"/>
      <c r="C78" s="1271"/>
      <c r="D78" s="974" t="s">
        <v>2277</v>
      </c>
      <c r="E78" s="1023"/>
      <c r="F78" s="2313"/>
      <c r="G78" s="2313"/>
      <c r="H78" s="2313"/>
      <c r="I78" s="2313"/>
      <c r="J78" s="2313"/>
      <c r="K78" s="2313"/>
      <c r="L78" s="2313"/>
      <c r="M78" s="2313"/>
      <c r="N78" s="2313"/>
      <c r="O78" s="2313"/>
      <c r="P78" s="2313"/>
      <c r="Q78" s="999"/>
    </row>
    <row r="79" spans="1:18">
      <c r="B79" s="1003">
        <f>B77+1</f>
        <v>26</v>
      </c>
      <c r="C79" s="905"/>
      <c r="D79" s="902" t="s">
        <v>2278</v>
      </c>
      <c r="E79" s="905"/>
      <c r="F79" s="2349"/>
      <c r="G79" s="2349"/>
      <c r="H79" s="2349"/>
      <c r="I79" s="2349"/>
      <c r="J79" s="2349"/>
      <c r="K79" s="2349"/>
      <c r="L79" s="2349"/>
      <c r="M79" s="2349"/>
      <c r="N79" s="2349"/>
      <c r="O79" s="2349"/>
      <c r="P79" s="2349"/>
      <c r="Q79" s="1003">
        <f>B79</f>
        <v>26</v>
      </c>
    </row>
    <row r="80" spans="1:18">
      <c r="B80" s="999"/>
      <c r="C80" s="906"/>
      <c r="D80" s="974" t="s">
        <v>135</v>
      </c>
      <c r="E80" s="1023"/>
      <c r="F80" s="2323"/>
      <c r="G80" s="2313"/>
      <c r="H80" s="2323"/>
      <c r="I80" s="2348"/>
      <c r="J80" s="2313"/>
      <c r="K80" s="2323"/>
      <c r="L80" s="2313"/>
      <c r="M80" s="2323"/>
      <c r="N80" s="2313"/>
      <c r="O80" s="2323"/>
      <c r="P80" s="2313"/>
      <c r="Q80" s="1000"/>
    </row>
    <row r="81" spans="1:18" ht="13.35" customHeight="1">
      <c r="B81" s="1003">
        <f>B79+1</f>
        <v>27</v>
      </c>
      <c r="C81" s="902"/>
      <c r="D81" s="1272" t="s">
        <v>136</v>
      </c>
      <c r="E81" s="905"/>
      <c r="F81" s="2335"/>
      <c r="G81" s="2349"/>
      <c r="H81" s="2335"/>
      <c r="I81" s="2324"/>
      <c r="J81" s="2349"/>
      <c r="K81" s="2335"/>
      <c r="L81" s="2349"/>
      <c r="M81" s="2335"/>
      <c r="N81" s="2349"/>
      <c r="O81" s="2335"/>
      <c r="P81" s="2349"/>
      <c r="Q81" s="1003">
        <f>B81</f>
        <v>27</v>
      </c>
    </row>
    <row r="82" spans="1:18">
      <c r="B82" s="1003">
        <f>B81+1</f>
        <v>28</v>
      </c>
      <c r="C82" s="902"/>
      <c r="D82" s="1272" t="s">
        <v>2279</v>
      </c>
      <c r="E82" s="1648"/>
      <c r="F82" s="2307"/>
      <c r="G82" s="2307"/>
      <c r="H82" s="2307"/>
      <c r="I82" s="2307"/>
      <c r="J82" s="2307"/>
      <c r="K82" s="2307"/>
      <c r="L82" s="2307"/>
      <c r="M82" s="2307"/>
      <c r="N82" s="2307"/>
      <c r="O82" s="2307"/>
      <c r="P82" s="2307"/>
      <c r="Q82" s="1003">
        <f>B82</f>
        <v>28</v>
      </c>
    </row>
    <row r="83" spans="1:18">
      <c r="B83" s="1003">
        <f>B82+1</f>
        <v>29</v>
      </c>
      <c r="C83" s="902"/>
      <c r="D83" s="1272" t="s">
        <v>2280</v>
      </c>
      <c r="E83" s="1648"/>
      <c r="F83" s="2307"/>
      <c r="G83" s="2307"/>
      <c r="H83" s="2307"/>
      <c r="I83" s="2307"/>
      <c r="J83" s="2307"/>
      <c r="K83" s="2307"/>
      <c r="L83" s="2307"/>
      <c r="M83" s="2307"/>
      <c r="N83" s="2307"/>
      <c r="O83" s="2362"/>
      <c r="P83" s="2307"/>
      <c r="Q83" s="1003">
        <f>B83</f>
        <v>29</v>
      </c>
    </row>
    <row r="84" spans="1:18">
      <c r="B84" s="999"/>
      <c r="C84" s="906"/>
      <c r="D84" s="1649" t="s">
        <v>2281</v>
      </c>
      <c r="E84" s="997"/>
      <c r="F84" s="2306"/>
      <c r="G84" s="2323"/>
      <c r="H84" s="2348"/>
      <c r="I84" s="2313"/>
      <c r="J84" s="2323"/>
      <c r="K84" s="2313"/>
      <c r="L84" s="2323"/>
      <c r="M84" s="2313"/>
      <c r="N84" s="2323"/>
      <c r="O84" s="2313"/>
      <c r="P84" s="2306"/>
      <c r="Q84" s="997"/>
    </row>
    <row r="85" spans="1:18">
      <c r="B85" s="1003">
        <f>B83+1</f>
        <v>30</v>
      </c>
      <c r="C85" s="902"/>
      <c r="D85" s="1272" t="s">
        <v>140</v>
      </c>
      <c r="E85" s="905"/>
      <c r="F85" s="2307">
        <v>29</v>
      </c>
      <c r="G85" s="2335"/>
      <c r="H85" s="2324"/>
      <c r="I85" s="2349"/>
      <c r="J85" s="2335"/>
      <c r="K85" s="2349">
        <v>1</v>
      </c>
      <c r="L85" s="2349">
        <v>28</v>
      </c>
      <c r="M85" s="2349"/>
      <c r="N85" s="2335">
        <v>28</v>
      </c>
      <c r="O85" s="2362" t="s">
        <v>103</v>
      </c>
      <c r="P85" s="2307"/>
      <c r="Q85" s="1003">
        <f>B85</f>
        <v>30</v>
      </c>
    </row>
    <row r="86" spans="1:18">
      <c r="B86" s="1003">
        <f>B85+1</f>
        <v>31</v>
      </c>
      <c r="C86" s="902"/>
      <c r="D86" s="1272" t="s">
        <v>141</v>
      </c>
      <c r="E86" s="1648"/>
      <c r="F86" s="2335">
        <v>306</v>
      </c>
      <c r="G86" s="2349"/>
      <c r="H86" s="2335"/>
      <c r="I86" s="2324"/>
      <c r="J86" s="2349"/>
      <c r="K86" s="2335">
        <v>3</v>
      </c>
      <c r="L86" s="2349">
        <v>303</v>
      </c>
      <c r="M86" s="2335"/>
      <c r="N86" s="2349">
        <v>303</v>
      </c>
      <c r="O86" s="2362" t="s">
        <v>103</v>
      </c>
      <c r="P86" s="2349"/>
      <c r="Q86" s="1003">
        <f>B86</f>
        <v>31</v>
      </c>
    </row>
    <row r="87" spans="1:18">
      <c r="B87" s="994"/>
      <c r="C87" s="1270"/>
      <c r="D87" s="1022" t="s">
        <v>2282</v>
      </c>
      <c r="E87" s="1023"/>
      <c r="F87" s="2347"/>
      <c r="G87" s="2350"/>
      <c r="H87" s="2347"/>
      <c r="I87" s="2330"/>
      <c r="J87" s="2350"/>
      <c r="K87" s="2347"/>
      <c r="L87" s="2350"/>
      <c r="M87" s="2347"/>
      <c r="N87" s="2350"/>
      <c r="O87" s="2347"/>
      <c r="P87" s="2350"/>
      <c r="Q87" s="1000"/>
    </row>
    <row r="88" spans="1:18">
      <c r="B88" s="1003">
        <v>32</v>
      </c>
      <c r="C88" s="902"/>
      <c r="D88" s="1272" t="s">
        <v>143</v>
      </c>
      <c r="E88" s="905"/>
      <c r="F88" s="2335">
        <v>254</v>
      </c>
      <c r="G88" s="2349"/>
      <c r="H88" s="2335"/>
      <c r="I88" s="2324"/>
      <c r="J88" s="2349"/>
      <c r="K88" s="2335">
        <v>14</v>
      </c>
      <c r="L88" s="2349">
        <v>240</v>
      </c>
      <c r="M88" s="2335"/>
      <c r="N88" s="2349">
        <v>240</v>
      </c>
      <c r="O88" s="2362" t="s">
        <v>103</v>
      </c>
      <c r="P88" s="2349"/>
      <c r="Q88" s="1003">
        <f>B88</f>
        <v>32</v>
      </c>
    </row>
    <row r="89" spans="1:18">
      <c r="B89" s="999"/>
      <c r="C89" s="906"/>
      <c r="D89" s="974" t="s">
        <v>144</v>
      </c>
      <c r="E89" s="1023"/>
      <c r="F89" s="2323"/>
      <c r="G89" s="2313"/>
      <c r="H89" s="2323"/>
      <c r="I89" s="2348"/>
      <c r="J89" s="2313"/>
      <c r="K89" s="2323"/>
      <c r="L89" s="2313"/>
      <c r="M89" s="2323"/>
      <c r="N89" s="2313"/>
      <c r="O89" s="2323"/>
      <c r="P89" s="2313"/>
      <c r="Q89" s="1000"/>
    </row>
    <row r="90" spans="1:18">
      <c r="B90" s="1003">
        <v>33</v>
      </c>
      <c r="C90" s="902"/>
      <c r="D90" s="1272" t="s">
        <v>145</v>
      </c>
      <c r="E90" s="905"/>
      <c r="F90" s="2335">
        <v>739</v>
      </c>
      <c r="G90" s="2349"/>
      <c r="H90" s="2335"/>
      <c r="I90" s="2324"/>
      <c r="J90" s="2349"/>
      <c r="K90" s="2335">
        <v>11</v>
      </c>
      <c r="L90" s="2349">
        <v>473</v>
      </c>
      <c r="M90" s="2335">
        <v>255</v>
      </c>
      <c r="N90" s="2349">
        <v>728</v>
      </c>
      <c r="O90" s="2362" t="s">
        <v>103</v>
      </c>
      <c r="P90" s="2349"/>
      <c r="Q90" s="1003">
        <f>B90</f>
        <v>33</v>
      </c>
    </row>
    <row r="91" spans="1:18">
      <c r="B91" s="999"/>
      <c r="C91" s="906"/>
      <c r="D91" s="974" t="s">
        <v>146</v>
      </c>
      <c r="E91" s="1023"/>
      <c r="F91" s="2323"/>
      <c r="G91" s="2313"/>
      <c r="H91" s="2323"/>
      <c r="I91" s="2348"/>
      <c r="J91" s="2313"/>
      <c r="K91" s="2323"/>
      <c r="L91" s="2313"/>
      <c r="M91" s="2323"/>
      <c r="N91" s="2313"/>
      <c r="O91" s="2323"/>
      <c r="P91" s="2313"/>
      <c r="Q91" s="1000"/>
    </row>
    <row r="92" spans="1:18" ht="13.35" customHeight="1">
      <c r="B92" s="1003">
        <v>34</v>
      </c>
      <c r="C92" s="902"/>
      <c r="D92" s="1272" t="s">
        <v>2283</v>
      </c>
      <c r="E92" s="905"/>
      <c r="F92" s="2335">
        <v>6130</v>
      </c>
      <c r="G92" s="2349"/>
      <c r="H92" s="2335"/>
      <c r="I92" s="2324"/>
      <c r="J92" s="2349">
        <v>33</v>
      </c>
      <c r="K92" s="2335">
        <v>129</v>
      </c>
      <c r="L92" s="2349">
        <v>6031</v>
      </c>
      <c r="M92" s="2335">
        <v>3</v>
      </c>
      <c r="N92" s="2349">
        <v>6034</v>
      </c>
      <c r="O92" s="2362" t="s">
        <v>103</v>
      </c>
      <c r="P92" s="2349"/>
      <c r="Q92" s="1003">
        <f>B92</f>
        <v>34</v>
      </c>
      <c r="R92" s="3401">
        <v>67</v>
      </c>
    </row>
    <row r="93" spans="1:18" ht="13.35" customHeight="1">
      <c r="B93" s="1003">
        <v>35</v>
      </c>
      <c r="C93" s="902"/>
      <c r="D93" s="1272" t="s">
        <v>2284</v>
      </c>
      <c r="E93" s="1648"/>
      <c r="F93" s="2335">
        <v>7458</v>
      </c>
      <c r="G93" s="2349"/>
      <c r="H93" s="2349"/>
      <c r="I93" s="2349"/>
      <c r="J93" s="2335">
        <v>33</v>
      </c>
      <c r="K93" s="2349">
        <v>158</v>
      </c>
      <c r="L93" s="2335">
        <v>7075</v>
      </c>
      <c r="M93" s="2349">
        <v>258</v>
      </c>
      <c r="N93" s="2335">
        <v>7333</v>
      </c>
      <c r="O93" s="2362" t="s">
        <v>103</v>
      </c>
      <c r="P93" s="2349"/>
      <c r="Q93" s="1003">
        <f>B93</f>
        <v>35</v>
      </c>
      <c r="R93" s="3401"/>
    </row>
    <row r="94" spans="1:18">
      <c r="A94" s="2488"/>
      <c r="B94" s="911"/>
      <c r="C94" s="906"/>
      <c r="D94" s="906"/>
      <c r="E94" s="906"/>
      <c r="F94" s="906"/>
      <c r="G94" s="906"/>
      <c r="H94" s="906"/>
      <c r="I94" s="906"/>
      <c r="J94" s="906"/>
      <c r="K94" s="906"/>
      <c r="L94" s="906"/>
      <c r="M94" s="906"/>
      <c r="N94" s="906"/>
      <c r="O94" s="906"/>
      <c r="P94" s="906"/>
      <c r="Q94" s="1630"/>
      <c r="R94" s="2447"/>
    </row>
    <row r="95" spans="1:18">
      <c r="A95" s="2488"/>
      <c r="R95" s="2447"/>
    </row>
    <row r="96" spans="1:18">
      <c r="A96" s="2446"/>
      <c r="R96" s="2447"/>
    </row>
    <row r="97" spans="1:18">
      <c r="A97" s="2446"/>
      <c r="R97" s="2447"/>
    </row>
    <row r="98" spans="1:18">
      <c r="A98" s="2446"/>
      <c r="R98" s="2447"/>
    </row>
    <row r="99" spans="1:18">
      <c r="A99" s="2446"/>
      <c r="R99" s="2447"/>
    </row>
    <row r="100" spans="1:18">
      <c r="A100" s="2446"/>
      <c r="R100" s="2447"/>
    </row>
    <row r="101" spans="1:18">
      <c r="A101" s="2446"/>
      <c r="R101" s="2447"/>
    </row>
    <row r="102" spans="1:18">
      <c r="A102" s="2446"/>
      <c r="R102" s="2447"/>
    </row>
    <row r="103" spans="1:18">
      <c r="A103" s="2446"/>
      <c r="R103" s="2447"/>
    </row>
    <row r="104" spans="1:18">
      <c r="A104" s="2446"/>
      <c r="R104" s="2447"/>
    </row>
  </sheetData>
  <customSheetViews>
    <customSheetView guid="{A617E113-81C5-40F4-A596-A12F4B219BD2}" scale="80" showPageBreaks="1" showGridLines="0" zeroValues="0" fitToPage="1" printArea="1">
      <selection activeCell="U94" sqref="U94"/>
      <rowBreaks count="1" manualBreakCount="1">
        <brk id="48" max="16383" man="1"/>
      </rowBreaks>
      <pageMargins left="0.5" right="0.5" top="0.5" bottom="0.25" header="0.25" footer="0.5"/>
      <printOptions horizontalCentered="1" verticalCentered="1"/>
      <pageSetup scale="85" fitToHeight="2" orientation="landscape" cellComments="asDisplayed" r:id="rId1"/>
      <headerFooter alignWithMargins="0"/>
    </customSheetView>
    <customSheetView guid="{D099E5BD-69C3-4A36-A01A-AB9127CD02AF}" scale="110" showPageBreaks="1" showGridLines="0" zeroValues="0" fitToPage="1" printArea="1" view="pageBreakPreview">
      <selection activeCell="B27" sqref="B27"/>
      <rowBreaks count="1" manualBreakCount="1">
        <brk id="48" max="16383" man="1"/>
      </rowBreaks>
      <pageMargins left="0.5" right="0.5" top="0.5" bottom="0.25" header="0.25" footer="0.5"/>
      <printOptions horizontalCentered="1" verticalCentered="1"/>
      <pageSetup scale="85" fitToHeight="2" orientation="landscape" cellComments="asDisplayed" r:id="rId2"/>
      <headerFooter alignWithMargins="0"/>
    </customSheetView>
    <customSheetView guid="{0E34144A-D82F-4DF0-B720-F9C800B122C6}" scale="60" showPageBreaks="1" showGridLines="0" zeroValues="0" fitToPage="1" printArea="1" view="pageBreakPreview">
      <selection activeCell="M35" sqref="M35"/>
      <rowBreaks count="1" manualBreakCount="1">
        <brk id="48" max="16383" man="1"/>
      </rowBreaks>
      <pageMargins left="0.5" right="0.5" top="0.5" bottom="0.25" header="0.25" footer="0.5"/>
      <printOptions horizontalCentered="1" verticalCentered="1"/>
      <pageSetup scale="85" fitToHeight="2" orientation="landscape" cellComments="asDisplayed" r:id="rId3"/>
      <headerFooter alignWithMargins="0"/>
    </customSheetView>
    <customSheetView guid="{97EB090E-DA8A-4035-9EB7-8F192FB9238E}" scale="60" showPageBreaks="1" showGridLines="0" zeroValues="0" fitToPage="1" printArea="1" view="pageBreakPreview">
      <selection activeCell="M35" sqref="M35"/>
      <rowBreaks count="1" manualBreakCount="1">
        <brk id="48" max="16383" man="1"/>
      </rowBreaks>
      <pageMargins left="0.5" right="0.5" top="0.5" bottom="0.25" header="0.25" footer="0.5"/>
      <printOptions horizontalCentered="1" verticalCentered="1"/>
      <pageSetup scale="85" fitToHeight="2" orientation="landscape" cellComments="asDisplayed" r:id="rId4"/>
      <headerFooter alignWithMargins="0"/>
    </customSheetView>
    <customSheetView guid="{73D6C540-FA77-496F-80D5-378BCDB5D7D3}" scale="80" showGridLines="0" zeroValues="0" fitToPage="1" topLeftCell="A58">
      <selection activeCell="B2" sqref="B2:R93"/>
      <rowBreaks count="1" manualBreakCount="1">
        <brk id="48" max="16383" man="1"/>
      </rowBreaks>
      <pageMargins left="0.5" right="0.5" top="0.5" bottom="0.25" header="0.25" footer="0.5"/>
      <printOptions horizontalCentered="1" verticalCentered="1"/>
      <pageSetup scale="85" fitToHeight="2" orientation="landscape" cellComments="asDisplayed" r:id="rId5"/>
      <headerFooter alignWithMargins="0"/>
    </customSheetView>
    <customSheetView guid="{697F93CE-5800-4A2B-B48E-6915F0D86AE1}" scale="80" showPageBreaks="1" showGridLines="0" zeroValues="0" fitToPage="1" printArea="1">
      <selection activeCell="I33" sqref="I33"/>
      <rowBreaks count="1" manualBreakCount="1">
        <brk id="48" max="16383" man="1"/>
      </rowBreaks>
      <pageMargins left="0.5" right="0.5" top="0.5" bottom="0.25" header="0.25" footer="0.5"/>
      <printOptions horizontalCentered="1" verticalCentered="1"/>
      <pageSetup scale="85" fitToHeight="2" orientation="landscape" cellComments="asDisplayed" r:id="rId6"/>
      <headerFooter alignWithMargins="0"/>
    </customSheetView>
    <customSheetView guid="{997430AA-34EF-430A-83C0-572B50415120}" scale="80" showPageBreaks="1" showGridLines="0" zeroValues="0" fitToPage="1" printArea="1">
      <selection activeCell="I33" sqref="I33"/>
      <rowBreaks count="1" manualBreakCount="1">
        <brk id="48" max="16383" man="1"/>
      </rowBreaks>
      <pageMargins left="0.5" right="0.5" top="0.5" bottom="0.25" header="0.25" footer="0.5"/>
      <printOptions horizontalCentered="1" verticalCentered="1"/>
      <pageSetup scale="85" fitToHeight="2" orientation="landscape" cellComments="asDisplayed" r:id="rId7"/>
      <headerFooter alignWithMargins="0"/>
    </customSheetView>
    <customSheetView guid="{FB280501-19AF-4ABE-91A9-026A574F2BAA}" scale="80" showPageBreaks="1" showGridLines="0" zeroValues="0" fitToPage="1" printArea="1">
      <selection activeCell="I33" sqref="I33"/>
      <rowBreaks count="1" manualBreakCount="1">
        <brk id="48" max="16383" man="1"/>
      </rowBreaks>
      <pageMargins left="0.5" right="0.5" top="0.5" bottom="0.25" header="0.25" footer="0.5"/>
      <printOptions horizontalCentered="1" verticalCentered="1"/>
      <pageSetup scale="85" fitToHeight="2" orientation="landscape" cellComments="asDisplayed" r:id="rId8"/>
      <headerFooter alignWithMargins="0"/>
    </customSheetView>
    <customSheetView guid="{418B4607-7369-4E2A-893E-78E4A5AA0442}" scale="80" showGridLines="0" zeroValues="0" fitToPage="1">
      <selection activeCell="I33" sqref="I33"/>
      <rowBreaks count="1" manualBreakCount="1">
        <brk id="48" max="16383" man="1"/>
      </rowBreaks>
      <pageMargins left="0.5" right="0.5" top="0.5" bottom="0.25" header="0.25" footer="0.5"/>
      <printOptions horizontalCentered="1" verticalCentered="1"/>
      <pageSetup scale="85" fitToHeight="2" orientation="landscape" cellComments="asDisplayed" r:id="rId9"/>
      <headerFooter alignWithMargins="0"/>
    </customSheetView>
    <customSheetView guid="{F56BCD39-3910-4701-BCCF-245589B07D98}" showPageBreaks="1" showGridLines="0" zeroValues="0" printArea="1">
      <selection activeCell="O90" sqref="O90"/>
      <rowBreaks count="1" manualBreakCount="1">
        <brk id="45" max="17" man="1"/>
      </rowBreaks>
      <pageMargins left="0.5" right="0.5" top="0.5" bottom="0.25" header="0.25" footer="0.5"/>
      <printOptions horizontalCentered="1" verticalCentered="1"/>
      <pageSetup scale="87" fitToHeight="2" orientation="landscape" cellComments="asDisplayed" r:id="rId10"/>
      <headerFooter alignWithMargins="0"/>
    </customSheetView>
    <customSheetView guid="{FB19BFAA-60BA-4CC2-92E5-E4C141AE804E}" showGridLines="0" zeroValues="0">
      <selection activeCell="S18" sqref="S18"/>
      <rowBreaks count="1" manualBreakCount="1">
        <brk id="45" max="17" man="1"/>
      </rowBreaks>
      <pageMargins left="0.5" right="0.5" top="0.5" bottom="0.25" header="0.25" footer="0.5"/>
      <printOptions horizontalCentered="1" verticalCentered="1"/>
      <pageSetup scale="81" fitToHeight="2" orientation="landscape" cellComments="asDisplayed" r:id="rId11"/>
      <headerFooter alignWithMargins="0"/>
    </customSheetView>
    <customSheetView guid="{74404EEC-CA6A-48B0-B168-B7933282EEB2}" showPageBreaks="1" showGridLines="0" zeroValues="0" printArea="1">
      <selection activeCell="S18" sqref="S18"/>
      <rowBreaks count="1" manualBreakCount="1">
        <brk id="45" max="17" man="1"/>
      </rowBreaks>
      <pageMargins left="0.5" right="0.5" top="0.5" bottom="0.25" header="0.25" footer="0.5"/>
      <printOptions horizontalCentered="1" verticalCentered="1"/>
      <pageSetup scale="87" fitToHeight="2" orientation="landscape" cellComments="asDisplayed" r:id="rId12"/>
      <headerFooter alignWithMargins="0"/>
    </customSheetView>
    <customSheetView guid="{A2494C54-8D9D-4A05-9F27-C858173D9692}" showGridLines="0" zeroValues="0">
      <selection activeCell="S18" sqref="S18"/>
      <rowBreaks count="1" manualBreakCount="1">
        <brk id="45" max="17" man="1"/>
      </rowBreaks>
      <pageMargins left="0.5" right="0.5" top="0.5" bottom="0.25" header="0.25" footer="0.5"/>
      <printOptions horizontalCentered="1" verticalCentered="1"/>
      <pageSetup scale="87" fitToHeight="2" orientation="landscape" cellComments="asDisplayed" r:id="rId13"/>
      <headerFooter alignWithMargins="0"/>
    </customSheetView>
    <customSheetView guid="{F228F194-B0FE-4A91-A927-06A4E89703F0}" showGridLines="0" zeroValues="0">
      <selection activeCell="S18" sqref="S18"/>
      <rowBreaks count="1" manualBreakCount="1">
        <brk id="45" max="17" man="1"/>
      </rowBreaks>
      <pageMargins left="0.5" right="0.5" top="0.5" bottom="0.25" header="0.25" footer="0.5"/>
      <printOptions horizontalCentered="1" verticalCentered="1"/>
      <pageSetup scale="87" fitToHeight="2" orientation="landscape" cellComments="asDisplayed" r:id="rId14"/>
      <headerFooter alignWithMargins="0"/>
    </customSheetView>
    <customSheetView guid="{49D366EC-C851-4932-854D-8EA887B298C5}" showGridLines="0" zeroValues="0">
      <selection activeCell="S18" sqref="S18"/>
      <rowBreaks count="1" manualBreakCount="1">
        <brk id="45" max="17" man="1"/>
      </rowBreaks>
      <pageMargins left="0.5" right="0.5" top="0.5" bottom="0.25" header="0.25" footer="0.5"/>
      <printOptions horizontalCentered="1" verticalCentered="1"/>
      <pageSetup scale="87" fitToHeight="2" orientation="landscape" cellComments="asDisplayed" r:id="rId15"/>
      <headerFooter alignWithMargins="0"/>
    </customSheetView>
    <customSheetView guid="{7390B031-6060-4327-BF01-8B9465EDB6D9}" showGridLines="0" zeroValues="0">
      <selection activeCell="S18" sqref="S18"/>
      <rowBreaks count="1" manualBreakCount="1">
        <brk id="45" max="17" man="1"/>
      </rowBreaks>
      <pageMargins left="0.5" right="0.5" top="0.5" bottom="0.25" header="0.25" footer="0.5"/>
      <printOptions horizontalCentered="1" verticalCentered="1"/>
      <pageSetup scale="87" fitToHeight="2" orientation="landscape" cellComments="asDisplayed" r:id="rId16"/>
      <headerFooter alignWithMargins="0"/>
    </customSheetView>
    <customSheetView guid="{26429A53-B624-4AA6-8C8D-667186B058B8}" showGridLines="0" zeroValues="0">
      <selection activeCell="S18" sqref="S18"/>
      <rowBreaks count="1" manualBreakCount="1">
        <brk id="45" max="17" man="1"/>
      </rowBreaks>
      <pageMargins left="0.5" right="0.5" top="0.5" bottom="0.25" header="0.25" footer="0.5"/>
      <printOptions horizontalCentered="1" verticalCentered="1"/>
      <pageSetup scale="87" fitToHeight="2" orientation="landscape" cellComments="asDisplayed" r:id="rId17"/>
      <headerFooter alignWithMargins="0"/>
    </customSheetView>
    <customSheetView guid="{9188604F-721B-4607-B5A7-F14601E34BB8}" showPageBreaks="1" showGridLines="0" zeroValues="0" printArea="1">
      <selection activeCell="S18" sqref="S18"/>
      <rowBreaks count="1" manualBreakCount="1">
        <brk id="45" max="17" man="1"/>
      </rowBreaks>
      <pageMargins left="0.5" right="0.5" top="0.5" bottom="0.25" header="0.25" footer="0.5"/>
      <printOptions horizontalCentered="1" verticalCentered="1"/>
      <pageSetup scale="87" fitToHeight="2" orientation="landscape" cellComments="asDisplayed" r:id="rId18"/>
      <headerFooter alignWithMargins="0"/>
    </customSheetView>
    <customSheetView guid="{0DB5BAD5-393A-4F38-9E8B-709DEA7858B1}" showPageBreaks="1" showGridLines="0" zeroValues="0" printArea="1">
      <selection activeCell="S18" sqref="S18"/>
      <rowBreaks count="1" manualBreakCount="1">
        <brk id="45" max="17" man="1"/>
      </rowBreaks>
      <pageMargins left="0.5" right="0.5" top="0.5" bottom="0.25" header="0.25" footer="0.5"/>
      <printOptions horizontalCentered="1" verticalCentered="1"/>
      <pageSetup scale="87" fitToHeight="2" orientation="landscape" cellComments="asDisplayed" r:id="rId19"/>
      <headerFooter alignWithMargins="0"/>
    </customSheetView>
    <customSheetView guid="{4E7A3D04-9F51-465C-A42B-3DF9B3E7D5B5}" showPageBreaks="1" showGridLines="0" zeroValues="0" printArea="1">
      <selection activeCell="S18" sqref="S18"/>
      <rowBreaks count="1" manualBreakCount="1">
        <brk id="45" max="17" man="1"/>
      </rowBreaks>
      <pageMargins left="0.5" right="0.5" top="0.5" bottom="0.25" header="0.25" footer="0.5"/>
      <printOptions horizontalCentered="1" verticalCentered="1"/>
      <pageSetup scale="81" fitToHeight="2" orientation="landscape" cellComments="asDisplayed" r:id="rId20"/>
      <headerFooter alignWithMargins="0"/>
    </customSheetView>
    <customSheetView guid="{BD2992A8-0B6E-4822-8FD2-4601D1328A70}" scale="80" showPageBreaks="1" showGridLines="0" zeroValues="0" fitToPage="1" printArea="1">
      <selection activeCell="I33" sqref="I33"/>
      <rowBreaks count="1" manualBreakCount="1">
        <brk id="48" max="16383" man="1"/>
      </rowBreaks>
      <pageMargins left="0.5" right="0.5" top="0.5" bottom="0.25" header="0.25" footer="0.5"/>
      <printOptions horizontalCentered="1" verticalCentered="1"/>
      <pageSetup scale="85" fitToHeight="2" orientation="landscape" cellComments="asDisplayed" r:id="rId21"/>
      <headerFooter alignWithMargins="0"/>
    </customSheetView>
    <customSheetView guid="{77A0B38E-93E4-4AC7-ACE6-46928E3770F0}" scale="80" showPageBreaks="1" showGridLines="0" zeroValues="0" fitToPage="1" printArea="1" topLeftCell="A46">
      <selection activeCell="U73" sqref="U73"/>
      <rowBreaks count="1" manualBreakCount="1">
        <brk id="48" max="16383" man="1"/>
      </rowBreaks>
      <pageMargins left="0.5" right="0.5" top="0.5" bottom="0.25" header="0.25" footer="0.5"/>
      <printOptions horizontalCentered="1" verticalCentered="1"/>
      <pageSetup scale="85" fitToHeight="2" orientation="landscape" cellComments="asDisplayed" r:id="rId22"/>
      <headerFooter alignWithMargins="0"/>
    </customSheetView>
    <customSheetView guid="{11C83B39-CE16-4BB9-AED1-82A65A48CAAD}" scale="80" showGridLines="0" zeroValues="0" fitToPage="1">
      <selection activeCell="I33" sqref="I33"/>
      <rowBreaks count="1" manualBreakCount="1">
        <brk id="48" max="16383" man="1"/>
      </rowBreaks>
      <pageMargins left="0.5" right="0.5" top="0.5" bottom="0.25" header="0.25" footer="0.5"/>
      <printOptions horizontalCentered="1" verticalCentered="1"/>
      <pageSetup scale="85" fitToHeight="2" orientation="landscape" cellComments="asDisplayed" r:id="rId23"/>
      <headerFooter alignWithMargins="0"/>
    </customSheetView>
    <customSheetView guid="{DB71B86F-317D-4AD6-8462-223811F201EC}" scale="80" showPageBreaks="1" showGridLines="0" zeroValues="0" fitToPage="1" printArea="1">
      <selection activeCell="I33" sqref="I33"/>
      <rowBreaks count="1" manualBreakCount="1">
        <brk id="48" max="16383" man="1"/>
      </rowBreaks>
      <pageMargins left="0.5" right="0.5" top="0.5" bottom="0.25" header="0.25" footer="0.5"/>
      <printOptions horizontalCentered="1" verticalCentered="1"/>
      <pageSetup scale="85" fitToHeight="2" orientation="landscape" cellComments="asDisplayed" r:id="rId24"/>
      <headerFooter alignWithMargins="0"/>
    </customSheetView>
    <customSheetView guid="{DC2F833C-E952-4F6A-AFD3-F16D8619A19E}" scale="80" showPageBreaks="1" showGridLines="0" zeroValues="0" fitToPage="1" printArea="1">
      <selection activeCell="I33" sqref="I33"/>
      <rowBreaks count="1" manualBreakCount="1">
        <brk id="48" max="16383" man="1"/>
      </rowBreaks>
      <pageMargins left="0.5" right="0.5" top="0.5" bottom="0.25" header="0.25" footer="0.5"/>
      <printOptions horizontalCentered="1" verticalCentered="1"/>
      <pageSetup scale="85" fitToHeight="2" orientation="landscape" cellComments="asDisplayed" r:id="rId25"/>
      <headerFooter alignWithMargins="0"/>
    </customSheetView>
    <customSheetView guid="{B1B2D874-36F7-4A51-91A3-0B03D16C5B39}" scale="80" showGridLines="0" zeroValues="0" fitToPage="1" printArea="1">
      <selection activeCell="I33" sqref="I33"/>
      <rowBreaks count="1" manualBreakCount="1">
        <brk id="48" max="16383" man="1"/>
      </rowBreaks>
      <pageMargins left="0.5" right="0.5" top="0.5" bottom="0.25" header="0.25" footer="0.5"/>
      <printOptions horizontalCentered="1" verticalCentered="1"/>
      <pageSetup scale="85" fitToHeight="2" orientation="landscape" cellComments="asDisplayed" r:id="rId26"/>
      <headerFooter alignWithMargins="0"/>
    </customSheetView>
    <customSheetView guid="{24512037-1A2E-4B61-A9D8-6B6EE1FBAC07}" scale="80" showPageBreaks="1" showGridLines="0" zeroValues="0" fitToPage="1" printArea="1" topLeftCell="A70">
      <selection activeCell="T40" sqref="T40"/>
      <rowBreaks count="1" manualBreakCount="1">
        <brk id="48" max="16383" man="1"/>
      </rowBreaks>
      <pageMargins left="0.5" right="0.5" top="0.5" bottom="0.25" header="0.25" footer="0.5"/>
      <printOptions horizontalCentered="1" verticalCentered="1"/>
      <pageSetup scale="85" fitToHeight="2" orientation="landscape" cellComments="asDisplayed" r:id="rId27"/>
      <headerFooter alignWithMargins="0"/>
    </customSheetView>
    <customSheetView guid="{FF7CE3F6-64D4-4414-9A0A-27EA1DA5FCEA}" scale="80" showPageBreaks="1" showGridLines="0" zeroValues="0" fitToPage="1" printArea="1">
      <selection activeCell="V26" sqref="V26"/>
      <rowBreaks count="1" manualBreakCount="1">
        <brk id="48" max="16383" man="1"/>
      </rowBreaks>
      <pageMargins left="0.5" right="0.5" top="0.5" bottom="0.25" header="0.25" footer="0.5"/>
      <printOptions horizontalCentered="1" verticalCentered="1"/>
      <pageSetup scale="85" fitToHeight="2" orientation="landscape" cellComments="asDisplayed" r:id="rId28"/>
      <headerFooter alignWithMargins="0"/>
    </customSheetView>
    <customSheetView guid="{68CA22E9-CC9D-4C8A-A060-049B87D0AB3E}" scale="60" showPageBreaks="1" showGridLines="0" zeroValues="0" fitToPage="1" printArea="1" view="pageBreakPreview">
      <selection activeCell="M35" sqref="M35"/>
      <rowBreaks count="1" manualBreakCount="1">
        <brk id="48" max="16383" man="1"/>
      </rowBreaks>
      <pageMargins left="0.5" right="0.5" top="0.5" bottom="0.25" header="0.25" footer="0.5"/>
      <printOptions horizontalCentered="1" verticalCentered="1"/>
      <pageSetup scale="85" fitToHeight="2" orientation="landscape" cellComments="asDisplayed" r:id="rId29"/>
      <headerFooter alignWithMargins="0"/>
    </customSheetView>
    <customSheetView guid="{76EF22F2-41FD-4690-8612-D013472E0134}" scale="80" showPageBreaks="1" showGridLines="0" zeroValues="0" fitToPage="1" printArea="1">
      <selection activeCell="U94" sqref="U94"/>
      <rowBreaks count="1" manualBreakCount="1">
        <brk id="48" max="16383" man="1"/>
      </rowBreaks>
      <pageMargins left="0.5" right="0.5" top="0.5" bottom="0.25" header="0.25" footer="0.5"/>
      <printOptions horizontalCentered="1" verticalCentered="1"/>
      <pageSetup scale="85" fitToHeight="2" orientation="landscape" cellComments="asDisplayed" r:id="rId30"/>
      <headerFooter alignWithMargins="0"/>
    </customSheetView>
  </customSheetViews>
  <mergeCells count="28">
    <mergeCell ref="R2:R3"/>
    <mergeCell ref="R49:R63"/>
    <mergeCell ref="R27:R45"/>
    <mergeCell ref="A30:A44"/>
    <mergeCell ref="R92:R93"/>
    <mergeCell ref="D34:E34"/>
    <mergeCell ref="D35:E35"/>
    <mergeCell ref="D36:E36"/>
    <mergeCell ref="B49:Q49"/>
    <mergeCell ref="A49:A65"/>
    <mergeCell ref="D13:E13"/>
    <mergeCell ref="D14:E14"/>
    <mergeCell ref="B30:Q30"/>
    <mergeCell ref="D31:E31"/>
    <mergeCell ref="D32:E32"/>
    <mergeCell ref="D33:E33"/>
    <mergeCell ref="K31:P31"/>
    <mergeCell ref="D12:E12"/>
    <mergeCell ref="B2:Q2"/>
    <mergeCell ref="B3:Q3"/>
    <mergeCell ref="D4:E4"/>
    <mergeCell ref="D5:E5"/>
    <mergeCell ref="D6:E6"/>
    <mergeCell ref="D7:E7"/>
    <mergeCell ref="D8:E8"/>
    <mergeCell ref="D9:E9"/>
    <mergeCell ref="D10:E10"/>
    <mergeCell ref="D11:E11"/>
  </mergeCells>
  <printOptions horizontalCentered="1" verticalCentered="1" gridLinesSet="0"/>
  <pageMargins left="0.5" right="0.5" top="0.5" bottom="0.25" header="0.25" footer="0.5"/>
  <pageSetup scale="85" fitToHeight="2" orientation="landscape" cellComments="asDisplayed" r:id="rId31"/>
  <headerFooter alignWithMargins="0"/>
  <rowBreaks count="1" manualBreakCount="1">
    <brk id="48" max="16383" man="1"/>
  </rowBreaks>
  <legacyDrawing r:id="rId3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BC248"/>
  <sheetViews>
    <sheetView showGridLines="0" showZeros="0" view="pageBreakPreview" zoomScaleNormal="80" zoomScaleSheetLayoutView="100" workbookViewId="0">
      <selection activeCell="B5" sqref="B5"/>
    </sheetView>
  </sheetViews>
  <sheetFormatPr defaultColWidth="8.85546875" defaultRowHeight="12.75"/>
  <cols>
    <col min="1" max="1" width="4.28515625" style="717" customWidth="1"/>
    <col min="2" max="2" width="6.7109375" style="717" customWidth="1"/>
    <col min="3" max="3" width="30.7109375" style="717" customWidth="1"/>
    <col min="4" max="4" width="9.85546875" style="717" customWidth="1"/>
    <col min="5" max="5" width="8.85546875" style="717"/>
    <col min="6" max="6" width="9.42578125" style="717" customWidth="1"/>
    <col min="7" max="7" width="9.85546875" style="717" customWidth="1"/>
    <col min="8" max="8" width="11.42578125" style="717" customWidth="1"/>
    <col min="9" max="9" width="12.85546875" style="717" customWidth="1"/>
    <col min="10" max="10" width="4" style="717" customWidth="1"/>
    <col min="11" max="11" width="4.140625" style="717" customWidth="1"/>
    <col min="12" max="12" width="5.7109375" style="717" customWidth="1"/>
    <col min="13" max="13" width="15.42578125" style="717" customWidth="1"/>
    <col min="14" max="14" width="11.28515625" style="717" customWidth="1"/>
    <col min="15" max="15" width="10.7109375" style="717" customWidth="1"/>
    <col min="16" max="16" width="11.140625" style="717" customWidth="1"/>
    <col min="17" max="17" width="11.7109375" style="717" customWidth="1"/>
    <col min="18" max="18" width="14.7109375" style="717" customWidth="1"/>
    <col min="19" max="19" width="14" style="717" customWidth="1"/>
    <col min="20" max="20" width="4.140625" style="717" customWidth="1"/>
    <col min="21" max="21" width="4" style="717" customWidth="1"/>
    <col min="22" max="22" width="5.5703125" style="717" customWidth="1"/>
    <col min="23" max="23" width="30.140625" style="717" customWidth="1"/>
    <col min="24" max="24" width="9.85546875" style="717" customWidth="1"/>
    <col min="25" max="25" width="9.7109375" style="717" customWidth="1"/>
    <col min="26" max="26" width="9.42578125" style="717" customWidth="1"/>
    <col min="27" max="27" width="9.7109375" style="717" customWidth="1"/>
    <col min="28" max="28" width="11.85546875" style="717" customWidth="1"/>
    <col min="29" max="29" width="13" style="717" customWidth="1"/>
    <col min="30" max="30" width="4.28515625" style="717" customWidth="1"/>
    <col min="31" max="31" width="4.42578125" style="717" customWidth="1"/>
    <col min="32" max="32" width="5.85546875" style="717" customWidth="1"/>
    <col min="33" max="33" width="15.85546875" style="717" customWidth="1"/>
    <col min="34" max="34" width="11.140625" style="717" customWidth="1"/>
    <col min="35" max="36" width="11.42578125" style="717" customWidth="1"/>
    <col min="37" max="37" width="10.85546875" style="717" customWidth="1"/>
    <col min="38" max="38" width="13.5703125" style="717" customWidth="1"/>
    <col min="39" max="39" width="13" style="717" customWidth="1"/>
    <col min="40" max="40" width="4.42578125" style="717" customWidth="1"/>
    <col min="41" max="43" width="9.140625" style="717" customWidth="1"/>
    <col min="44" max="44" width="20.140625" style="828" customWidth="1"/>
    <col min="45" max="45" width="10.140625" style="828" customWidth="1"/>
    <col min="46" max="46" width="20.140625" style="828" customWidth="1"/>
    <col min="47" max="47" width="10.140625" style="828" customWidth="1"/>
    <col min="48" max="48" width="20.140625" style="828" customWidth="1"/>
    <col min="49" max="49" width="10.140625" style="828" customWidth="1"/>
    <col min="50" max="50" width="20.140625" style="828" customWidth="1"/>
    <col min="51" max="51" width="10.140625" style="828" customWidth="1"/>
    <col min="52" max="52" width="31.7109375" style="828" bestFit="1" customWidth="1"/>
    <col min="53" max="53" width="10.140625" style="828" bestFit="1" customWidth="1"/>
    <col min="54" max="54" width="26.5703125" style="828" bestFit="1" customWidth="1"/>
    <col min="55" max="55" width="10.140625" style="828" bestFit="1" customWidth="1"/>
    <col min="56" max="16384" width="8.85546875" style="717"/>
  </cols>
  <sheetData>
    <row r="1" spans="1:55">
      <c r="A1" s="1301">
        <v>68</v>
      </c>
      <c r="B1" s="2039"/>
      <c r="C1" s="2039"/>
      <c r="D1" s="2039"/>
      <c r="E1" s="2039"/>
      <c r="F1" s="2039"/>
      <c r="G1" s="2039"/>
      <c r="H1" s="2039"/>
      <c r="I1" s="2039"/>
      <c r="J1" s="1302" t="s">
        <v>3394</v>
      </c>
      <c r="K1" s="1301" t="s">
        <v>3394</v>
      </c>
      <c r="L1" s="2039"/>
      <c r="M1" s="2039"/>
      <c r="N1" s="2039"/>
      <c r="O1" s="2039"/>
      <c r="P1" s="2039"/>
      <c r="Q1" s="2039"/>
      <c r="R1" s="2039"/>
      <c r="S1" s="2039"/>
      <c r="T1" s="1302">
        <v>69</v>
      </c>
      <c r="U1" s="1301">
        <v>70</v>
      </c>
      <c r="V1" s="2039"/>
      <c r="W1" s="2039"/>
      <c r="X1" s="2039"/>
      <c r="Y1" s="2039"/>
      <c r="Z1" s="2039" t="s">
        <v>326</v>
      </c>
      <c r="AB1" s="2039"/>
      <c r="AC1" s="2039"/>
      <c r="AD1" s="1302" t="s">
        <v>3394</v>
      </c>
      <c r="AE1" s="1301" t="s">
        <v>3394</v>
      </c>
      <c r="AF1" s="2039"/>
      <c r="AG1" s="2039"/>
      <c r="AH1" s="2039"/>
      <c r="AI1" s="2039" t="s">
        <v>326</v>
      </c>
      <c r="AJ1" s="2039"/>
      <c r="AK1" s="2039"/>
      <c r="AL1" s="2039"/>
      <c r="AM1" s="2039"/>
      <c r="AN1" s="1302">
        <v>71</v>
      </c>
    </row>
    <row r="2" spans="1:55" s="906" customFormat="1" ht="15.75" customHeight="1">
      <c r="A2" s="3260" t="s">
        <v>2266</v>
      </c>
      <c r="B2" s="3261"/>
      <c r="C2" s="3261"/>
      <c r="D2" s="3261"/>
      <c r="E2" s="3261"/>
      <c r="F2" s="3261"/>
      <c r="G2" s="3261"/>
      <c r="H2" s="3261"/>
      <c r="I2" s="3261"/>
      <c r="J2" s="3262"/>
      <c r="K2" s="3260" t="s">
        <v>2266</v>
      </c>
      <c r="L2" s="3261"/>
      <c r="M2" s="3261"/>
      <c r="N2" s="3261"/>
      <c r="O2" s="3261"/>
      <c r="P2" s="3261"/>
      <c r="Q2" s="3261"/>
      <c r="R2" s="3261"/>
      <c r="S2" s="3261"/>
      <c r="T2" s="3262"/>
      <c r="U2" s="3260" t="s">
        <v>2266</v>
      </c>
      <c r="V2" s="3261"/>
      <c r="W2" s="3261"/>
      <c r="X2" s="3261"/>
      <c r="Y2" s="3261"/>
      <c r="Z2" s="3261"/>
      <c r="AA2" s="3261"/>
      <c r="AB2" s="3261"/>
      <c r="AC2" s="3261"/>
      <c r="AD2" s="3262"/>
      <c r="AE2" s="3410" t="s">
        <v>2744</v>
      </c>
      <c r="AF2" s="3411"/>
      <c r="AG2" s="3411"/>
      <c r="AH2" s="3411"/>
      <c r="AI2" s="3411"/>
      <c r="AJ2" s="3411"/>
      <c r="AK2" s="3411"/>
      <c r="AL2" s="3411"/>
      <c r="AM2" s="3411"/>
      <c r="AN2" s="3412"/>
      <c r="AR2" s="907"/>
      <c r="AS2" s="907"/>
      <c r="AT2" s="907"/>
      <c r="AU2" s="907"/>
      <c r="AV2" s="907"/>
      <c r="AW2" s="907"/>
      <c r="AX2" s="907"/>
      <c r="AY2" s="907"/>
      <c r="AZ2" s="907"/>
      <c r="BA2" s="907"/>
      <c r="BB2" s="907"/>
      <c r="BC2" s="907"/>
    </row>
    <row r="3" spans="1:55" s="912" customFormat="1" ht="6" customHeight="1">
      <c r="A3" s="2040"/>
      <c r="J3" s="991"/>
      <c r="K3" s="2040"/>
      <c r="T3" s="991"/>
      <c r="U3" s="2040"/>
      <c r="AD3" s="991"/>
      <c r="AE3" s="2040"/>
      <c r="AN3" s="991"/>
      <c r="AR3" s="2041"/>
      <c r="AS3" s="2041"/>
      <c r="AT3" s="2041"/>
      <c r="AU3" s="2041"/>
      <c r="AV3" s="2041"/>
      <c r="AW3" s="2041"/>
      <c r="AX3" s="2041"/>
      <c r="AY3" s="2041"/>
      <c r="AZ3" s="2041"/>
      <c r="BA3" s="2041"/>
      <c r="BB3" s="2041"/>
      <c r="BC3" s="2041"/>
    </row>
    <row r="4" spans="1:55" s="731" customFormat="1" ht="11.45" customHeight="1">
      <c r="A4" s="3200"/>
      <c r="B4" s="731" t="s">
        <v>2745</v>
      </c>
      <c r="J4" s="3201"/>
      <c r="K4" s="3200"/>
      <c r="T4" s="3201"/>
      <c r="U4" s="3200"/>
      <c r="AD4" s="3201"/>
      <c r="AE4" s="3200"/>
      <c r="AN4" s="3201"/>
      <c r="AR4" s="3202"/>
      <c r="AS4" s="3202"/>
      <c r="AT4" s="3202"/>
      <c r="AU4" s="3202"/>
      <c r="AV4" s="3202"/>
      <c r="AW4" s="3202"/>
      <c r="AX4" s="3202"/>
      <c r="AY4" s="3202"/>
      <c r="AZ4" s="3202"/>
      <c r="BA4" s="3202"/>
      <c r="BB4" s="3202"/>
      <c r="BC4" s="3202"/>
    </row>
    <row r="5" spans="1:55" s="731" customFormat="1" ht="11.45" customHeight="1">
      <c r="A5" s="3200"/>
      <c r="B5" s="731" t="s">
        <v>2746</v>
      </c>
      <c r="J5" s="3201"/>
      <c r="K5" s="3200"/>
      <c r="L5" s="731" t="s">
        <v>2747</v>
      </c>
      <c r="T5" s="3201"/>
      <c r="U5" s="3200"/>
      <c r="AD5" s="3201"/>
      <c r="AE5" s="3200"/>
      <c r="AN5" s="3201"/>
      <c r="AR5" s="3202"/>
      <c r="AS5" s="3202"/>
      <c r="AT5" s="3202"/>
      <c r="AU5" s="3202"/>
      <c r="AV5" s="3202"/>
      <c r="AW5" s="3202"/>
      <c r="AX5" s="3202"/>
      <c r="AY5" s="3202"/>
      <c r="AZ5" s="3202"/>
      <c r="BA5" s="3202"/>
      <c r="BB5" s="3202"/>
      <c r="BC5" s="3202"/>
    </row>
    <row r="6" spans="1:55" s="912" customFormat="1" ht="11.45" customHeight="1">
      <c r="A6" s="2040"/>
      <c r="B6" s="912" t="s">
        <v>2748</v>
      </c>
      <c r="J6" s="991"/>
      <c r="K6" s="2040"/>
      <c r="L6" s="912" t="s">
        <v>2749</v>
      </c>
      <c r="T6" s="991"/>
      <c r="U6" s="3413"/>
      <c r="V6" s="3414"/>
      <c r="W6" s="3414"/>
      <c r="X6" s="3414"/>
      <c r="Y6" s="3414"/>
      <c r="Z6" s="3414"/>
      <c r="AA6" s="3414"/>
      <c r="AB6" s="3414"/>
      <c r="AC6" s="3414"/>
      <c r="AD6" s="3415"/>
      <c r="AE6" s="3413"/>
      <c r="AF6" s="3414"/>
      <c r="AG6" s="3414"/>
      <c r="AH6" s="3414"/>
      <c r="AI6" s="3414"/>
      <c r="AJ6" s="3414"/>
      <c r="AK6" s="3414"/>
      <c r="AL6" s="3414"/>
      <c r="AM6" s="3414"/>
      <c r="AN6" s="3415"/>
      <c r="AR6" s="2041"/>
      <c r="AS6" s="2041"/>
      <c r="AT6" s="2041"/>
      <c r="AU6" s="2041"/>
      <c r="AV6" s="2041"/>
      <c r="AW6" s="2041"/>
      <c r="AX6" s="2041"/>
      <c r="AY6" s="2041"/>
      <c r="AZ6" s="2041"/>
      <c r="BA6" s="2041"/>
      <c r="BB6" s="2041"/>
      <c r="BC6" s="2041"/>
    </row>
    <row r="7" spans="1:55" s="731" customFormat="1" ht="11.45" customHeight="1">
      <c r="A7" s="3200"/>
      <c r="B7" s="731" t="s">
        <v>2750</v>
      </c>
      <c r="J7" s="3201"/>
      <c r="K7" s="3200"/>
      <c r="L7" s="731" t="s">
        <v>2751</v>
      </c>
      <c r="T7" s="3201"/>
      <c r="U7" s="3200"/>
      <c r="AD7" s="3201"/>
      <c r="AE7" s="3200"/>
      <c r="AN7" s="3201"/>
      <c r="AR7" s="3202"/>
      <c r="AS7" s="3202"/>
      <c r="AT7" s="3202"/>
      <c r="AU7" s="3202"/>
      <c r="AV7" s="3202"/>
      <c r="AW7" s="3202"/>
      <c r="AX7" s="3202"/>
      <c r="AY7" s="3202"/>
      <c r="AZ7" s="3202"/>
      <c r="BA7" s="3202"/>
      <c r="BB7" s="3202"/>
      <c r="BC7" s="3202"/>
    </row>
    <row r="8" spans="1:55" s="731" customFormat="1" ht="11.45" customHeight="1">
      <c r="A8" s="3200"/>
      <c r="B8" s="731" t="s">
        <v>2752</v>
      </c>
      <c r="J8" s="3201"/>
      <c r="K8" s="3200"/>
      <c r="L8" s="731" t="s">
        <v>2753</v>
      </c>
      <c r="T8" s="3201"/>
      <c r="U8" s="3200"/>
      <c r="AD8" s="3201"/>
      <c r="AE8" s="3200"/>
      <c r="AN8" s="3201"/>
      <c r="AR8" s="3202"/>
      <c r="AS8" s="3202"/>
      <c r="AT8" s="3202"/>
      <c r="AU8" s="3202"/>
      <c r="AV8" s="3202"/>
      <c r="AW8" s="3202"/>
      <c r="AX8" s="3202"/>
      <c r="AY8" s="3202"/>
      <c r="AZ8" s="3202"/>
      <c r="BA8" s="3202"/>
      <c r="BB8" s="3202"/>
      <c r="BC8" s="3202"/>
    </row>
    <row r="9" spans="1:55" s="731" customFormat="1" ht="10.9" customHeight="1">
      <c r="A9" s="3200"/>
      <c r="B9" s="731" t="s">
        <v>2754</v>
      </c>
      <c r="J9" s="3201"/>
      <c r="K9" s="3200"/>
      <c r="L9" s="731" t="s">
        <v>2755</v>
      </c>
      <c r="T9" s="3201"/>
      <c r="U9" s="3200"/>
      <c r="AD9" s="3201"/>
      <c r="AE9" s="3200"/>
      <c r="AN9" s="3201"/>
      <c r="AR9" s="3202"/>
      <c r="AS9" s="3202"/>
      <c r="AT9" s="3202"/>
      <c r="AU9" s="3202"/>
      <c r="AV9" s="3202"/>
      <c r="AW9" s="3202"/>
      <c r="AX9" s="3202"/>
      <c r="AY9" s="3202"/>
      <c r="AZ9" s="3202"/>
      <c r="BA9" s="3202"/>
      <c r="BB9" s="3202"/>
      <c r="BC9" s="3202"/>
    </row>
    <row r="10" spans="1:55" s="912" customFormat="1" ht="7.5" customHeight="1">
      <c r="A10" s="2040"/>
      <c r="J10" s="991"/>
      <c r="K10" s="2040"/>
      <c r="T10" s="991"/>
      <c r="U10" s="2040"/>
      <c r="AD10" s="991"/>
      <c r="AE10" s="2040"/>
      <c r="AN10" s="991"/>
      <c r="AR10" s="2041"/>
      <c r="AS10" s="2041"/>
      <c r="AT10" s="2041"/>
      <c r="AU10" s="2041"/>
      <c r="AV10" s="2041"/>
      <c r="AW10" s="2041"/>
      <c r="AX10" s="2041"/>
      <c r="AY10" s="2041"/>
      <c r="AZ10" s="2041"/>
      <c r="BA10" s="2041"/>
      <c r="BB10" s="2041"/>
      <c r="BC10" s="2041"/>
    </row>
    <row r="11" spans="1:55" s="906" customFormat="1" ht="6.75" customHeight="1">
      <c r="A11" s="974"/>
      <c r="J11" s="1271"/>
      <c r="K11" s="974"/>
      <c r="T11" s="1271"/>
      <c r="U11" s="974"/>
      <c r="AD11" s="1271"/>
      <c r="AE11" s="974"/>
      <c r="AN11" s="1271"/>
      <c r="AR11" s="907"/>
      <c r="AS11" s="907"/>
      <c r="AT11" s="907"/>
      <c r="AU11" s="907"/>
      <c r="AV11" s="907"/>
      <c r="AW11" s="907"/>
      <c r="AX11" s="907"/>
      <c r="AY11" s="907"/>
      <c r="AZ11" s="907"/>
      <c r="BA11" s="907"/>
      <c r="BB11" s="907"/>
      <c r="BC11" s="907"/>
    </row>
    <row r="12" spans="1:55" s="906" customFormat="1" ht="11.25">
      <c r="A12" s="1634" t="s">
        <v>39</v>
      </c>
      <c r="B12" s="1016"/>
      <c r="C12" s="1016"/>
      <c r="D12" s="1016"/>
      <c r="E12" s="1016"/>
      <c r="F12" s="1016"/>
      <c r="G12" s="1016"/>
      <c r="H12" s="1016"/>
      <c r="I12" s="1016"/>
      <c r="J12" s="1018"/>
      <c r="K12" s="1634" t="s">
        <v>39</v>
      </c>
      <c r="L12" s="1016"/>
      <c r="M12" s="1016"/>
      <c r="N12" s="1016"/>
      <c r="O12" s="1016"/>
      <c r="P12" s="1016"/>
      <c r="Q12" s="1016"/>
      <c r="R12" s="1016"/>
      <c r="S12" s="1016"/>
      <c r="T12" s="1018"/>
      <c r="U12" s="1634" t="s">
        <v>39</v>
      </c>
      <c r="V12" s="1016"/>
      <c r="W12" s="1016"/>
      <c r="X12" s="1016"/>
      <c r="Y12" s="1016"/>
      <c r="Z12" s="1016"/>
      <c r="AA12" s="1016"/>
      <c r="AB12" s="1016"/>
      <c r="AC12" s="1016"/>
      <c r="AD12" s="1018"/>
      <c r="AE12" s="1634" t="s">
        <v>39</v>
      </c>
      <c r="AF12" s="1016"/>
      <c r="AG12" s="1016"/>
      <c r="AH12" s="1016"/>
      <c r="AI12" s="1016"/>
      <c r="AJ12" s="1016"/>
      <c r="AK12" s="1016"/>
      <c r="AL12" s="1016"/>
      <c r="AM12" s="1016"/>
      <c r="AN12" s="1018"/>
      <c r="AR12" s="907"/>
      <c r="AS12" s="907"/>
      <c r="AT12" s="907"/>
      <c r="AU12" s="907"/>
      <c r="AV12" s="907"/>
      <c r="AW12" s="907"/>
      <c r="AX12" s="907"/>
      <c r="AY12" s="907"/>
      <c r="AZ12" s="907"/>
      <c r="BA12" s="907"/>
      <c r="BB12" s="907"/>
      <c r="BC12" s="907"/>
    </row>
    <row r="13" spans="1:55" s="906" customFormat="1" ht="12.75" customHeight="1">
      <c r="A13" s="1024"/>
      <c r="B13" s="1270"/>
      <c r="C13" s="1024"/>
      <c r="D13" s="1631" t="s">
        <v>169</v>
      </c>
      <c r="E13" s="1028"/>
      <c r="F13" s="1631" t="s">
        <v>40</v>
      </c>
      <c r="G13" s="1027"/>
      <c r="H13" s="1632"/>
      <c r="I13" s="1633"/>
      <c r="J13" s="1023"/>
      <c r="K13" s="1024"/>
      <c r="L13" s="1270"/>
      <c r="M13" s="1024" t="s">
        <v>171</v>
      </c>
      <c r="N13" s="2042" t="s">
        <v>172</v>
      </c>
      <c r="O13" s="987"/>
      <c r="P13" s="987"/>
      <c r="Q13" s="987"/>
      <c r="R13" s="987"/>
      <c r="S13" s="987"/>
      <c r="T13" s="1023"/>
      <c r="U13" s="1024"/>
      <c r="V13" s="1270"/>
      <c r="W13" s="1024"/>
      <c r="X13" s="1631" t="s">
        <v>169</v>
      </c>
      <c r="Y13" s="1028"/>
      <c r="Z13" s="1631" t="s">
        <v>40</v>
      </c>
      <c r="AA13" s="1027"/>
      <c r="AB13" s="1632"/>
      <c r="AC13" s="1633"/>
      <c r="AD13" s="1023"/>
      <c r="AE13" s="1024"/>
      <c r="AF13" s="1270"/>
      <c r="AG13" s="994" t="s">
        <v>171</v>
      </c>
      <c r="AH13" s="3408" t="s">
        <v>172</v>
      </c>
      <c r="AI13" s="3409"/>
      <c r="AJ13" s="3409"/>
      <c r="AK13" s="3409"/>
      <c r="AL13" s="3409"/>
      <c r="AM13" s="3409"/>
      <c r="AN13" s="1648"/>
      <c r="AO13" s="974"/>
      <c r="AR13" s="907"/>
      <c r="AS13" s="907"/>
      <c r="AT13" s="907"/>
      <c r="AU13" s="907"/>
      <c r="AV13" s="907"/>
      <c r="AW13" s="907"/>
      <c r="AX13" s="907"/>
      <c r="AY13" s="907"/>
      <c r="AZ13" s="907"/>
      <c r="BA13" s="907"/>
      <c r="BB13" s="907"/>
      <c r="BC13" s="907"/>
    </row>
    <row r="14" spans="1:55" s="906" customFormat="1" ht="12.75" customHeight="1">
      <c r="A14" s="1635"/>
      <c r="C14" s="1635"/>
      <c r="D14" s="2043" t="s">
        <v>173</v>
      </c>
      <c r="E14" s="987"/>
      <c r="F14" s="1634" t="s">
        <v>174</v>
      </c>
      <c r="G14" s="2044"/>
      <c r="H14" s="1016"/>
      <c r="I14" s="1018"/>
      <c r="J14" s="1271"/>
      <c r="K14" s="1635"/>
      <c r="M14" s="1003" t="s">
        <v>175</v>
      </c>
      <c r="N14" s="2041"/>
      <c r="O14" s="2045"/>
      <c r="P14" s="1634" t="s">
        <v>174</v>
      </c>
      <c r="Q14" s="2044"/>
      <c r="R14" s="1016"/>
      <c r="S14" s="1018"/>
      <c r="T14" s="1271"/>
      <c r="U14" s="1635"/>
      <c r="W14" s="1635"/>
      <c r="X14" s="2043" t="s">
        <v>173</v>
      </c>
      <c r="Y14" s="987"/>
      <c r="Z14" s="1634" t="s">
        <v>174</v>
      </c>
      <c r="AA14" s="2044"/>
      <c r="AB14" s="1016"/>
      <c r="AC14" s="1018"/>
      <c r="AD14" s="1271"/>
      <c r="AE14" s="1635"/>
      <c r="AG14" s="1003" t="s">
        <v>175</v>
      </c>
      <c r="AH14" s="2041"/>
      <c r="AI14" s="832"/>
      <c r="AJ14" s="3395"/>
      <c r="AK14" s="3396"/>
      <c r="AL14" s="1024"/>
      <c r="AM14" s="1024"/>
      <c r="AN14" s="1024"/>
      <c r="AR14" s="907"/>
      <c r="AS14" s="907"/>
      <c r="AT14" s="907"/>
      <c r="AU14" s="907"/>
      <c r="AV14" s="907"/>
      <c r="AW14" s="907"/>
      <c r="AX14" s="907"/>
      <c r="AY14" s="907"/>
      <c r="AZ14" s="907"/>
      <c r="BA14" s="907"/>
      <c r="BB14" s="907"/>
      <c r="BC14" s="907"/>
    </row>
    <row r="15" spans="1:55" s="907" customFormat="1" ht="12.75" customHeight="1">
      <c r="A15" s="999"/>
      <c r="C15" s="999"/>
      <c r="D15" s="999"/>
      <c r="E15" s="999"/>
      <c r="G15" s="999"/>
      <c r="H15" s="907" t="s">
        <v>47</v>
      </c>
      <c r="I15" s="999" t="s">
        <v>177</v>
      </c>
      <c r="J15" s="1000"/>
      <c r="K15" s="999"/>
      <c r="M15" s="999" t="s">
        <v>44</v>
      </c>
      <c r="N15" s="2046"/>
      <c r="O15" s="999"/>
      <c r="P15" s="1002" t="s">
        <v>2756</v>
      </c>
      <c r="Q15" s="2047"/>
      <c r="S15" s="999"/>
      <c r="T15" s="1000"/>
      <c r="U15" s="999"/>
      <c r="W15" s="999"/>
      <c r="X15" s="999"/>
      <c r="Y15" s="999"/>
      <c r="AA15" s="999"/>
      <c r="AB15" s="907" t="s">
        <v>47</v>
      </c>
      <c r="AC15" s="999" t="s">
        <v>177</v>
      </c>
      <c r="AD15" s="1000"/>
      <c r="AE15" s="999"/>
      <c r="AG15" s="999" t="s">
        <v>44</v>
      </c>
      <c r="AH15" s="2046"/>
      <c r="AI15" s="999"/>
      <c r="AJ15" s="3393" t="s">
        <v>2757</v>
      </c>
      <c r="AK15" s="3394"/>
      <c r="AL15" s="907" t="s">
        <v>50</v>
      </c>
      <c r="AM15" s="999"/>
      <c r="AN15" s="1000"/>
    </row>
    <row r="16" spans="1:55" s="907" customFormat="1" ht="12.75" customHeight="1">
      <c r="A16" s="999"/>
      <c r="C16" s="999"/>
      <c r="D16" s="999"/>
      <c r="E16" s="999"/>
      <c r="G16" s="999"/>
      <c r="H16" s="907" t="s">
        <v>52</v>
      </c>
      <c r="I16" s="999" t="s">
        <v>75</v>
      </c>
      <c r="J16" s="1000"/>
      <c r="K16" s="999"/>
      <c r="M16" s="999" t="s">
        <v>46</v>
      </c>
      <c r="N16" s="2046"/>
      <c r="O16" s="999"/>
      <c r="P16" s="1002"/>
      <c r="Q16" s="2047"/>
      <c r="S16" s="999"/>
      <c r="T16" s="1000"/>
      <c r="U16" s="999"/>
      <c r="W16" s="999"/>
      <c r="X16" s="999"/>
      <c r="Y16" s="999"/>
      <c r="AA16" s="999"/>
      <c r="AB16" s="907" t="s">
        <v>52</v>
      </c>
      <c r="AC16" s="999" t="s">
        <v>75</v>
      </c>
      <c r="AD16" s="1000"/>
      <c r="AE16" s="999"/>
      <c r="AG16" s="999" t="s">
        <v>46</v>
      </c>
      <c r="AH16" s="2046"/>
      <c r="AI16" s="999"/>
      <c r="AJ16" s="3393" t="s">
        <v>18</v>
      </c>
      <c r="AK16" s="3394"/>
      <c r="AL16" s="907" t="s">
        <v>180</v>
      </c>
      <c r="AM16" s="999"/>
      <c r="AN16" s="1000"/>
    </row>
    <row r="17" spans="1:55" s="907" customFormat="1" ht="12.75" customHeight="1">
      <c r="A17" s="999"/>
      <c r="C17" s="999"/>
      <c r="D17" s="999"/>
      <c r="E17" s="999"/>
      <c r="F17" s="907" t="s">
        <v>57</v>
      </c>
      <c r="G17" s="999" t="s">
        <v>181</v>
      </c>
      <c r="H17" s="907" t="s">
        <v>58</v>
      </c>
      <c r="I17" s="999" t="s">
        <v>48</v>
      </c>
      <c r="J17" s="1000"/>
      <c r="K17" s="999"/>
      <c r="M17" s="999" t="s">
        <v>49</v>
      </c>
      <c r="N17" s="999"/>
      <c r="O17" s="999"/>
      <c r="P17" s="1004" t="s">
        <v>179</v>
      </c>
      <c r="Q17" s="2048"/>
      <c r="S17" s="999"/>
      <c r="T17" s="1000"/>
      <c r="U17" s="999"/>
      <c r="W17" s="999" t="s">
        <v>183</v>
      </c>
      <c r="X17" s="999"/>
      <c r="Y17" s="999"/>
      <c r="Z17" s="907" t="s">
        <v>57</v>
      </c>
      <c r="AA17" s="999"/>
      <c r="AB17" s="907" t="s">
        <v>58</v>
      </c>
      <c r="AC17" s="999" t="s">
        <v>48</v>
      </c>
      <c r="AD17" s="1000"/>
      <c r="AE17" s="999"/>
      <c r="AG17" s="999" t="s">
        <v>49</v>
      </c>
      <c r="AH17" s="999"/>
      <c r="AI17" s="999"/>
      <c r="AJ17" s="3402" t="s">
        <v>2758</v>
      </c>
      <c r="AK17" s="3403"/>
      <c r="AL17" s="907" t="s">
        <v>182</v>
      </c>
      <c r="AM17" s="999"/>
      <c r="AN17" s="1000"/>
    </row>
    <row r="18" spans="1:55" s="907" customFormat="1" ht="12.75" customHeight="1">
      <c r="A18" s="999"/>
      <c r="C18" s="999"/>
      <c r="D18" s="999" t="s">
        <v>184</v>
      </c>
      <c r="E18" s="999"/>
      <c r="F18" s="907" t="s">
        <v>64</v>
      </c>
      <c r="G18" s="999" t="s">
        <v>58</v>
      </c>
      <c r="H18" s="907" t="s">
        <v>63</v>
      </c>
      <c r="I18" s="999" t="s">
        <v>185</v>
      </c>
      <c r="J18" s="1000"/>
      <c r="K18" s="999"/>
      <c r="M18" s="999" t="s">
        <v>186</v>
      </c>
      <c r="N18" s="999"/>
      <c r="O18" s="999"/>
      <c r="Q18" s="999"/>
      <c r="R18" s="907" t="s">
        <v>2759</v>
      </c>
      <c r="S18" s="999"/>
      <c r="T18" s="1000"/>
      <c r="U18" s="999"/>
      <c r="W18" s="999" t="s">
        <v>76</v>
      </c>
      <c r="X18" s="999"/>
      <c r="Y18" s="999"/>
      <c r="Z18" s="907" t="s">
        <v>64</v>
      </c>
      <c r="AA18" s="999" t="s">
        <v>57</v>
      </c>
      <c r="AB18" s="907" t="s">
        <v>63</v>
      </c>
      <c r="AC18" s="999" t="s">
        <v>185</v>
      </c>
      <c r="AD18" s="1000"/>
      <c r="AE18" s="999"/>
      <c r="AG18" s="999" t="s">
        <v>186</v>
      </c>
      <c r="AH18" s="999" t="s">
        <v>66</v>
      </c>
      <c r="AI18" s="999" t="s">
        <v>67</v>
      </c>
      <c r="AK18" s="999"/>
      <c r="AL18" s="907" t="s">
        <v>187</v>
      </c>
      <c r="AM18" s="999" t="s">
        <v>67</v>
      </c>
      <c r="AN18" s="1000"/>
    </row>
    <row r="19" spans="1:55" s="907" customFormat="1" ht="12.75" customHeight="1">
      <c r="A19" s="999"/>
      <c r="C19" s="999"/>
      <c r="D19" s="999" t="s">
        <v>188</v>
      </c>
      <c r="E19" s="999" t="s">
        <v>189</v>
      </c>
      <c r="F19" s="907" t="s">
        <v>190</v>
      </c>
      <c r="G19" s="999" t="s">
        <v>62</v>
      </c>
      <c r="H19" s="907" t="s">
        <v>191</v>
      </c>
      <c r="I19" s="999" t="s">
        <v>192</v>
      </c>
      <c r="J19" s="1000"/>
      <c r="K19" s="999"/>
      <c r="M19" s="999" t="s">
        <v>193</v>
      </c>
      <c r="N19" s="999" t="s">
        <v>66</v>
      </c>
      <c r="O19" s="999" t="s">
        <v>67</v>
      </c>
      <c r="P19" s="907" t="s">
        <v>184</v>
      </c>
      <c r="Q19" s="999" t="s">
        <v>189</v>
      </c>
      <c r="R19" s="907" t="s">
        <v>2760</v>
      </c>
      <c r="S19" s="999"/>
      <c r="T19" s="1000"/>
      <c r="U19" s="999"/>
      <c r="W19" s="999" t="s">
        <v>196</v>
      </c>
      <c r="X19" s="999" t="s">
        <v>266</v>
      </c>
      <c r="Y19" s="999" t="s">
        <v>189</v>
      </c>
      <c r="Z19" s="907" t="s">
        <v>190</v>
      </c>
      <c r="AA19" s="999" t="s">
        <v>62</v>
      </c>
      <c r="AB19" s="907" t="s">
        <v>191</v>
      </c>
      <c r="AC19" s="999" t="s">
        <v>192</v>
      </c>
      <c r="AD19" s="1000"/>
      <c r="AE19" s="999"/>
      <c r="AG19" s="999" t="s">
        <v>193</v>
      </c>
      <c r="AH19" s="999" t="s">
        <v>2761</v>
      </c>
      <c r="AI19" s="999" t="s">
        <v>72</v>
      </c>
      <c r="AJ19" s="907" t="s">
        <v>266</v>
      </c>
      <c r="AK19" s="999" t="s">
        <v>189</v>
      </c>
      <c r="AL19" s="907" t="s">
        <v>194</v>
      </c>
      <c r="AM19" s="999" t="s">
        <v>2762</v>
      </c>
      <c r="AN19" s="1000"/>
    </row>
    <row r="20" spans="1:55" s="907" customFormat="1" ht="12.75" customHeight="1">
      <c r="A20" s="999" t="s">
        <v>7</v>
      </c>
      <c r="B20" s="907" t="s">
        <v>70</v>
      </c>
      <c r="C20" s="999" t="s">
        <v>2763</v>
      </c>
      <c r="D20" s="999" t="s">
        <v>197</v>
      </c>
      <c r="E20" s="999" t="s">
        <v>198</v>
      </c>
      <c r="F20" s="907" t="s">
        <v>199</v>
      </c>
      <c r="G20" s="999" t="s">
        <v>200</v>
      </c>
      <c r="H20" s="907" t="s">
        <v>201</v>
      </c>
      <c r="I20" s="999" t="s">
        <v>193</v>
      </c>
      <c r="J20" s="1000" t="s">
        <v>7</v>
      </c>
      <c r="K20" s="999" t="s">
        <v>7</v>
      </c>
      <c r="L20" s="907" t="s">
        <v>70</v>
      </c>
      <c r="M20" s="999" t="s">
        <v>75</v>
      </c>
      <c r="N20" s="999" t="s">
        <v>2761</v>
      </c>
      <c r="O20" s="999" t="s">
        <v>72</v>
      </c>
      <c r="P20" s="907" t="s">
        <v>188</v>
      </c>
      <c r="Q20" s="999" t="s">
        <v>198</v>
      </c>
      <c r="R20" s="907" t="s">
        <v>2764</v>
      </c>
      <c r="S20" s="999" t="s">
        <v>2765</v>
      </c>
      <c r="T20" s="1000" t="s">
        <v>7</v>
      </c>
      <c r="U20" s="999" t="s">
        <v>7</v>
      </c>
      <c r="V20" s="907" t="s">
        <v>70</v>
      </c>
      <c r="W20" s="999"/>
      <c r="X20" s="999" t="s">
        <v>267</v>
      </c>
      <c r="Y20" s="999" t="s">
        <v>198</v>
      </c>
      <c r="Z20" s="907" t="s">
        <v>199</v>
      </c>
      <c r="AA20" s="999" t="s">
        <v>200</v>
      </c>
      <c r="AB20" s="907" t="s">
        <v>201</v>
      </c>
      <c r="AC20" s="999" t="s">
        <v>193</v>
      </c>
      <c r="AD20" s="1000" t="s">
        <v>7</v>
      </c>
      <c r="AE20" s="999" t="s">
        <v>7</v>
      </c>
      <c r="AF20" s="907" t="s">
        <v>70</v>
      </c>
      <c r="AG20" s="999" t="s">
        <v>75</v>
      </c>
      <c r="AH20" s="999" t="s">
        <v>84</v>
      </c>
      <c r="AI20" s="999" t="s">
        <v>82</v>
      </c>
      <c r="AJ20" s="907" t="s">
        <v>267</v>
      </c>
      <c r="AK20" s="999" t="s">
        <v>198</v>
      </c>
      <c r="AL20" s="907" t="s">
        <v>202</v>
      </c>
      <c r="AM20" s="999" t="s">
        <v>198</v>
      </c>
      <c r="AN20" s="1000" t="s">
        <v>7</v>
      </c>
    </row>
    <row r="21" spans="1:55" s="907" customFormat="1" ht="12.75" customHeight="1">
      <c r="A21" s="999" t="s">
        <v>17</v>
      </c>
      <c r="B21" s="907" t="s">
        <v>78</v>
      </c>
      <c r="C21" s="999"/>
      <c r="D21" s="999"/>
      <c r="E21" s="999"/>
      <c r="G21" s="999"/>
      <c r="H21" s="907" t="s">
        <v>83</v>
      </c>
      <c r="I21" s="999" t="s">
        <v>200</v>
      </c>
      <c r="J21" s="1000" t="s">
        <v>17</v>
      </c>
      <c r="K21" s="999" t="s">
        <v>17</v>
      </c>
      <c r="L21" s="907" t="s">
        <v>78</v>
      </c>
      <c r="M21" s="999" t="s">
        <v>48</v>
      </c>
      <c r="N21" s="999" t="s">
        <v>2766</v>
      </c>
      <c r="O21" s="999" t="s">
        <v>82</v>
      </c>
      <c r="P21" s="907" t="s">
        <v>197</v>
      </c>
      <c r="Q21" s="999"/>
      <c r="R21" s="907" t="s">
        <v>202</v>
      </c>
      <c r="S21" s="999"/>
      <c r="T21" s="1000" t="s">
        <v>17</v>
      </c>
      <c r="U21" s="999" t="s">
        <v>17</v>
      </c>
      <c r="V21" s="907" t="s">
        <v>78</v>
      </c>
      <c r="W21" s="999"/>
      <c r="X21" s="999"/>
      <c r="Y21" s="999"/>
      <c r="AA21" s="999"/>
      <c r="AB21" s="907" t="s">
        <v>83</v>
      </c>
      <c r="AC21" s="999" t="s">
        <v>200</v>
      </c>
      <c r="AD21" s="1000" t="s">
        <v>17</v>
      </c>
      <c r="AE21" s="999" t="s">
        <v>17</v>
      </c>
      <c r="AF21" s="907" t="s">
        <v>78</v>
      </c>
      <c r="AG21" s="999" t="s">
        <v>48</v>
      </c>
      <c r="AH21" s="999"/>
      <c r="AI21" s="999"/>
      <c r="AK21" s="999"/>
      <c r="AM21" s="999"/>
      <c r="AN21" s="1000" t="s">
        <v>17</v>
      </c>
    </row>
    <row r="22" spans="1:55" s="907" customFormat="1" ht="12.75" customHeight="1" thickBot="1">
      <c r="A22" s="1003"/>
      <c r="B22" s="1642"/>
      <c r="C22" s="1003" t="s">
        <v>24</v>
      </c>
      <c r="D22" s="1003" t="s">
        <v>25</v>
      </c>
      <c r="E22" s="1003" t="s">
        <v>26</v>
      </c>
      <c r="F22" s="1642" t="s">
        <v>27</v>
      </c>
      <c r="G22" s="1003" t="s">
        <v>28</v>
      </c>
      <c r="H22" s="1642" t="s">
        <v>29</v>
      </c>
      <c r="I22" s="1003" t="s">
        <v>30</v>
      </c>
      <c r="J22" s="1021"/>
      <c r="K22" s="1003"/>
      <c r="L22" s="1642"/>
      <c r="M22" s="1003" t="s">
        <v>31</v>
      </c>
      <c r="N22" s="1003" t="s">
        <v>32</v>
      </c>
      <c r="O22" s="1003" t="s">
        <v>88</v>
      </c>
      <c r="P22" s="1642" t="s">
        <v>89</v>
      </c>
      <c r="Q22" s="1003" t="s">
        <v>90</v>
      </c>
      <c r="R22" s="1642" t="s">
        <v>203</v>
      </c>
      <c r="S22" s="1003" t="s">
        <v>204</v>
      </c>
      <c r="T22" s="1021"/>
      <c r="U22" s="1003"/>
      <c r="V22" s="1642"/>
      <c r="W22" s="1003" t="s">
        <v>24</v>
      </c>
      <c r="X22" s="1003" t="s">
        <v>25</v>
      </c>
      <c r="Y22" s="1003" t="s">
        <v>26</v>
      </c>
      <c r="Z22" s="1642" t="s">
        <v>27</v>
      </c>
      <c r="AA22" s="1003" t="s">
        <v>28</v>
      </c>
      <c r="AB22" s="1642" t="s">
        <v>29</v>
      </c>
      <c r="AC22" s="1003" t="s">
        <v>30</v>
      </c>
      <c r="AD22" s="1021"/>
      <c r="AE22" s="1003"/>
      <c r="AF22" s="1642"/>
      <c r="AG22" s="1003" t="s">
        <v>31</v>
      </c>
      <c r="AH22" s="1003" t="s">
        <v>32</v>
      </c>
      <c r="AI22" s="1003" t="s">
        <v>88</v>
      </c>
      <c r="AJ22" s="1642" t="s">
        <v>89</v>
      </c>
      <c r="AK22" s="1003" t="s">
        <v>90</v>
      </c>
      <c r="AL22" s="1642" t="s">
        <v>203</v>
      </c>
      <c r="AM22" s="1003" t="s">
        <v>204</v>
      </c>
      <c r="AN22" s="1021"/>
      <c r="AR22" s="154"/>
      <c r="AS22" s="154"/>
      <c r="AT22" s="154"/>
      <c r="AU22" s="154"/>
      <c r="AV22" s="154"/>
      <c r="AW22" s="154"/>
      <c r="AX22" s="154"/>
      <c r="AY22" s="154"/>
      <c r="AZ22" s="154"/>
      <c r="BA22" s="154"/>
      <c r="BB22" s="154"/>
      <c r="BC22" s="154"/>
    </row>
    <row r="23" spans="1:55" s="906" customFormat="1" ht="17.25" customHeight="1">
      <c r="A23" s="994"/>
      <c r="B23" s="1024"/>
      <c r="C23" s="995" t="s">
        <v>205</v>
      </c>
      <c r="D23" s="2269"/>
      <c r="E23" s="2270"/>
      <c r="F23" s="2271"/>
      <c r="G23" s="2270"/>
      <c r="H23" s="2271"/>
      <c r="I23" s="2272"/>
      <c r="J23" s="997"/>
      <c r="K23" s="994"/>
      <c r="L23" s="1024"/>
      <c r="M23" s="2293"/>
      <c r="N23" s="2294"/>
      <c r="O23" s="2295"/>
      <c r="P23" s="2271"/>
      <c r="Q23" s="2270"/>
      <c r="R23" s="2271"/>
      <c r="S23" s="2272"/>
      <c r="T23" s="997"/>
      <c r="U23" s="994"/>
      <c r="V23" s="1024"/>
      <c r="W23" s="994" t="s">
        <v>268</v>
      </c>
      <c r="X23" s="2346"/>
      <c r="Y23" s="2345"/>
      <c r="Z23" s="2333"/>
      <c r="AA23" s="2345"/>
      <c r="AB23" s="2333"/>
      <c r="AC23" s="2322"/>
      <c r="AD23" s="997"/>
      <c r="AE23" s="994"/>
      <c r="AF23" s="1024"/>
      <c r="AG23" s="2334"/>
      <c r="AH23" s="2319"/>
      <c r="AI23" s="947"/>
      <c r="AJ23" s="2333"/>
      <c r="AK23" s="2345"/>
      <c r="AL23" s="2333"/>
      <c r="AM23" s="2322"/>
      <c r="AN23" s="997"/>
      <c r="AR23" s="907"/>
      <c r="AS23" s="907"/>
      <c r="AT23" s="907"/>
      <c r="AU23" s="907"/>
      <c r="AV23" s="907"/>
      <c r="AW23" s="907"/>
      <c r="AX23" s="907"/>
      <c r="AY23" s="907"/>
      <c r="AZ23" s="907"/>
      <c r="BA23" s="907"/>
      <c r="BB23" s="907"/>
      <c r="BC23" s="907"/>
    </row>
    <row r="24" spans="1:55" s="906" customFormat="1" ht="13.5" customHeight="1">
      <c r="A24" s="999">
        <v>36</v>
      </c>
      <c r="B24" s="1635"/>
      <c r="C24" s="974" t="s">
        <v>2767</v>
      </c>
      <c r="D24" s="2273"/>
      <c r="E24" s="2274"/>
      <c r="F24" s="2275"/>
      <c r="G24" s="2274"/>
      <c r="H24" s="2274"/>
      <c r="I24" s="2276"/>
      <c r="J24" s="999">
        <v>36</v>
      </c>
      <c r="K24" s="999">
        <v>36</v>
      </c>
      <c r="L24" s="1635"/>
      <c r="M24" s="2296"/>
      <c r="N24" s="2297"/>
      <c r="O24" s="2285"/>
      <c r="P24" s="2275"/>
      <c r="Q24" s="2285"/>
      <c r="R24" s="2286"/>
      <c r="S24" s="2276"/>
      <c r="T24" s="1000">
        <v>36</v>
      </c>
      <c r="U24" s="999">
        <v>56</v>
      </c>
      <c r="V24" s="1635"/>
      <c r="W24" s="1635" t="s">
        <v>2768</v>
      </c>
      <c r="X24" s="2344"/>
      <c r="Y24" s="851"/>
      <c r="Z24" s="450"/>
      <c r="AA24" s="851"/>
      <c r="AB24" s="450"/>
      <c r="AC24" s="2320"/>
      <c r="AD24" s="1000">
        <f>+U24</f>
        <v>56</v>
      </c>
      <c r="AE24" s="999">
        <f>AD24</f>
        <v>56</v>
      </c>
      <c r="AF24" s="1635"/>
      <c r="AG24" s="2304"/>
      <c r="AH24" s="513"/>
      <c r="AI24" s="924"/>
      <c r="AK24" s="851"/>
      <c r="AM24" s="2320"/>
      <c r="AN24" s="1000">
        <f>+AE24</f>
        <v>56</v>
      </c>
      <c r="AS24" s="907"/>
      <c r="AT24" s="907"/>
      <c r="AU24" s="907"/>
      <c r="AV24" s="907"/>
      <c r="AW24" s="907"/>
      <c r="AX24" s="907"/>
      <c r="AY24" s="907"/>
      <c r="BA24" s="907"/>
      <c r="BB24" s="907"/>
      <c r="BC24" s="907"/>
    </row>
    <row r="25" spans="1:55" s="906" customFormat="1" ht="13.5" customHeight="1">
      <c r="A25" s="1003"/>
      <c r="B25" s="2050"/>
      <c r="C25" s="1272" t="s">
        <v>2769</v>
      </c>
      <c r="D25" s="2277"/>
      <c r="E25" s="2278"/>
      <c r="F25" s="2279"/>
      <c r="G25" s="2278"/>
      <c r="H25" s="2279"/>
      <c r="I25" s="2280"/>
      <c r="J25" s="1003" t="s">
        <v>326</v>
      </c>
      <c r="K25" s="1003" t="s">
        <v>326</v>
      </c>
      <c r="L25" s="2050"/>
      <c r="M25" s="2298"/>
      <c r="N25" s="2289"/>
      <c r="O25" s="2283"/>
      <c r="P25" s="2284"/>
      <c r="Q25" s="2283"/>
      <c r="R25" s="2284"/>
      <c r="S25" s="2299"/>
      <c r="T25" s="1021"/>
      <c r="U25" s="1003"/>
      <c r="V25" s="2050"/>
      <c r="W25" s="2049" t="s">
        <v>2770</v>
      </c>
      <c r="X25" s="2343" t="s">
        <v>103</v>
      </c>
      <c r="Y25" s="871"/>
      <c r="Z25" s="525"/>
      <c r="AA25" s="871"/>
      <c r="AB25" s="525"/>
      <c r="AC25" s="2342"/>
      <c r="AD25" s="1021"/>
      <c r="AE25" s="1003"/>
      <c r="AF25" s="2050"/>
      <c r="AG25" s="949"/>
      <c r="AH25" s="523"/>
      <c r="AI25" s="950"/>
      <c r="AJ25" s="2929" t="s">
        <v>103</v>
      </c>
      <c r="AK25" s="2925"/>
      <c r="AL25" s="2930" t="s">
        <v>103</v>
      </c>
      <c r="AM25" s="2342"/>
      <c r="AN25" s="1021"/>
      <c r="AR25" s="907"/>
      <c r="AS25" s="907"/>
      <c r="AT25" s="907"/>
      <c r="AU25" s="907"/>
      <c r="AW25" s="907"/>
      <c r="AX25" s="907"/>
      <c r="AY25" s="907"/>
      <c r="AZ25" s="907"/>
      <c r="BA25" s="907"/>
      <c r="BB25" s="907"/>
      <c r="BC25" s="907"/>
    </row>
    <row r="26" spans="1:55" s="906" customFormat="1" ht="13.5" customHeight="1">
      <c r="A26" s="999"/>
      <c r="B26" s="1635"/>
      <c r="C26" s="974" t="s">
        <v>2771</v>
      </c>
      <c r="D26" s="2281"/>
      <c r="E26" s="2274"/>
      <c r="F26" s="2275"/>
      <c r="G26" s="2274"/>
      <c r="H26" s="2275"/>
      <c r="I26" s="2282"/>
      <c r="J26" s="1000"/>
      <c r="K26" s="999"/>
      <c r="L26" s="1635"/>
      <c r="M26" s="2300"/>
      <c r="N26" s="2297"/>
      <c r="O26" s="2285"/>
      <c r="P26" s="2275"/>
      <c r="Q26" s="2285"/>
      <c r="R26" s="2286"/>
      <c r="S26" s="2276"/>
      <c r="T26" s="1000"/>
      <c r="U26" s="999"/>
      <c r="V26" s="1635"/>
      <c r="W26" s="1635" t="s">
        <v>2772</v>
      </c>
      <c r="X26" s="2344"/>
      <c r="Y26" s="851"/>
      <c r="Z26" s="450"/>
      <c r="AA26" s="851"/>
      <c r="AB26" s="450"/>
      <c r="AC26" s="2320"/>
      <c r="AD26" s="1000"/>
      <c r="AE26" s="999"/>
      <c r="AF26" s="1635"/>
      <c r="AG26" s="2339"/>
      <c r="AH26" s="513"/>
      <c r="AI26" s="924"/>
      <c r="AJ26" s="450"/>
      <c r="AK26" s="851"/>
      <c r="AL26" s="529"/>
      <c r="AM26" s="2320"/>
      <c r="AN26" s="1000"/>
      <c r="AR26" s="907"/>
      <c r="AS26" s="907"/>
      <c r="AT26" s="907"/>
      <c r="AU26" s="907"/>
      <c r="AV26" s="907"/>
      <c r="AW26" s="907"/>
      <c r="AX26" s="907"/>
      <c r="AY26" s="907"/>
      <c r="AZ26" s="907"/>
      <c r="BA26" s="907"/>
      <c r="BB26" s="907"/>
      <c r="BC26" s="907"/>
    </row>
    <row r="27" spans="1:55" s="906" customFormat="1" ht="13.5" customHeight="1">
      <c r="A27" s="999">
        <v>37</v>
      </c>
      <c r="B27" s="1635"/>
      <c r="C27" s="974" t="s">
        <v>2773</v>
      </c>
      <c r="D27" s="2281"/>
      <c r="E27" s="2274"/>
      <c r="F27" s="2275"/>
      <c r="G27" s="2274"/>
      <c r="H27" s="2275"/>
      <c r="I27" s="2282"/>
      <c r="J27" s="1000">
        <v>37</v>
      </c>
      <c r="K27" s="999">
        <v>37</v>
      </c>
      <c r="L27" s="1635"/>
      <c r="M27" s="2300"/>
      <c r="N27" s="2297"/>
      <c r="O27" s="2285"/>
      <c r="P27" s="2275"/>
      <c r="Q27" s="2285"/>
      <c r="R27" s="2286"/>
      <c r="S27" s="2276"/>
      <c r="T27" s="1000">
        <f>+K27</f>
        <v>37</v>
      </c>
      <c r="U27" s="1003">
        <v>57</v>
      </c>
      <c r="V27" s="2050"/>
      <c r="W27" s="2050" t="s">
        <v>2774</v>
      </c>
      <c r="X27" s="2343" t="s">
        <v>103</v>
      </c>
      <c r="Y27" s="871"/>
      <c r="Z27" s="525"/>
      <c r="AA27" s="871"/>
      <c r="AB27" s="525"/>
      <c r="AC27" s="2342"/>
      <c r="AD27" s="1021">
        <f>+U27</f>
        <v>57</v>
      </c>
      <c r="AE27" s="1003">
        <f>AD27</f>
        <v>57</v>
      </c>
      <c r="AF27" s="2050"/>
      <c r="AG27" s="949"/>
      <c r="AH27" s="523"/>
      <c r="AI27" s="950"/>
      <c r="AJ27" s="526" t="s">
        <v>103</v>
      </c>
      <c r="AK27" s="871"/>
      <c r="AL27" s="526" t="s">
        <v>103</v>
      </c>
      <c r="AM27" s="2342"/>
      <c r="AN27" s="1021">
        <f>+AE27</f>
        <v>57</v>
      </c>
      <c r="AR27" s="907"/>
      <c r="AS27" s="907"/>
      <c r="AT27" s="907"/>
      <c r="AU27" s="907"/>
      <c r="AV27" s="907"/>
      <c r="AW27" s="907"/>
      <c r="AX27" s="907"/>
      <c r="AY27" s="907"/>
      <c r="AZ27" s="907"/>
      <c r="BA27" s="907"/>
      <c r="BB27" s="907"/>
      <c r="BC27" s="907"/>
    </row>
    <row r="28" spans="1:55" s="906" customFormat="1" ht="13.5" customHeight="1" thickBot="1">
      <c r="A28" s="1003"/>
      <c r="B28" s="2050"/>
      <c r="C28" s="1272" t="s">
        <v>2775</v>
      </c>
      <c r="D28" s="2277">
        <v>484</v>
      </c>
      <c r="E28" s="2278"/>
      <c r="F28" s="2279"/>
      <c r="G28" s="2278"/>
      <c r="H28" s="2279"/>
      <c r="I28" s="2280"/>
      <c r="J28" s="1021" t="s">
        <v>326</v>
      </c>
      <c r="K28" s="1003" t="s">
        <v>326</v>
      </c>
      <c r="L28" s="2050"/>
      <c r="M28" s="2298">
        <v>111</v>
      </c>
      <c r="N28" s="2289">
        <v>27</v>
      </c>
      <c r="O28" s="2283">
        <v>346</v>
      </c>
      <c r="P28" s="2284">
        <v>373</v>
      </c>
      <c r="Q28" s="2283"/>
      <c r="R28" s="2284">
        <v>38691</v>
      </c>
      <c r="S28" s="2299"/>
      <c r="T28" s="1021"/>
      <c r="U28" s="1003">
        <v>58</v>
      </c>
      <c r="V28" s="2050"/>
      <c r="W28" s="1003" t="s">
        <v>2776</v>
      </c>
      <c r="X28" s="2336" t="s">
        <v>103</v>
      </c>
      <c r="Y28" s="2321"/>
      <c r="Z28" s="2321"/>
      <c r="AA28" s="2321"/>
      <c r="AB28" s="2305"/>
      <c r="AC28" s="2341"/>
      <c r="AD28" s="1021">
        <f>+U28</f>
        <v>58</v>
      </c>
      <c r="AE28" s="1003">
        <f>AD28</f>
        <v>58</v>
      </c>
      <c r="AF28" s="2050"/>
      <c r="AG28" s="2338"/>
      <c r="AH28" s="2321"/>
      <c r="AI28" s="2329"/>
      <c r="AJ28" s="2931" t="s">
        <v>103</v>
      </c>
      <c r="AK28" s="2321"/>
      <c r="AL28" s="2931" t="s">
        <v>103</v>
      </c>
      <c r="AM28" s="2341"/>
      <c r="AN28" s="1021">
        <f>+AE28</f>
        <v>58</v>
      </c>
      <c r="AR28" s="907"/>
      <c r="AS28" s="907"/>
      <c r="AT28" s="907"/>
      <c r="AU28" s="907"/>
      <c r="AV28" s="907"/>
      <c r="AW28" s="907"/>
      <c r="AX28" s="907"/>
      <c r="AY28" s="907"/>
      <c r="AZ28" s="907"/>
      <c r="BA28" s="907"/>
      <c r="BB28" s="907"/>
      <c r="BC28" s="907"/>
    </row>
    <row r="29" spans="1:55" s="906" customFormat="1" ht="25.5" customHeight="1">
      <c r="A29" s="999"/>
      <c r="B29" s="1635"/>
      <c r="C29" s="974" t="s">
        <v>2777</v>
      </c>
      <c r="D29" s="2281"/>
      <c r="E29" s="2274"/>
      <c r="F29" s="2275"/>
      <c r="G29" s="2274"/>
      <c r="H29" s="2275"/>
      <c r="I29" s="2282"/>
      <c r="J29" s="1000"/>
      <c r="K29" s="999"/>
      <c r="L29" s="1635"/>
      <c r="M29" s="2300"/>
      <c r="N29" s="2297"/>
      <c r="O29" s="2285"/>
      <c r="P29" s="2275"/>
      <c r="Q29" s="2285"/>
      <c r="R29" s="2286"/>
      <c r="S29" s="2276"/>
      <c r="T29" s="1000"/>
      <c r="U29" s="999"/>
      <c r="V29" s="1635"/>
      <c r="W29" s="2051" t="s">
        <v>2778</v>
      </c>
      <c r="X29" s="531"/>
      <c r="Y29" s="851"/>
      <c r="Z29" s="450"/>
      <c r="AA29" s="851"/>
      <c r="AB29" s="450"/>
      <c r="AC29" s="851"/>
      <c r="AD29" s="1000"/>
      <c r="AE29" s="999"/>
      <c r="AF29" s="1635"/>
      <c r="AG29" s="924"/>
      <c r="AH29" s="513"/>
      <c r="AI29" s="924"/>
      <c r="AJ29" s="450"/>
      <c r="AK29" s="851"/>
      <c r="AL29" s="450"/>
      <c r="AM29" s="851"/>
      <c r="AN29" s="1000"/>
      <c r="AR29" s="907"/>
      <c r="AS29" s="907"/>
      <c r="AT29" s="907"/>
      <c r="AU29" s="907"/>
      <c r="AV29" s="907"/>
      <c r="AW29" s="907"/>
      <c r="AX29" s="907"/>
      <c r="AY29" s="907"/>
      <c r="AZ29" s="907"/>
      <c r="BA29" s="907"/>
      <c r="BB29" s="907"/>
      <c r="BC29" s="907"/>
    </row>
    <row r="30" spans="1:55" s="906" customFormat="1" ht="13.5" customHeight="1">
      <c r="A30" s="1003">
        <v>38</v>
      </c>
      <c r="B30" s="2050"/>
      <c r="C30" s="1272" t="s">
        <v>2779</v>
      </c>
      <c r="D30" s="2277">
        <v>9126</v>
      </c>
      <c r="E30" s="2278"/>
      <c r="F30" s="2279"/>
      <c r="G30" s="2278"/>
      <c r="H30" s="2279"/>
      <c r="I30" s="2280">
        <v>324</v>
      </c>
      <c r="J30" s="1021">
        <v>38</v>
      </c>
      <c r="K30" s="1003">
        <v>38</v>
      </c>
      <c r="L30" s="2050"/>
      <c r="M30" s="2288">
        <v>1447</v>
      </c>
      <c r="N30" s="2289">
        <v>7098</v>
      </c>
      <c r="O30" s="2283">
        <v>905</v>
      </c>
      <c r="P30" s="2284">
        <v>8003</v>
      </c>
      <c r="Q30" s="2283"/>
      <c r="R30" s="2284">
        <v>688003</v>
      </c>
      <c r="S30" s="2299"/>
      <c r="T30" s="1021">
        <f>+K30</f>
        <v>38</v>
      </c>
      <c r="U30" s="1003">
        <v>59</v>
      </c>
      <c r="V30" s="2050"/>
      <c r="W30" s="2050" t="s">
        <v>2780</v>
      </c>
      <c r="X30" s="1231"/>
      <c r="Y30" s="1231">
        <v>28710</v>
      </c>
      <c r="Z30" s="2924">
        <v>5155</v>
      </c>
      <c r="AA30" s="950">
        <v>0</v>
      </c>
      <c r="AB30" s="525"/>
      <c r="AC30" s="950">
        <v>0</v>
      </c>
      <c r="AD30" s="1021">
        <v>59</v>
      </c>
      <c r="AE30" s="1003">
        <v>59</v>
      </c>
      <c r="AF30" s="2050"/>
      <c r="AG30" s="950"/>
      <c r="AH30" s="1231">
        <v>33865</v>
      </c>
      <c r="AI30" s="950">
        <v>0</v>
      </c>
      <c r="AJ30" s="525"/>
      <c r="AK30" s="1226">
        <v>33865</v>
      </c>
      <c r="AL30" s="526" t="s">
        <v>103</v>
      </c>
      <c r="AM30" s="871"/>
      <c r="AN30" s="1021">
        <f>+AE30</f>
        <v>59</v>
      </c>
      <c r="AR30" s="907"/>
      <c r="AS30" s="907"/>
      <c r="AT30" s="907"/>
      <c r="AU30" s="907"/>
      <c r="AV30" s="907"/>
      <c r="AW30" s="907"/>
      <c r="AX30" s="907"/>
      <c r="AY30" s="907"/>
      <c r="AZ30" s="907"/>
      <c r="BA30" s="907"/>
      <c r="BB30" s="907"/>
      <c r="BC30" s="907"/>
    </row>
    <row r="31" spans="1:55" s="906" customFormat="1" ht="13.5" customHeight="1">
      <c r="A31" s="999"/>
      <c r="B31" s="1635"/>
      <c r="C31" s="974" t="s">
        <v>2781</v>
      </c>
      <c r="D31" s="2281"/>
      <c r="E31" s="2274"/>
      <c r="F31" s="2275"/>
      <c r="G31" s="2274"/>
      <c r="H31" s="2275"/>
      <c r="I31" s="2282"/>
      <c r="J31" s="1000"/>
      <c r="K31" s="999"/>
      <c r="L31" s="1635"/>
      <c r="M31" s="2300"/>
      <c r="N31" s="2297"/>
      <c r="O31" s="2285"/>
      <c r="P31" s="2275"/>
      <c r="Q31" s="2285"/>
      <c r="R31" s="2286"/>
      <c r="S31" s="2276"/>
      <c r="T31" s="1000"/>
      <c r="U31" s="1003">
        <v>60</v>
      </c>
      <c r="V31" s="2050"/>
      <c r="W31" s="2050" t="s">
        <v>2782</v>
      </c>
      <c r="X31" s="1231"/>
      <c r="Y31" s="1231">
        <v>19036</v>
      </c>
      <c r="Z31" s="2924">
        <v>0</v>
      </c>
      <c r="AA31" s="950"/>
      <c r="AB31" s="525"/>
      <c r="AC31" s="950">
        <v>1729</v>
      </c>
      <c r="AD31" s="1021">
        <v>60</v>
      </c>
      <c r="AE31" s="1003"/>
      <c r="AF31" s="2050"/>
      <c r="AG31" s="1237">
        <v>2012</v>
      </c>
      <c r="AH31" s="1237">
        <v>18753</v>
      </c>
      <c r="AI31" s="1237">
        <v>0</v>
      </c>
      <c r="AJ31" s="875"/>
      <c r="AK31" s="1033">
        <v>18753</v>
      </c>
      <c r="AL31" s="1033">
        <v>77757</v>
      </c>
      <c r="AM31" s="871"/>
      <c r="AN31" s="1021"/>
      <c r="AR31" s="907"/>
      <c r="AS31" s="907"/>
      <c r="AT31" s="907"/>
      <c r="AU31" s="907"/>
      <c r="AV31" s="907"/>
      <c r="AW31" s="907"/>
      <c r="AX31" s="907"/>
      <c r="AY31" s="907"/>
      <c r="AZ31" s="907"/>
      <c r="BA31" s="907"/>
      <c r="BB31" s="907"/>
      <c r="BC31" s="907"/>
    </row>
    <row r="32" spans="1:55" s="906" customFormat="1" ht="13.5" customHeight="1">
      <c r="A32" s="1003">
        <v>39</v>
      </c>
      <c r="B32" s="2050"/>
      <c r="C32" s="1272" t="s">
        <v>2783</v>
      </c>
      <c r="D32" s="2277">
        <v>15253</v>
      </c>
      <c r="E32" s="2283"/>
      <c r="F32" s="2284"/>
      <c r="G32" s="2283"/>
      <c r="H32" s="2284"/>
      <c r="I32" s="2280">
        <v>2283</v>
      </c>
      <c r="J32" s="2052">
        <v>39</v>
      </c>
      <c r="K32" s="1643">
        <v>39</v>
      </c>
      <c r="L32" s="2239"/>
      <c r="M32" s="2288">
        <v>1126</v>
      </c>
      <c r="N32" s="2289">
        <v>14032</v>
      </c>
      <c r="O32" s="2283">
        <v>2378</v>
      </c>
      <c r="P32" s="2284">
        <v>16410</v>
      </c>
      <c r="Q32" s="2283"/>
      <c r="R32" s="2284">
        <v>1903301</v>
      </c>
      <c r="S32" s="2299"/>
      <c r="T32" s="1021">
        <f>+K32</f>
        <v>39</v>
      </c>
      <c r="U32" s="1003">
        <v>61</v>
      </c>
      <c r="V32" s="2050"/>
      <c r="W32" s="2050" t="s">
        <v>2784</v>
      </c>
      <c r="X32" s="1231"/>
      <c r="Y32" s="1231">
        <v>65</v>
      </c>
      <c r="Z32" s="2925">
        <v>19</v>
      </c>
      <c r="AA32" s="871"/>
      <c r="AB32" s="525"/>
      <c r="AC32" s="871"/>
      <c r="AD32" s="1021">
        <v>61</v>
      </c>
      <c r="AE32" s="1003"/>
      <c r="AF32" s="2050"/>
      <c r="AG32" s="2924"/>
      <c r="AH32" s="2926">
        <v>84</v>
      </c>
      <c r="AI32" s="2924"/>
      <c r="AJ32" s="2927"/>
      <c r="AK32" s="2928">
        <v>84</v>
      </c>
      <c r="AL32" s="2928">
        <v>945</v>
      </c>
      <c r="AM32" s="871"/>
      <c r="AN32" s="1021"/>
      <c r="AR32" s="907"/>
      <c r="AS32" s="907"/>
      <c r="AT32" s="907"/>
      <c r="AU32" s="907"/>
      <c r="AV32" s="907"/>
      <c r="AW32" s="907"/>
      <c r="AX32" s="907"/>
      <c r="AY32" s="907"/>
      <c r="AZ32" s="907"/>
      <c r="BA32" s="907"/>
      <c r="BB32" s="907"/>
      <c r="BC32" s="907"/>
    </row>
    <row r="33" spans="1:55" s="906" customFormat="1" ht="13.5" customHeight="1">
      <c r="A33" s="999"/>
      <c r="B33" s="1635"/>
      <c r="C33" s="974" t="s">
        <v>2785</v>
      </c>
      <c r="D33" s="2281"/>
      <c r="E33" s="2285"/>
      <c r="F33" s="2286"/>
      <c r="G33" s="2285"/>
      <c r="H33" s="2286"/>
      <c r="I33" s="2287"/>
      <c r="J33" s="2053"/>
      <c r="K33" s="1641"/>
      <c r="L33" s="2240"/>
      <c r="M33" s="2301"/>
      <c r="N33" s="2302"/>
      <c r="O33" s="2285"/>
      <c r="P33" s="2275"/>
      <c r="Q33" s="2285"/>
      <c r="R33" s="2286"/>
      <c r="S33" s="2276"/>
      <c r="T33" s="1000"/>
      <c r="U33" s="1003">
        <v>62</v>
      </c>
      <c r="V33" s="2050"/>
      <c r="W33" s="2050" t="s">
        <v>2786</v>
      </c>
      <c r="X33" s="1231"/>
      <c r="Y33" s="950">
        <v>0</v>
      </c>
      <c r="Z33" s="525">
        <v>0</v>
      </c>
      <c r="AA33" s="871"/>
      <c r="AB33" s="525"/>
      <c r="AC33" s="871">
        <v>0</v>
      </c>
      <c r="AD33" s="1021">
        <v>62</v>
      </c>
      <c r="AE33" s="1003"/>
      <c r="AF33" s="2050"/>
      <c r="AG33" s="950"/>
      <c r="AH33" s="1231">
        <v>0</v>
      </c>
      <c r="AI33" s="950"/>
      <c r="AJ33" s="525"/>
      <c r="AK33" s="1226">
        <v>0</v>
      </c>
      <c r="AL33" s="2327">
        <v>0</v>
      </c>
      <c r="AM33" s="871"/>
      <c r="AN33" s="1021"/>
      <c r="AR33" s="907"/>
      <c r="AS33" s="907"/>
      <c r="AT33" s="907"/>
      <c r="AU33" s="907"/>
      <c r="AV33" s="907"/>
      <c r="AW33" s="907"/>
      <c r="AX33" s="907"/>
      <c r="AY33" s="907"/>
      <c r="AZ33" s="907"/>
      <c r="BA33" s="907"/>
      <c r="BB33" s="907"/>
      <c r="BC33" s="907"/>
    </row>
    <row r="34" spans="1:55" s="906" customFormat="1" ht="13.5" customHeight="1">
      <c r="A34" s="1003">
        <v>40</v>
      </c>
      <c r="B34" s="2050"/>
      <c r="C34" s="1272" t="s">
        <v>2787</v>
      </c>
      <c r="D34" s="2277">
        <v>12561</v>
      </c>
      <c r="E34" s="2283"/>
      <c r="F34" s="2284"/>
      <c r="G34" s="2283"/>
      <c r="H34" s="2284"/>
      <c r="I34" s="2280">
        <v>801</v>
      </c>
      <c r="J34" s="2052">
        <v>40</v>
      </c>
      <c r="K34" s="1643">
        <v>40</v>
      </c>
      <c r="L34" s="2239"/>
      <c r="M34" s="2288">
        <v>956</v>
      </c>
      <c r="N34" s="2289">
        <v>10736</v>
      </c>
      <c r="O34" s="2283">
        <v>1670</v>
      </c>
      <c r="P34" s="2284">
        <v>12406</v>
      </c>
      <c r="Q34" s="2283"/>
      <c r="R34" s="2284">
        <v>1302308</v>
      </c>
      <c r="S34" s="2299"/>
      <c r="T34" s="1021">
        <f>+K34</f>
        <v>40</v>
      </c>
      <c r="U34" s="1003">
        <v>63</v>
      </c>
      <c r="V34" s="2050"/>
      <c r="W34" s="2050" t="s">
        <v>2788</v>
      </c>
      <c r="X34" s="1231"/>
      <c r="Y34" s="950"/>
      <c r="Z34" s="525"/>
      <c r="AA34" s="871"/>
      <c r="AB34" s="525"/>
      <c r="AC34" s="871">
        <v>0</v>
      </c>
      <c r="AD34" s="1021">
        <v>63</v>
      </c>
      <c r="AE34" s="1003"/>
      <c r="AF34" s="2050"/>
      <c r="AG34" s="950"/>
      <c r="AH34" s="1231">
        <v>0</v>
      </c>
      <c r="AI34" s="950"/>
      <c r="AJ34" s="525"/>
      <c r="AK34" s="1226">
        <v>0</v>
      </c>
      <c r="AL34" s="2327">
        <v>0</v>
      </c>
      <c r="AM34" s="871"/>
      <c r="AN34" s="1021"/>
      <c r="AR34" s="907"/>
      <c r="AS34" s="907"/>
      <c r="AT34" s="907"/>
      <c r="AU34" s="907"/>
      <c r="AV34" s="907"/>
      <c r="AW34" s="907"/>
      <c r="AX34" s="907"/>
      <c r="AY34" s="907"/>
      <c r="AZ34" s="907"/>
      <c r="BA34" s="907"/>
      <c r="BB34" s="907"/>
      <c r="BC34" s="907"/>
    </row>
    <row r="35" spans="1:55" s="906" customFormat="1" ht="13.5" customHeight="1">
      <c r="A35" s="999"/>
      <c r="B35" s="1635"/>
      <c r="C35" s="974" t="s">
        <v>2789</v>
      </c>
      <c r="D35" s="2281"/>
      <c r="E35" s="2285"/>
      <c r="F35" s="2286"/>
      <c r="G35" s="2285"/>
      <c r="H35" s="2286"/>
      <c r="I35" s="2287"/>
      <c r="J35" s="2053"/>
      <c r="K35" s="1641"/>
      <c r="L35" s="2240"/>
      <c r="M35" s="2301"/>
      <c r="N35" s="2302"/>
      <c r="O35" s="2285"/>
      <c r="P35" s="2275"/>
      <c r="Q35" s="2285"/>
      <c r="R35" s="2286"/>
      <c r="S35" s="2276"/>
      <c r="T35" s="1000"/>
      <c r="U35" s="1003">
        <v>64</v>
      </c>
      <c r="V35" s="2050"/>
      <c r="W35" s="2050" t="s">
        <v>2790</v>
      </c>
      <c r="X35" s="1231"/>
      <c r="Y35" s="950"/>
      <c r="Z35" s="525"/>
      <c r="AA35" s="871"/>
      <c r="AB35" s="525"/>
      <c r="AC35" s="871"/>
      <c r="AD35" s="1021">
        <v>64</v>
      </c>
      <c r="AE35" s="1003"/>
      <c r="AF35" s="2050"/>
      <c r="AG35" s="950"/>
      <c r="AH35" s="1231">
        <v>0</v>
      </c>
      <c r="AI35" s="950">
        <v>0</v>
      </c>
      <c r="AJ35" s="525"/>
      <c r="AK35" s="1226">
        <v>0</v>
      </c>
      <c r="AL35" s="2327"/>
      <c r="AM35" s="871"/>
      <c r="AN35" s="1021"/>
      <c r="AR35" s="907"/>
      <c r="AS35" s="907"/>
      <c r="AT35" s="907"/>
      <c r="AU35" s="907"/>
      <c r="AV35" s="907"/>
      <c r="AW35" s="907"/>
      <c r="AX35" s="907"/>
      <c r="AY35" s="907"/>
      <c r="AZ35" s="907"/>
      <c r="BA35" s="907"/>
      <c r="BB35" s="907"/>
      <c r="BC35" s="907"/>
    </row>
    <row r="36" spans="1:55" s="906" customFormat="1" ht="13.5" customHeight="1">
      <c r="A36" s="1003">
        <v>41</v>
      </c>
      <c r="B36" s="2050"/>
      <c r="C36" s="1272" t="s">
        <v>2791</v>
      </c>
      <c r="D36" s="2277">
        <v>9146</v>
      </c>
      <c r="E36" s="2283"/>
      <c r="F36" s="2284"/>
      <c r="G36" s="2283"/>
      <c r="H36" s="2284"/>
      <c r="I36" s="2280"/>
      <c r="J36" s="2052">
        <v>41</v>
      </c>
      <c r="K36" s="1643">
        <v>41</v>
      </c>
      <c r="L36" s="2239"/>
      <c r="M36" s="2288">
        <v>738</v>
      </c>
      <c r="N36" s="2289">
        <v>8323</v>
      </c>
      <c r="O36" s="2283">
        <v>85</v>
      </c>
      <c r="P36" s="2284">
        <v>8408</v>
      </c>
      <c r="Q36" s="2283"/>
      <c r="R36" s="2284">
        <v>932767</v>
      </c>
      <c r="S36" s="2299"/>
      <c r="T36" s="1021">
        <f>+K36</f>
        <v>41</v>
      </c>
      <c r="U36" s="1003">
        <v>65</v>
      </c>
      <c r="V36" s="2050"/>
      <c r="W36" s="2050" t="s">
        <v>2792</v>
      </c>
      <c r="X36" s="1231"/>
      <c r="Y36" s="950"/>
      <c r="Z36" s="525"/>
      <c r="AA36" s="871"/>
      <c r="AB36" s="525" t="s">
        <v>326</v>
      </c>
      <c r="AC36" s="871"/>
      <c r="AD36" s="1021">
        <v>65</v>
      </c>
      <c r="AE36" s="1003"/>
      <c r="AF36" s="2050"/>
      <c r="AG36" s="950"/>
      <c r="AH36" s="1231">
        <v>0</v>
      </c>
      <c r="AI36" s="950"/>
      <c r="AJ36" s="525"/>
      <c r="AK36" s="1226">
        <v>0</v>
      </c>
      <c r="AL36" s="2327">
        <v>0</v>
      </c>
      <c r="AM36" s="871"/>
      <c r="AN36" s="1021"/>
      <c r="AR36" s="907"/>
      <c r="AS36" s="907"/>
      <c r="AT36" s="907"/>
      <c r="AU36" s="907"/>
      <c r="AV36" s="907"/>
      <c r="AW36" s="907"/>
      <c r="AX36" s="907"/>
      <c r="AY36" s="907"/>
      <c r="AZ36" s="907"/>
      <c r="BA36" s="907"/>
      <c r="BB36" s="907"/>
      <c r="BC36" s="907"/>
    </row>
    <row r="37" spans="1:55" s="906" customFormat="1" ht="13.5" customHeight="1">
      <c r="A37" s="999"/>
      <c r="B37" s="1635"/>
      <c r="C37" s="974" t="s">
        <v>2793</v>
      </c>
      <c r="D37" s="2281"/>
      <c r="E37" s="2285"/>
      <c r="F37" s="2286"/>
      <c r="G37" s="2285"/>
      <c r="H37" s="2286"/>
      <c r="I37" s="2287"/>
      <c r="J37" s="2053"/>
      <c r="K37" s="1641"/>
      <c r="L37" s="2240"/>
      <c r="M37" s="2301"/>
      <c r="N37" s="2302"/>
      <c r="O37" s="2285"/>
      <c r="P37" s="2275"/>
      <c r="Q37" s="2285"/>
      <c r="R37" s="2286"/>
      <c r="S37" s="2276"/>
      <c r="T37" s="1000"/>
      <c r="U37" s="1003">
        <v>66</v>
      </c>
      <c r="V37" s="2050"/>
      <c r="W37" s="2050" t="s">
        <v>2794</v>
      </c>
      <c r="X37" s="1231"/>
      <c r="Y37" s="950">
        <v>0</v>
      </c>
      <c r="Z37" s="525"/>
      <c r="AA37" s="871"/>
      <c r="AB37" s="525"/>
      <c r="AC37" s="871"/>
      <c r="AD37" s="1021">
        <v>66</v>
      </c>
      <c r="AE37" s="1003"/>
      <c r="AF37" s="2050"/>
      <c r="AG37" s="950"/>
      <c r="AH37" s="1231">
        <v>0</v>
      </c>
      <c r="AI37" s="950"/>
      <c r="AJ37" s="525"/>
      <c r="AK37" s="1226">
        <v>0</v>
      </c>
      <c r="AL37" s="2327">
        <v>0</v>
      </c>
      <c r="AM37" s="871"/>
      <c r="AN37" s="1021"/>
      <c r="AR37" s="907"/>
      <c r="AS37" s="907"/>
      <c r="AT37" s="907"/>
      <c r="AU37" s="907"/>
      <c r="AV37" s="907"/>
      <c r="AW37" s="907"/>
      <c r="AX37" s="907"/>
      <c r="AY37" s="907"/>
      <c r="AZ37" s="907"/>
      <c r="BA37" s="907"/>
      <c r="BB37" s="907"/>
      <c r="BC37" s="907"/>
    </row>
    <row r="38" spans="1:55" s="906" customFormat="1" ht="13.5" customHeight="1">
      <c r="A38" s="1003">
        <v>42</v>
      </c>
      <c r="B38" s="2050"/>
      <c r="C38" s="1272" t="s">
        <v>2795</v>
      </c>
      <c r="D38" s="2277">
        <v>8004</v>
      </c>
      <c r="E38" s="2283"/>
      <c r="F38" s="2284"/>
      <c r="G38" s="2283"/>
      <c r="H38" s="2284"/>
      <c r="I38" s="2280"/>
      <c r="J38" s="2052">
        <v>42</v>
      </c>
      <c r="K38" s="1643">
        <v>42</v>
      </c>
      <c r="L38" s="2239"/>
      <c r="M38" s="2288">
        <v>162</v>
      </c>
      <c r="N38" s="2289">
        <v>7842</v>
      </c>
      <c r="O38" s="2283"/>
      <c r="P38" s="2284">
        <v>7842</v>
      </c>
      <c r="Q38" s="2283"/>
      <c r="R38" s="2284">
        <v>891295</v>
      </c>
      <c r="S38" s="2299"/>
      <c r="T38" s="1021">
        <f>+K38</f>
        <v>42</v>
      </c>
      <c r="U38" s="999"/>
      <c r="V38" s="1635"/>
      <c r="W38" s="1635" t="s">
        <v>2796</v>
      </c>
      <c r="X38" s="1035"/>
      <c r="Y38" s="924"/>
      <c r="Z38" s="450"/>
      <c r="AA38" s="851"/>
      <c r="AB38" s="450"/>
      <c r="AC38" s="851"/>
      <c r="AD38" s="1000"/>
      <c r="AE38" s="999"/>
      <c r="AF38" s="1635"/>
      <c r="AG38" s="924"/>
      <c r="AH38" s="513"/>
      <c r="AI38" s="924"/>
      <c r="AJ38" s="450"/>
      <c r="AK38" s="1252">
        <v>0</v>
      </c>
      <c r="AL38" s="981"/>
      <c r="AM38" s="851"/>
      <c r="AN38" s="1000"/>
      <c r="AR38" s="907"/>
      <c r="AS38" s="907"/>
      <c r="AT38" s="907"/>
      <c r="AU38" s="907"/>
      <c r="AV38" s="907"/>
      <c r="AW38" s="907"/>
      <c r="AX38" s="907"/>
      <c r="AY38" s="907"/>
      <c r="AZ38" s="907"/>
      <c r="BA38" s="907"/>
      <c r="BB38" s="907"/>
      <c r="BC38" s="907"/>
    </row>
    <row r="39" spans="1:55" s="906" customFormat="1" ht="13.5" customHeight="1">
      <c r="A39" s="999"/>
      <c r="B39" s="1635"/>
      <c r="C39" s="974" t="s">
        <v>2797</v>
      </c>
      <c r="D39" s="2281"/>
      <c r="E39" s="2285"/>
      <c r="F39" s="2286"/>
      <c r="G39" s="2285"/>
      <c r="H39" s="2286"/>
      <c r="I39" s="2287"/>
      <c r="J39" s="2053"/>
      <c r="K39" s="1641"/>
      <c r="L39" s="2240"/>
      <c r="M39" s="2301"/>
      <c r="N39" s="2302"/>
      <c r="O39" s="2285"/>
      <c r="P39" s="2275"/>
      <c r="Q39" s="2285"/>
      <c r="R39" s="2286"/>
      <c r="S39" s="2276"/>
      <c r="T39" s="1000"/>
      <c r="U39" s="999"/>
      <c r="V39" s="1635"/>
      <c r="W39" s="1635" t="s">
        <v>2798</v>
      </c>
      <c r="X39" s="1035"/>
      <c r="Y39" s="924"/>
      <c r="Z39" s="450"/>
      <c r="AA39" s="851"/>
      <c r="AB39" s="450"/>
      <c r="AC39" s="851"/>
      <c r="AD39" s="1000"/>
      <c r="AE39" s="999"/>
      <c r="AF39" s="1635"/>
      <c r="AG39" s="924"/>
      <c r="AH39" s="513"/>
      <c r="AI39" s="924"/>
      <c r="AJ39" s="450"/>
      <c r="AK39" s="1252">
        <v>0</v>
      </c>
      <c r="AL39" s="981"/>
      <c r="AM39" s="851"/>
      <c r="AN39" s="1000"/>
      <c r="AR39" s="907"/>
      <c r="AS39" s="907"/>
      <c r="AT39" s="907"/>
      <c r="AU39" s="907"/>
      <c r="AV39" s="907"/>
      <c r="AW39" s="907"/>
      <c r="AX39" s="907"/>
      <c r="AY39" s="907"/>
      <c r="AZ39" s="907"/>
      <c r="BA39" s="907"/>
      <c r="BB39" s="907"/>
      <c r="BC39" s="907"/>
    </row>
    <row r="40" spans="1:55" s="906" customFormat="1" ht="13.5" customHeight="1">
      <c r="A40" s="1003">
        <v>43</v>
      </c>
      <c r="B40" s="2050"/>
      <c r="C40" s="1272" t="s">
        <v>2799</v>
      </c>
      <c r="D40" s="2277">
        <v>3262</v>
      </c>
      <c r="E40" s="2283"/>
      <c r="F40" s="2284"/>
      <c r="G40" s="2283"/>
      <c r="H40" s="2284"/>
      <c r="I40" s="2280"/>
      <c r="J40" s="2052">
        <v>43</v>
      </c>
      <c r="K40" s="1643">
        <v>43</v>
      </c>
      <c r="L40" s="2239"/>
      <c r="M40" s="2288">
        <v>103</v>
      </c>
      <c r="N40" s="2289">
        <v>3159</v>
      </c>
      <c r="O40" s="2283"/>
      <c r="P40" s="2284">
        <v>3159</v>
      </c>
      <c r="Q40" s="2283"/>
      <c r="R40" s="2284">
        <v>352721</v>
      </c>
      <c r="S40" s="2299"/>
      <c r="T40" s="1021">
        <f>+K40</f>
        <v>43</v>
      </c>
      <c r="U40" s="1003">
        <v>67</v>
      </c>
      <c r="V40" s="932"/>
      <c r="W40" s="2050" t="s">
        <v>2800</v>
      </c>
      <c r="X40" s="1231"/>
      <c r="Y40" s="2340">
        <v>0</v>
      </c>
      <c r="Z40" s="1231"/>
      <c r="AA40" s="1231"/>
      <c r="AB40" s="1231"/>
      <c r="AC40" s="1231"/>
      <c r="AD40" s="1003">
        <v>67</v>
      </c>
      <c r="AE40" s="1003"/>
      <c r="AF40" s="933"/>
      <c r="AG40" s="2340">
        <v>0</v>
      </c>
      <c r="AH40" s="1231">
        <v>0</v>
      </c>
      <c r="AI40" s="2340"/>
      <c r="AJ40" s="1231"/>
      <c r="AK40" s="1226">
        <v>0</v>
      </c>
      <c r="AL40" s="2340">
        <v>0</v>
      </c>
      <c r="AM40" s="1231"/>
      <c r="AN40" s="1003"/>
      <c r="AR40" s="907"/>
      <c r="AS40" s="907"/>
      <c r="AT40" s="907"/>
      <c r="AU40" s="907"/>
      <c r="AV40" s="907"/>
      <c r="AW40" s="907"/>
      <c r="AX40" s="907"/>
      <c r="AY40" s="907"/>
      <c r="AZ40" s="907"/>
      <c r="BA40" s="907"/>
      <c r="BB40" s="907"/>
      <c r="BC40" s="907"/>
    </row>
    <row r="41" spans="1:55" s="906" customFormat="1" ht="13.5" customHeight="1">
      <c r="A41" s="999"/>
      <c r="B41" s="1635"/>
      <c r="C41" s="974" t="s">
        <v>2801</v>
      </c>
      <c r="D41" s="2281"/>
      <c r="E41" s="2285"/>
      <c r="F41" s="2286"/>
      <c r="G41" s="2285"/>
      <c r="H41" s="2286"/>
      <c r="I41" s="2287"/>
      <c r="J41" s="2053"/>
      <c r="K41" s="1641"/>
      <c r="L41" s="2240"/>
      <c r="M41" s="2301"/>
      <c r="N41" s="2302"/>
      <c r="O41" s="2285"/>
      <c r="P41" s="2275"/>
      <c r="Q41" s="2285"/>
      <c r="R41" s="2286"/>
      <c r="S41" s="2276"/>
      <c r="T41" s="1000"/>
      <c r="U41" s="1003">
        <v>68</v>
      </c>
      <c r="V41" s="2050"/>
      <c r="W41" s="2050" t="s">
        <v>2802</v>
      </c>
      <c r="X41" s="1231"/>
      <c r="Y41" s="950"/>
      <c r="Z41" s="525"/>
      <c r="AA41" s="871"/>
      <c r="AB41" s="525"/>
      <c r="AC41" s="871"/>
      <c r="AD41" s="1021">
        <v>68</v>
      </c>
      <c r="AE41" s="1003"/>
      <c r="AF41" s="2050"/>
      <c r="AG41" s="950"/>
      <c r="AH41" s="523"/>
      <c r="AI41" s="950"/>
      <c r="AJ41" s="525"/>
      <c r="AK41" s="1226">
        <v>0</v>
      </c>
      <c r="AL41" s="2327"/>
      <c r="AM41" s="871"/>
      <c r="AN41" s="1021"/>
      <c r="AR41" s="907"/>
      <c r="AS41" s="907"/>
      <c r="AT41" s="907"/>
      <c r="AU41" s="907"/>
      <c r="AV41" s="907"/>
      <c r="AW41" s="907"/>
      <c r="AX41" s="907"/>
      <c r="AY41" s="907"/>
      <c r="AZ41" s="907"/>
      <c r="BA41" s="907"/>
      <c r="BB41" s="907"/>
      <c r="BC41" s="907"/>
    </row>
    <row r="42" spans="1:55" s="906" customFormat="1" ht="13.5" customHeight="1">
      <c r="A42" s="1003">
        <v>44</v>
      </c>
      <c r="B42" s="2050"/>
      <c r="C42" s="1272" t="s">
        <v>2803</v>
      </c>
      <c r="D42" s="2277"/>
      <c r="E42" s="2283"/>
      <c r="F42" s="2284"/>
      <c r="G42" s="2283"/>
      <c r="H42" s="2284"/>
      <c r="I42" s="2280"/>
      <c r="J42" s="2052">
        <v>44</v>
      </c>
      <c r="K42" s="1643">
        <v>44</v>
      </c>
      <c r="L42" s="2239"/>
      <c r="M42" s="2288"/>
      <c r="N42" s="2289"/>
      <c r="O42" s="2283"/>
      <c r="P42" s="2284"/>
      <c r="Q42" s="2283"/>
      <c r="R42" s="2284"/>
      <c r="S42" s="2299"/>
      <c r="T42" s="1021">
        <f>+K42</f>
        <v>44</v>
      </c>
      <c r="U42" s="1003">
        <v>69</v>
      </c>
      <c r="V42" s="2050"/>
      <c r="W42" s="2050" t="s">
        <v>2804</v>
      </c>
      <c r="X42" s="1231"/>
      <c r="Y42" s="950"/>
      <c r="Z42" s="525"/>
      <c r="AA42" s="871"/>
      <c r="AB42" s="525"/>
      <c r="AC42" s="871"/>
      <c r="AD42" s="1021">
        <v>69</v>
      </c>
      <c r="AE42" s="1003"/>
      <c r="AF42" s="2050"/>
      <c r="AG42" s="950"/>
      <c r="AH42" s="523"/>
      <c r="AI42" s="950"/>
      <c r="AJ42" s="525"/>
      <c r="AK42" s="1226">
        <v>0</v>
      </c>
      <c r="AL42" s="2327"/>
      <c r="AM42" s="871"/>
      <c r="AN42" s="1021"/>
      <c r="AR42" s="907"/>
      <c r="AS42" s="907"/>
      <c r="AT42" s="907"/>
      <c r="AU42" s="907"/>
      <c r="AV42" s="907"/>
      <c r="AW42" s="907"/>
      <c r="AX42" s="907"/>
      <c r="AY42" s="907"/>
      <c r="AZ42" s="907"/>
      <c r="BA42" s="907"/>
      <c r="BB42" s="907"/>
      <c r="BC42" s="907"/>
    </row>
    <row r="43" spans="1:55" s="906" customFormat="1" ht="13.5" customHeight="1">
      <c r="A43" s="999"/>
      <c r="B43" s="1635"/>
      <c r="C43" s="974" t="s">
        <v>2805</v>
      </c>
      <c r="D43" s="2281"/>
      <c r="E43" s="2285"/>
      <c r="F43" s="2286"/>
      <c r="G43" s="2285"/>
      <c r="H43" s="2286"/>
      <c r="I43" s="2287"/>
      <c r="J43" s="2053"/>
      <c r="K43" s="1641"/>
      <c r="L43" s="2240"/>
      <c r="M43" s="2301"/>
      <c r="N43" s="2302"/>
      <c r="O43" s="2285"/>
      <c r="P43" s="2275"/>
      <c r="Q43" s="2285"/>
      <c r="R43" s="2286"/>
      <c r="S43" s="2276"/>
      <c r="T43" s="1000"/>
      <c r="U43" s="1003">
        <v>70</v>
      </c>
      <c r="V43" s="2050"/>
      <c r="W43" s="1003" t="s">
        <v>2806</v>
      </c>
      <c r="X43" s="1231"/>
      <c r="Y43" s="1231">
        <v>47811</v>
      </c>
      <c r="Z43" s="1231">
        <v>5174</v>
      </c>
      <c r="AA43" s="1231">
        <v>0</v>
      </c>
      <c r="AB43" s="1231">
        <v>0</v>
      </c>
      <c r="AC43" s="1231">
        <v>1729</v>
      </c>
      <c r="AD43" s="1003">
        <v>70</v>
      </c>
      <c r="AE43" s="1003"/>
      <c r="AF43" s="2050"/>
      <c r="AG43" s="1231">
        <v>2012</v>
      </c>
      <c r="AH43" s="1231">
        <v>52702</v>
      </c>
      <c r="AI43" s="1231">
        <v>0</v>
      </c>
      <c r="AJ43" s="1231">
        <v>0</v>
      </c>
      <c r="AK43" s="1231">
        <v>52702</v>
      </c>
      <c r="AL43" s="1231">
        <v>78702</v>
      </c>
      <c r="AM43" s="1231"/>
      <c r="AN43" s="1003"/>
      <c r="AR43" s="907"/>
      <c r="AS43" s="907"/>
      <c r="AT43" s="907"/>
      <c r="AU43" s="907"/>
      <c r="AV43" s="907"/>
      <c r="AW43" s="907"/>
      <c r="AX43" s="907"/>
      <c r="AY43" s="907"/>
      <c r="AZ43" s="907"/>
      <c r="BA43" s="907"/>
      <c r="BB43" s="907"/>
      <c r="BC43" s="907"/>
    </row>
    <row r="44" spans="1:55" s="906" customFormat="1" ht="13.5" customHeight="1">
      <c r="A44" s="1003">
        <v>45</v>
      </c>
      <c r="B44" s="2050"/>
      <c r="C44" s="1272" t="s">
        <v>2807</v>
      </c>
      <c r="D44" s="2277"/>
      <c r="E44" s="2283"/>
      <c r="F44" s="2284"/>
      <c r="G44" s="2283"/>
      <c r="H44" s="2284"/>
      <c r="I44" s="2280"/>
      <c r="J44" s="2052">
        <v>45</v>
      </c>
      <c r="K44" s="1643">
        <v>45</v>
      </c>
      <c r="L44" s="2239"/>
      <c r="M44" s="2288"/>
      <c r="N44" s="2289"/>
      <c r="O44" s="2283"/>
      <c r="P44" s="2284"/>
      <c r="Q44" s="2283"/>
      <c r="R44" s="2284"/>
      <c r="S44" s="2299"/>
      <c r="T44" s="1021">
        <f>+K44</f>
        <v>45</v>
      </c>
      <c r="U44" s="3242"/>
      <c r="V44" s="3243"/>
      <c r="W44" s="3243"/>
      <c r="X44" s="3243"/>
      <c r="Y44" s="3243"/>
      <c r="Z44" s="3243"/>
      <c r="AA44" s="3243"/>
      <c r="AB44" s="3243"/>
      <c r="AC44" s="3243"/>
      <c r="AD44" s="3244"/>
      <c r="AE44" s="3242"/>
      <c r="AF44" s="3243"/>
      <c r="AG44" s="3243"/>
      <c r="AH44" s="3243"/>
      <c r="AI44" s="3243"/>
      <c r="AJ44" s="3243"/>
      <c r="AK44" s="3243"/>
      <c r="AL44" s="3243"/>
      <c r="AM44" s="3243"/>
      <c r="AN44" s="3244"/>
      <c r="AR44" s="907"/>
      <c r="AS44" s="907"/>
      <c r="AT44" s="907"/>
      <c r="AU44" s="907"/>
      <c r="AV44" s="907"/>
      <c r="AW44" s="907"/>
      <c r="AX44" s="907"/>
      <c r="AY44" s="907"/>
      <c r="AZ44" s="907"/>
      <c r="BA44" s="907"/>
      <c r="BB44" s="907"/>
      <c r="BC44" s="907"/>
    </row>
    <row r="45" spans="1:55" s="906" customFormat="1" ht="13.5" customHeight="1">
      <c r="A45" s="999"/>
      <c r="B45" s="1635"/>
      <c r="C45" s="974" t="s">
        <v>2808</v>
      </c>
      <c r="D45" s="2281"/>
      <c r="E45" s="2285"/>
      <c r="F45" s="2286"/>
      <c r="G45" s="2285"/>
      <c r="H45" s="2286"/>
      <c r="I45" s="2287"/>
      <c r="J45" s="2053"/>
      <c r="K45" s="1641"/>
      <c r="L45" s="2240"/>
      <c r="M45" s="2301"/>
      <c r="N45" s="2302"/>
      <c r="O45" s="2285"/>
      <c r="P45" s="2275"/>
      <c r="Q45" s="2285"/>
      <c r="R45" s="2286"/>
      <c r="S45" s="2276"/>
      <c r="T45" s="1000"/>
      <c r="U45" s="1649"/>
      <c r="V45" s="906" t="s">
        <v>2809</v>
      </c>
      <c r="AD45" s="1000"/>
      <c r="AE45" s="1649"/>
      <c r="AN45" s="1000"/>
      <c r="AR45" s="907"/>
      <c r="AS45" s="907"/>
      <c r="AT45" s="907"/>
      <c r="AU45" s="907"/>
      <c r="AV45" s="907"/>
      <c r="AW45" s="907"/>
      <c r="AX45" s="907"/>
      <c r="AY45" s="907"/>
      <c r="AZ45" s="907"/>
      <c r="BA45" s="907"/>
      <c r="BB45" s="907"/>
      <c r="BC45" s="907"/>
    </row>
    <row r="46" spans="1:55" s="906" customFormat="1" ht="13.5" customHeight="1">
      <c r="A46" s="1003">
        <v>46</v>
      </c>
      <c r="B46" s="2050"/>
      <c r="C46" s="1272" t="s">
        <v>2810</v>
      </c>
      <c r="D46" s="2277">
        <v>1031</v>
      </c>
      <c r="E46" s="2283"/>
      <c r="F46" s="2284"/>
      <c r="G46" s="2283"/>
      <c r="H46" s="2284"/>
      <c r="I46" s="2280">
        <v>1</v>
      </c>
      <c r="J46" s="2052">
        <v>46</v>
      </c>
      <c r="K46" s="1643">
        <v>46</v>
      </c>
      <c r="L46" s="2239"/>
      <c r="M46" s="2288">
        <v>2</v>
      </c>
      <c r="N46" s="2289">
        <v>21</v>
      </c>
      <c r="O46" s="2283">
        <v>1009</v>
      </c>
      <c r="P46" s="2284">
        <v>1030</v>
      </c>
      <c r="Q46" s="2283"/>
      <c r="R46" s="2284">
        <v>112421</v>
      </c>
      <c r="S46" s="2299"/>
      <c r="T46" s="1021">
        <f>+K46</f>
        <v>46</v>
      </c>
      <c r="U46" s="1649"/>
      <c r="AD46" s="1000"/>
      <c r="AE46" s="1649"/>
      <c r="AN46" s="1000"/>
      <c r="AR46" s="907"/>
      <c r="AS46" s="907"/>
      <c r="AT46" s="907"/>
      <c r="AU46" s="907"/>
      <c r="AV46" s="907"/>
      <c r="AW46" s="907"/>
      <c r="AX46" s="907"/>
      <c r="AY46" s="907"/>
      <c r="AZ46" s="907"/>
      <c r="BA46" s="907"/>
      <c r="BB46" s="907"/>
      <c r="BC46" s="907"/>
    </row>
    <row r="47" spans="1:55" s="906" customFormat="1" ht="13.5" customHeight="1">
      <c r="A47" s="999"/>
      <c r="B47" s="1635"/>
      <c r="C47" s="974" t="s">
        <v>2811</v>
      </c>
      <c r="D47" s="2281"/>
      <c r="E47" s="2285"/>
      <c r="F47" s="2286"/>
      <c r="G47" s="2285"/>
      <c r="H47" s="2286"/>
      <c r="I47" s="2287"/>
      <c r="J47" s="2053"/>
      <c r="K47" s="1641"/>
      <c r="L47" s="2240"/>
      <c r="M47" s="2301"/>
      <c r="N47" s="2302"/>
      <c r="O47" s="2285"/>
      <c r="P47" s="2275"/>
      <c r="Q47" s="2285"/>
      <c r="R47" s="2286"/>
      <c r="S47" s="2276"/>
      <c r="T47" s="1000"/>
      <c r="U47" s="3275" t="s">
        <v>36</v>
      </c>
      <c r="V47" s="3276"/>
      <c r="W47" s="3276"/>
      <c r="X47" s="3276"/>
      <c r="Y47" s="3276"/>
      <c r="Z47" s="3276"/>
      <c r="AA47" s="3276"/>
      <c r="AB47" s="3276"/>
      <c r="AC47" s="3276"/>
      <c r="AD47" s="3277"/>
      <c r="AE47" s="3275" t="s">
        <v>36</v>
      </c>
      <c r="AF47" s="3276"/>
      <c r="AG47" s="3276"/>
      <c r="AH47" s="3276"/>
      <c r="AI47" s="3276"/>
      <c r="AJ47" s="3276"/>
      <c r="AK47" s="3276"/>
      <c r="AL47" s="3276"/>
      <c r="AM47" s="3276"/>
      <c r="AN47" s="3277"/>
      <c r="AR47" s="907"/>
      <c r="AS47" s="907"/>
      <c r="AT47" s="907"/>
      <c r="AU47" s="907"/>
      <c r="AV47" s="907"/>
      <c r="AW47" s="907"/>
      <c r="AX47" s="907"/>
      <c r="AY47" s="907"/>
      <c r="AZ47" s="907"/>
      <c r="BA47" s="907"/>
      <c r="BB47" s="907"/>
      <c r="BC47" s="907"/>
    </row>
    <row r="48" spans="1:55" s="906" customFormat="1" ht="13.5" customHeight="1">
      <c r="A48" s="1003">
        <v>47</v>
      </c>
      <c r="B48" s="2050"/>
      <c r="C48" s="1272" t="s">
        <v>2812</v>
      </c>
      <c r="D48" s="2277">
        <v>470</v>
      </c>
      <c r="E48" s="2283"/>
      <c r="F48" s="2284"/>
      <c r="G48" s="2283"/>
      <c r="H48" s="2284"/>
      <c r="I48" s="2280">
        <v>173</v>
      </c>
      <c r="J48" s="2052">
        <v>47</v>
      </c>
      <c r="K48" s="1643">
        <v>47</v>
      </c>
      <c r="L48" s="2239"/>
      <c r="M48" s="2288">
        <v>27</v>
      </c>
      <c r="N48" s="2289">
        <v>383</v>
      </c>
      <c r="O48" s="2283">
        <v>233</v>
      </c>
      <c r="P48" s="2284">
        <v>616</v>
      </c>
      <c r="Q48" s="2283"/>
      <c r="R48" s="2284">
        <v>31212</v>
      </c>
      <c r="S48" s="2299"/>
      <c r="T48" s="1021">
        <f>+K48</f>
        <v>47</v>
      </c>
      <c r="U48" s="1649"/>
      <c r="AD48" s="1000"/>
      <c r="AE48" s="1649"/>
      <c r="AN48" s="1000"/>
      <c r="AR48" s="907"/>
      <c r="AS48" s="907"/>
      <c r="AT48" s="907"/>
      <c r="AU48" s="907"/>
      <c r="AV48" s="907"/>
      <c r="AW48" s="907"/>
      <c r="AX48" s="907"/>
      <c r="AY48" s="907"/>
      <c r="AZ48" s="907"/>
      <c r="BA48" s="907"/>
      <c r="BB48" s="907"/>
      <c r="BC48" s="907"/>
    </row>
    <row r="49" spans="1:55" s="906" customFormat="1" ht="13.5" customHeight="1">
      <c r="A49" s="999"/>
      <c r="B49" s="1635"/>
      <c r="C49" s="974" t="s">
        <v>2813</v>
      </c>
      <c r="D49" s="2281"/>
      <c r="E49" s="2285"/>
      <c r="F49" s="2286"/>
      <c r="G49" s="2285"/>
      <c r="H49" s="2286"/>
      <c r="I49" s="2287"/>
      <c r="J49" s="2053"/>
      <c r="K49" s="1641"/>
      <c r="L49" s="2240"/>
      <c r="M49" s="2301"/>
      <c r="N49" s="2302"/>
      <c r="O49" s="2285"/>
      <c r="P49" s="2275"/>
      <c r="Q49" s="2285"/>
      <c r="R49" s="2286"/>
      <c r="S49" s="2276"/>
      <c r="T49" s="1000"/>
      <c r="U49" s="1649"/>
      <c r="AD49" s="1000"/>
      <c r="AE49" s="1649"/>
      <c r="AN49" s="1000"/>
      <c r="AR49" s="907"/>
      <c r="AS49" s="907"/>
      <c r="AT49" s="907"/>
      <c r="AU49" s="907"/>
      <c r="AV49" s="907"/>
      <c r="AW49" s="907"/>
      <c r="AX49" s="907"/>
      <c r="AY49" s="907"/>
      <c r="AZ49" s="907"/>
      <c r="BA49" s="907"/>
      <c r="BB49" s="907"/>
      <c r="BC49" s="907"/>
    </row>
    <row r="50" spans="1:55" s="906" customFormat="1" ht="13.5" customHeight="1">
      <c r="A50" s="1003">
        <v>48</v>
      </c>
      <c r="B50" s="2050"/>
      <c r="C50" s="1272" t="s">
        <v>2814</v>
      </c>
      <c r="D50" s="2277">
        <v>1</v>
      </c>
      <c r="E50" s="2283"/>
      <c r="F50" s="2284"/>
      <c r="G50" s="2283"/>
      <c r="H50" s="2284"/>
      <c r="I50" s="2280"/>
      <c r="J50" s="2052">
        <v>48</v>
      </c>
      <c r="K50" s="1643">
        <v>48</v>
      </c>
      <c r="L50" s="2239"/>
      <c r="M50" s="2288"/>
      <c r="N50" s="2289">
        <v>1</v>
      </c>
      <c r="O50" s="2283"/>
      <c r="P50" s="2284">
        <v>1</v>
      </c>
      <c r="Q50" s="2283"/>
      <c r="R50" s="2284">
        <v>79</v>
      </c>
      <c r="S50" s="2299"/>
      <c r="T50" s="1021">
        <f>+K50</f>
        <v>48</v>
      </c>
      <c r="U50" s="1649"/>
      <c r="AD50" s="1000"/>
      <c r="AE50" s="1649"/>
      <c r="AN50" s="1000"/>
      <c r="AR50" s="907"/>
      <c r="AS50" s="907"/>
      <c r="AT50" s="907"/>
      <c r="AU50" s="907"/>
      <c r="AV50" s="907"/>
      <c r="AW50" s="907"/>
      <c r="AX50" s="907"/>
      <c r="AY50" s="907"/>
      <c r="AZ50" s="907"/>
      <c r="BA50" s="907"/>
      <c r="BB50" s="907"/>
      <c r="BC50" s="907"/>
    </row>
    <row r="51" spans="1:55" s="906" customFormat="1" ht="13.5" customHeight="1">
      <c r="A51" s="999"/>
      <c r="B51" s="1635"/>
      <c r="C51" s="974" t="s">
        <v>2815</v>
      </c>
      <c r="D51" s="2281"/>
      <c r="E51" s="2285"/>
      <c r="F51" s="2286"/>
      <c r="G51" s="2285"/>
      <c r="H51" s="2286"/>
      <c r="I51" s="2287"/>
      <c r="J51" s="2053"/>
      <c r="K51" s="1641"/>
      <c r="L51" s="2240"/>
      <c r="M51" s="2301"/>
      <c r="N51" s="2302"/>
      <c r="O51" s="2285"/>
      <c r="P51" s="2275"/>
      <c r="Q51" s="2285"/>
      <c r="R51" s="2286"/>
      <c r="S51" s="2276"/>
      <c r="T51" s="1000"/>
      <c r="U51" s="1649"/>
      <c r="AD51" s="1000"/>
      <c r="AE51" s="1649"/>
      <c r="AN51" s="1000"/>
      <c r="AR51" s="907"/>
      <c r="AS51" s="907"/>
      <c r="AT51" s="907"/>
      <c r="AU51" s="907"/>
      <c r="AV51" s="907"/>
      <c r="AW51" s="907"/>
      <c r="AX51" s="907"/>
      <c r="AY51" s="907"/>
      <c r="AZ51" s="907"/>
      <c r="BA51" s="907"/>
      <c r="BB51" s="907"/>
      <c r="BC51" s="907"/>
    </row>
    <row r="52" spans="1:55" s="906" customFormat="1" ht="13.5" customHeight="1">
      <c r="A52" s="999">
        <v>49</v>
      </c>
      <c r="B52" s="1635"/>
      <c r="C52" s="974" t="s">
        <v>2816</v>
      </c>
      <c r="D52" s="2281"/>
      <c r="E52" s="2285"/>
      <c r="F52" s="2286"/>
      <c r="G52" s="2285"/>
      <c r="H52" s="2286"/>
      <c r="I52" s="2287"/>
      <c r="J52" s="2053">
        <v>49</v>
      </c>
      <c r="K52" s="1641">
        <v>49</v>
      </c>
      <c r="L52" s="2240"/>
      <c r="M52" s="2301"/>
      <c r="N52" s="2302"/>
      <c r="O52" s="2285"/>
      <c r="P52" s="2275"/>
      <c r="Q52" s="2285"/>
      <c r="R52" s="2286"/>
      <c r="S52" s="2276"/>
      <c r="T52" s="1000">
        <f>+K52</f>
        <v>49</v>
      </c>
      <c r="U52" s="1649"/>
      <c r="AD52" s="1000"/>
      <c r="AE52" s="1649"/>
      <c r="AN52" s="1000"/>
      <c r="AR52" s="907"/>
      <c r="AS52" s="907"/>
      <c r="AT52" s="907"/>
      <c r="AU52" s="907"/>
      <c r="AV52" s="907"/>
      <c r="AW52" s="907"/>
      <c r="AX52" s="907"/>
      <c r="AY52" s="907"/>
      <c r="AZ52" s="907"/>
      <c r="BA52" s="907"/>
      <c r="BB52" s="907"/>
      <c r="BC52" s="907"/>
    </row>
    <row r="53" spans="1:55" s="906" customFormat="1" ht="13.5" customHeight="1">
      <c r="A53" s="1003"/>
      <c r="B53" s="2050"/>
      <c r="C53" s="1272" t="s">
        <v>2817</v>
      </c>
      <c r="D53" s="2277">
        <v>1758</v>
      </c>
      <c r="E53" s="2283"/>
      <c r="F53" s="2284"/>
      <c r="G53" s="2283"/>
      <c r="H53" s="2284"/>
      <c r="I53" s="2280"/>
      <c r="J53" s="2052"/>
      <c r="K53" s="1643"/>
      <c r="L53" s="2239"/>
      <c r="M53" s="2288">
        <v>112</v>
      </c>
      <c r="N53" s="2289">
        <v>1280</v>
      </c>
      <c r="O53" s="2283">
        <v>366</v>
      </c>
      <c r="P53" s="2284">
        <v>1646</v>
      </c>
      <c r="Q53" s="2283"/>
      <c r="R53" s="2284">
        <v>168825</v>
      </c>
      <c r="S53" s="2299"/>
      <c r="T53" s="1021"/>
      <c r="U53" s="1649"/>
      <c r="AD53" s="1000"/>
      <c r="AE53" s="1649"/>
      <c r="AN53" s="1000"/>
      <c r="AR53" s="907"/>
      <c r="AS53" s="907"/>
      <c r="AT53" s="907"/>
      <c r="AU53" s="907"/>
      <c r="AV53" s="907"/>
      <c r="AW53" s="907"/>
      <c r="AX53" s="907"/>
      <c r="AY53" s="907"/>
      <c r="AZ53" s="907"/>
      <c r="BA53" s="907"/>
      <c r="BB53" s="907"/>
      <c r="BC53" s="907"/>
    </row>
    <row r="54" spans="1:55" s="906" customFormat="1" ht="13.5" customHeight="1">
      <c r="A54" s="999"/>
      <c r="B54" s="1635"/>
      <c r="C54" s="974" t="s">
        <v>2818</v>
      </c>
      <c r="D54" s="2281"/>
      <c r="E54" s="2285"/>
      <c r="F54" s="2286"/>
      <c r="G54" s="2285"/>
      <c r="H54" s="2286"/>
      <c r="I54" s="2287"/>
      <c r="J54" s="2053"/>
      <c r="K54" s="1641"/>
      <c r="L54" s="2240"/>
      <c r="M54" s="2301"/>
      <c r="N54" s="2302"/>
      <c r="O54" s="2285"/>
      <c r="P54" s="2275"/>
      <c r="Q54" s="2285"/>
      <c r="R54" s="2286"/>
      <c r="S54" s="2276"/>
      <c r="T54" s="1000"/>
      <c r="U54" s="1649"/>
      <c r="AD54" s="1000"/>
      <c r="AE54" s="1649"/>
      <c r="AN54" s="1000"/>
      <c r="AR54" s="907"/>
      <c r="AS54" s="907"/>
      <c r="AT54" s="907"/>
      <c r="AU54" s="907"/>
      <c r="AV54" s="907"/>
      <c r="AW54" s="907"/>
      <c r="AX54" s="907"/>
      <c r="AY54" s="907"/>
      <c r="AZ54" s="907"/>
      <c r="BA54" s="907"/>
      <c r="BB54" s="907"/>
      <c r="BC54" s="907"/>
    </row>
    <row r="55" spans="1:55" s="906" customFormat="1" ht="13.5" customHeight="1">
      <c r="A55" s="1003">
        <v>50</v>
      </c>
      <c r="B55" s="2050"/>
      <c r="C55" s="1272" t="s">
        <v>2819</v>
      </c>
      <c r="D55" s="2277"/>
      <c r="E55" s="2283"/>
      <c r="F55" s="2284"/>
      <c r="G55" s="2283"/>
      <c r="H55" s="2284"/>
      <c r="I55" s="2280"/>
      <c r="J55" s="2052">
        <v>50</v>
      </c>
      <c r="K55" s="1643">
        <v>50</v>
      </c>
      <c r="L55" s="2239"/>
      <c r="M55" s="2288"/>
      <c r="N55" s="2289"/>
      <c r="O55" s="2283"/>
      <c r="P55" s="2284"/>
      <c r="Q55" s="2283"/>
      <c r="R55" s="2284"/>
      <c r="S55" s="2299"/>
      <c r="T55" s="1021">
        <f>+K55</f>
        <v>50</v>
      </c>
      <c r="U55" s="1649"/>
      <c r="AD55" s="1000"/>
      <c r="AE55" s="1649"/>
      <c r="AN55" s="1000"/>
      <c r="AR55" s="907"/>
      <c r="AS55" s="907"/>
      <c r="AT55" s="907"/>
      <c r="AU55" s="907"/>
      <c r="AV55" s="907"/>
      <c r="AW55" s="907"/>
      <c r="AX55" s="907"/>
      <c r="AY55" s="907"/>
      <c r="AZ55" s="907"/>
      <c r="BA55" s="907"/>
      <c r="BB55" s="907"/>
      <c r="BC55" s="907"/>
    </row>
    <row r="56" spans="1:55" s="906" customFormat="1" ht="13.5" customHeight="1">
      <c r="A56" s="999"/>
      <c r="B56" s="1635"/>
      <c r="C56" s="974" t="s">
        <v>2820</v>
      </c>
      <c r="D56" s="2281"/>
      <c r="E56" s="2285"/>
      <c r="F56" s="2286"/>
      <c r="G56" s="2285"/>
      <c r="H56" s="2286"/>
      <c r="I56" s="2287"/>
      <c r="J56" s="2053"/>
      <c r="K56" s="1641"/>
      <c r="L56" s="2240"/>
      <c r="M56" s="2301"/>
      <c r="N56" s="2302"/>
      <c r="O56" s="2285"/>
      <c r="P56" s="2275"/>
      <c r="Q56" s="2285"/>
      <c r="R56" s="2286"/>
      <c r="S56" s="2276"/>
      <c r="T56" s="1000"/>
      <c r="U56" s="1649"/>
      <c r="AD56" s="1000"/>
      <c r="AE56" s="1649"/>
      <c r="AN56" s="1000"/>
      <c r="AR56" s="907"/>
      <c r="AS56" s="907"/>
      <c r="AT56" s="907"/>
      <c r="AU56" s="907"/>
      <c r="AV56" s="907"/>
      <c r="AW56" s="907"/>
      <c r="AX56" s="907"/>
      <c r="AY56" s="907"/>
      <c r="AZ56" s="907"/>
      <c r="BA56" s="907"/>
      <c r="BB56" s="907"/>
      <c r="BC56" s="907"/>
    </row>
    <row r="57" spans="1:55" s="906" customFormat="1" ht="13.5" customHeight="1">
      <c r="A57" s="1003">
        <v>51</v>
      </c>
      <c r="B57" s="2050"/>
      <c r="C57" s="1272" t="s">
        <v>2821</v>
      </c>
      <c r="D57" s="2277"/>
      <c r="E57" s="2283">
        <v>8</v>
      </c>
      <c r="F57" s="2284"/>
      <c r="G57" s="2283"/>
      <c r="H57" s="2284"/>
      <c r="I57" s="2280"/>
      <c r="J57" s="2052">
        <v>51</v>
      </c>
      <c r="K57" s="1643">
        <v>51</v>
      </c>
      <c r="L57" s="2239"/>
      <c r="M57" s="2288">
        <v>4</v>
      </c>
      <c r="N57" s="2289"/>
      <c r="O57" s="2283">
        <v>4</v>
      </c>
      <c r="P57" s="2284"/>
      <c r="Q57" s="2283">
        <v>4</v>
      </c>
      <c r="R57" s="2284">
        <v>396</v>
      </c>
      <c r="S57" s="2299"/>
      <c r="T57" s="1021">
        <f>+K57</f>
        <v>51</v>
      </c>
      <c r="U57" s="1649"/>
      <c r="AD57" s="1000"/>
      <c r="AE57" s="1649"/>
      <c r="AN57" s="1000"/>
      <c r="AR57" s="907"/>
      <c r="AS57" s="907"/>
      <c r="AT57" s="907"/>
      <c r="AU57" s="907"/>
      <c r="AV57" s="907"/>
      <c r="AW57" s="907"/>
      <c r="AX57" s="907"/>
      <c r="AY57" s="907"/>
      <c r="AZ57" s="907"/>
      <c r="BA57" s="907"/>
      <c r="BB57" s="907"/>
      <c r="BC57" s="907"/>
    </row>
    <row r="58" spans="1:55" s="906" customFormat="1" ht="13.5" customHeight="1">
      <c r="A58" s="999"/>
      <c r="B58" s="1635"/>
      <c r="C58" s="974" t="s">
        <v>2822</v>
      </c>
      <c r="D58" s="2281"/>
      <c r="E58" s="2285"/>
      <c r="F58" s="2286"/>
      <c r="G58" s="2285"/>
      <c r="H58" s="2286"/>
      <c r="I58" s="2287"/>
      <c r="J58" s="2053"/>
      <c r="K58" s="1641"/>
      <c r="L58" s="2240"/>
      <c r="M58" s="2301"/>
      <c r="N58" s="2302"/>
      <c r="O58" s="2285"/>
      <c r="P58" s="2275"/>
      <c r="Q58" s="2285"/>
      <c r="R58" s="2286"/>
      <c r="S58" s="2276"/>
      <c r="T58" s="1000"/>
      <c r="U58" s="1649"/>
      <c r="AD58" s="1000"/>
      <c r="AE58" s="1649"/>
      <c r="AN58" s="1000"/>
      <c r="AR58" s="907"/>
      <c r="AS58" s="907"/>
      <c r="AT58" s="907"/>
      <c r="AU58" s="907"/>
      <c r="AV58" s="907"/>
      <c r="AW58" s="907"/>
      <c r="AX58" s="907"/>
      <c r="AY58" s="907"/>
      <c r="AZ58" s="907"/>
      <c r="BA58" s="907"/>
      <c r="BB58" s="907"/>
      <c r="BC58" s="907"/>
    </row>
    <row r="59" spans="1:55" s="906" customFormat="1" ht="13.5" customHeight="1">
      <c r="A59" s="1003">
        <v>52</v>
      </c>
      <c r="B59" s="2050"/>
      <c r="C59" s="1272" t="s">
        <v>2823</v>
      </c>
      <c r="D59" s="2277">
        <v>1458</v>
      </c>
      <c r="E59" s="2283"/>
      <c r="F59" s="2284"/>
      <c r="G59" s="2283"/>
      <c r="H59" s="2284"/>
      <c r="I59" s="2280"/>
      <c r="J59" s="2052">
        <v>52</v>
      </c>
      <c r="K59" s="1643">
        <v>52</v>
      </c>
      <c r="L59" s="2239"/>
      <c r="M59" s="2288">
        <v>5</v>
      </c>
      <c r="N59" s="2289">
        <v>1453</v>
      </c>
      <c r="O59" s="2283"/>
      <c r="P59" s="2284">
        <v>1453</v>
      </c>
      <c r="Q59" s="2283"/>
      <c r="R59" s="2284">
        <v>72807</v>
      </c>
      <c r="S59" s="2299"/>
      <c r="T59" s="1021">
        <f>+K59</f>
        <v>52</v>
      </c>
      <c r="U59" s="1649"/>
      <c r="AD59" s="1000"/>
      <c r="AE59" s="1649"/>
      <c r="AN59" s="1000"/>
      <c r="AR59" s="907"/>
      <c r="AS59" s="907"/>
      <c r="AT59" s="907"/>
      <c r="AU59" s="907"/>
      <c r="AV59" s="907"/>
      <c r="AW59" s="907"/>
      <c r="AX59" s="907"/>
      <c r="AY59" s="907"/>
      <c r="AZ59" s="907"/>
      <c r="BA59" s="907"/>
      <c r="BB59" s="907"/>
      <c r="BC59" s="907"/>
    </row>
    <row r="60" spans="1:55" s="906" customFormat="1" ht="13.5" customHeight="1">
      <c r="A60" s="1003">
        <v>53</v>
      </c>
      <c r="B60" s="2050"/>
      <c r="C60" s="1272" t="s">
        <v>2824</v>
      </c>
      <c r="D60" s="2277">
        <v>62554</v>
      </c>
      <c r="E60" s="2283">
        <v>8</v>
      </c>
      <c r="F60" s="2284"/>
      <c r="G60" s="2283"/>
      <c r="H60" s="2284"/>
      <c r="I60" s="2280">
        <v>3582</v>
      </c>
      <c r="J60" s="2052">
        <v>53</v>
      </c>
      <c r="K60" s="1643">
        <v>53</v>
      </c>
      <c r="L60" s="2239"/>
      <c r="M60" s="2288">
        <v>4793</v>
      </c>
      <c r="N60" s="2289">
        <v>54355</v>
      </c>
      <c r="O60" s="2283">
        <v>6996</v>
      </c>
      <c r="P60" s="2284">
        <v>61347</v>
      </c>
      <c r="Q60" s="2283">
        <v>4</v>
      </c>
      <c r="R60" s="2284">
        <v>6494826</v>
      </c>
      <c r="S60" s="2299"/>
      <c r="T60" s="1021">
        <f>+K60</f>
        <v>53</v>
      </c>
      <c r="U60" s="1649"/>
      <c r="AD60" s="1000"/>
      <c r="AE60" s="1649"/>
      <c r="AN60" s="1000"/>
      <c r="AR60" s="907"/>
      <c r="AS60" s="907"/>
      <c r="AT60" s="907"/>
      <c r="AU60" s="907"/>
      <c r="AV60" s="907"/>
      <c r="AW60" s="907"/>
      <c r="AX60" s="907"/>
      <c r="AY60" s="907"/>
      <c r="AZ60" s="907"/>
      <c r="BA60" s="907"/>
      <c r="BB60" s="907"/>
      <c r="BC60" s="907"/>
    </row>
    <row r="61" spans="1:55" s="906" customFormat="1" ht="13.5" customHeight="1">
      <c r="A61" s="1003">
        <v>54</v>
      </c>
      <c r="B61" s="2050"/>
      <c r="C61" s="1272" t="s">
        <v>2825</v>
      </c>
      <c r="D61" s="2363" t="s">
        <v>103</v>
      </c>
      <c r="E61" s="2283">
        <v>144</v>
      </c>
      <c r="F61" s="2284"/>
      <c r="G61" s="2283"/>
      <c r="H61" s="2284"/>
      <c r="I61" s="2280"/>
      <c r="J61" s="2052">
        <v>54</v>
      </c>
      <c r="K61" s="1643">
        <v>54</v>
      </c>
      <c r="L61" s="2259"/>
      <c r="M61" s="2655"/>
      <c r="N61" s="2328">
        <v>144</v>
      </c>
      <c r="O61" s="2328"/>
      <c r="P61" s="2364" t="s">
        <v>103</v>
      </c>
      <c r="Q61" s="2328">
        <v>144</v>
      </c>
      <c r="R61" s="2365" t="s">
        <v>103</v>
      </c>
      <c r="S61" s="2280"/>
      <c r="T61" s="1021">
        <f>+K61</f>
        <v>54</v>
      </c>
      <c r="U61" s="1649"/>
      <c r="AD61" s="1000"/>
      <c r="AE61" s="1649"/>
      <c r="AN61" s="1000"/>
      <c r="AR61" s="907"/>
      <c r="AS61" s="907"/>
      <c r="AT61" s="907"/>
      <c r="AU61" s="907"/>
      <c r="AV61" s="907"/>
      <c r="AW61" s="907"/>
      <c r="AX61" s="907"/>
      <c r="AY61" s="907"/>
      <c r="AZ61" s="907"/>
      <c r="BA61" s="907"/>
      <c r="BB61" s="907"/>
      <c r="BC61" s="907"/>
    </row>
    <row r="62" spans="1:55" s="906" customFormat="1" ht="13.5" customHeight="1" thickBot="1">
      <c r="A62" s="1003">
        <v>55</v>
      </c>
      <c r="B62" s="2050"/>
      <c r="C62" s="1272" t="s">
        <v>2826</v>
      </c>
      <c r="D62" s="2290">
        <v>62554</v>
      </c>
      <c r="E62" s="2291">
        <v>152</v>
      </c>
      <c r="F62" s="2291"/>
      <c r="G62" s="2291"/>
      <c r="H62" s="2291"/>
      <c r="I62" s="2292">
        <v>3582</v>
      </c>
      <c r="J62" s="2052">
        <v>55</v>
      </c>
      <c r="K62" s="1643">
        <v>55</v>
      </c>
      <c r="L62" s="2239"/>
      <c r="M62" s="2303">
        <v>4793</v>
      </c>
      <c r="N62" s="2291">
        <v>54499</v>
      </c>
      <c r="O62" s="2291">
        <v>6996</v>
      </c>
      <c r="P62" s="2291">
        <v>61347</v>
      </c>
      <c r="Q62" s="2291">
        <v>148</v>
      </c>
      <c r="R62" s="2291">
        <v>6494826</v>
      </c>
      <c r="S62" s="2292"/>
      <c r="T62" s="1021">
        <f>+K62</f>
        <v>55</v>
      </c>
      <c r="U62" s="1649"/>
      <c r="AD62" s="1000"/>
      <c r="AE62" s="1649"/>
      <c r="AN62" s="1000"/>
      <c r="AR62" s="907"/>
      <c r="AS62" s="907"/>
      <c r="AT62" s="907"/>
      <c r="AU62" s="907"/>
      <c r="AV62" s="907"/>
      <c r="AW62" s="907"/>
      <c r="AX62" s="907"/>
      <c r="AY62" s="907"/>
      <c r="AZ62" s="907"/>
      <c r="BA62" s="907"/>
      <c r="BB62" s="907"/>
      <c r="BC62" s="907"/>
    </row>
    <row r="63" spans="1:55" s="906" customFormat="1" ht="12.75" customHeight="1">
      <c r="A63" s="2238"/>
      <c r="B63" s="902"/>
      <c r="C63" s="902"/>
      <c r="D63" s="825"/>
      <c r="E63" s="825"/>
      <c r="F63" s="825"/>
      <c r="G63" s="825"/>
      <c r="H63" s="825"/>
      <c r="I63" s="825"/>
      <c r="J63" s="905"/>
      <c r="K63" s="2238"/>
      <c r="L63" s="902"/>
      <c r="M63" s="902"/>
      <c r="N63" s="902"/>
      <c r="O63" s="902"/>
      <c r="P63" s="902"/>
      <c r="Q63" s="902"/>
      <c r="R63" s="902"/>
      <c r="S63" s="902"/>
      <c r="T63" s="905"/>
      <c r="U63" s="2238"/>
      <c r="V63" s="902"/>
      <c r="W63" s="902"/>
      <c r="X63" s="902"/>
      <c r="Y63" s="902"/>
      <c r="Z63" s="902"/>
      <c r="AA63" s="902"/>
      <c r="AB63" s="902"/>
      <c r="AC63" s="902"/>
      <c r="AD63" s="905"/>
      <c r="AE63" s="2238"/>
      <c r="AF63" s="902"/>
      <c r="AG63" s="902"/>
      <c r="AH63" s="902"/>
      <c r="AI63" s="902"/>
      <c r="AJ63" s="902"/>
      <c r="AK63" s="902"/>
      <c r="AL63" s="902"/>
      <c r="AM63" s="902"/>
      <c r="AN63" s="905"/>
      <c r="AR63" s="907"/>
      <c r="AS63" s="907"/>
      <c r="AT63" s="907"/>
      <c r="AU63" s="907"/>
      <c r="AV63" s="907"/>
      <c r="AW63" s="907"/>
      <c r="AX63" s="907"/>
      <c r="AY63" s="907"/>
      <c r="AZ63" s="907"/>
      <c r="BA63" s="907"/>
      <c r="BB63" s="907"/>
      <c r="BC63" s="907"/>
    </row>
    <row r="64" spans="1:55" s="450" customFormat="1" ht="12">
      <c r="J64" s="451" t="s">
        <v>386</v>
      </c>
      <c r="K64" s="449" t="s">
        <v>386</v>
      </c>
      <c r="U64" s="449"/>
      <c r="AD64" s="451" t="s">
        <v>386</v>
      </c>
      <c r="AE64" s="449" t="s">
        <v>386</v>
      </c>
      <c r="AN64" s="451"/>
      <c r="AR64" s="529"/>
      <c r="AS64" s="529"/>
      <c r="AT64" s="529"/>
      <c r="AU64" s="529"/>
      <c r="AV64" s="529"/>
      <c r="AW64" s="529"/>
      <c r="AX64" s="529"/>
      <c r="AY64" s="529"/>
      <c r="AZ64" s="529"/>
      <c r="BA64" s="529"/>
      <c r="BB64" s="529"/>
      <c r="BC64" s="529"/>
    </row>
    <row r="65" spans="1:55" s="906" customFormat="1" ht="12.75" customHeight="1">
      <c r="A65" s="907"/>
      <c r="AR65" s="907"/>
      <c r="AS65" s="907"/>
      <c r="AT65" s="907"/>
      <c r="AU65" s="907"/>
      <c r="AV65" s="907"/>
      <c r="AW65" s="907"/>
      <c r="AX65" s="907"/>
      <c r="AY65" s="907"/>
      <c r="AZ65" s="907"/>
      <c r="BA65" s="907"/>
      <c r="BB65" s="907"/>
      <c r="BC65" s="907"/>
    </row>
    <row r="66" spans="1:55" s="906" customFormat="1" ht="12.75" customHeight="1">
      <c r="A66" s="907"/>
      <c r="AR66" s="907"/>
      <c r="AS66" s="907"/>
      <c r="AT66" s="907"/>
      <c r="AU66" s="907"/>
      <c r="AV66" s="907"/>
      <c r="AW66" s="907"/>
      <c r="AX66" s="907"/>
      <c r="AY66" s="907"/>
      <c r="AZ66" s="907"/>
      <c r="BA66" s="907"/>
      <c r="BB66" s="907"/>
      <c r="BC66" s="907"/>
    </row>
    <row r="67" spans="1:55" s="906" customFormat="1" ht="12.75" customHeight="1">
      <c r="A67" s="907"/>
      <c r="AR67" s="907"/>
      <c r="AS67" s="907"/>
      <c r="AT67" s="907"/>
      <c r="AU67" s="907"/>
      <c r="AV67" s="907"/>
      <c r="AW67" s="907"/>
      <c r="AX67" s="907"/>
      <c r="AY67" s="907"/>
      <c r="AZ67" s="907"/>
      <c r="BA67" s="907"/>
      <c r="BB67" s="907"/>
      <c r="BC67" s="907"/>
    </row>
    <row r="68" spans="1:55" s="906" customFormat="1" ht="12.75" customHeight="1">
      <c r="A68" s="907"/>
      <c r="AR68" s="907"/>
      <c r="AS68" s="907"/>
      <c r="AT68" s="907"/>
      <c r="AU68" s="907"/>
      <c r="AV68" s="907"/>
      <c r="AW68" s="907"/>
      <c r="AX68" s="907"/>
      <c r="AY68" s="907"/>
      <c r="AZ68" s="907"/>
      <c r="BA68" s="907"/>
      <c r="BB68" s="907"/>
      <c r="BC68" s="907"/>
    </row>
    <row r="69" spans="1:55" s="906" customFormat="1" ht="12.75" customHeight="1">
      <c r="A69" s="907"/>
      <c r="AR69" s="907"/>
      <c r="AS69" s="907"/>
      <c r="AT69" s="907"/>
      <c r="AU69" s="907"/>
      <c r="AV69" s="907"/>
      <c r="AW69" s="907"/>
      <c r="AX69" s="907"/>
      <c r="AY69" s="907"/>
      <c r="AZ69" s="907"/>
      <c r="BA69" s="907"/>
      <c r="BB69" s="907"/>
      <c r="BC69" s="907"/>
    </row>
    <row r="70" spans="1:55" s="906" customFormat="1" ht="12.75" customHeight="1">
      <c r="A70" s="907"/>
      <c r="AR70" s="907"/>
      <c r="AS70" s="907"/>
      <c r="AT70" s="907"/>
      <c r="AU70" s="907"/>
      <c r="AV70" s="907"/>
      <c r="AW70" s="907"/>
      <c r="AX70" s="907"/>
      <c r="AY70" s="907"/>
      <c r="AZ70" s="907"/>
      <c r="BA70" s="907"/>
      <c r="BB70" s="907"/>
      <c r="BC70" s="907"/>
    </row>
    <row r="71" spans="1:55" s="906" customFormat="1" ht="12.75" customHeight="1">
      <c r="A71" s="907"/>
      <c r="AR71" s="907"/>
      <c r="AS71" s="907"/>
      <c r="AT71" s="907"/>
      <c r="AU71" s="907"/>
      <c r="AV71" s="907"/>
      <c r="AW71" s="907"/>
      <c r="AX71" s="907"/>
      <c r="AY71" s="907"/>
      <c r="AZ71" s="907"/>
      <c r="BA71" s="907"/>
      <c r="BB71" s="907"/>
      <c r="BC71" s="907"/>
    </row>
    <row r="72" spans="1:55" s="906" customFormat="1" ht="12.75" customHeight="1">
      <c r="A72" s="907"/>
      <c r="AR72" s="907"/>
      <c r="AS72" s="907"/>
      <c r="AT72" s="907"/>
      <c r="AU72" s="907"/>
      <c r="AV72" s="907"/>
      <c r="AW72" s="907"/>
      <c r="AX72" s="907"/>
      <c r="AY72" s="907"/>
      <c r="AZ72" s="907"/>
      <c r="BA72" s="907"/>
      <c r="BB72" s="907"/>
      <c r="BC72" s="907"/>
    </row>
    <row r="73" spans="1:55" s="906" customFormat="1" ht="11.25">
      <c r="A73" s="907"/>
      <c r="AR73" s="907"/>
      <c r="AS73" s="907"/>
      <c r="AT73" s="907"/>
      <c r="AU73" s="907"/>
      <c r="AV73" s="907"/>
      <c r="AW73" s="907"/>
      <c r="AX73" s="907"/>
      <c r="AY73" s="907"/>
      <c r="AZ73" s="907"/>
      <c r="BA73" s="907"/>
      <c r="BB73" s="907"/>
      <c r="BC73" s="907"/>
    </row>
    <row r="74" spans="1:55" s="906" customFormat="1" ht="11.25">
      <c r="A74" s="907"/>
      <c r="AR74" s="907"/>
      <c r="AS74" s="907"/>
      <c r="AT74" s="907"/>
      <c r="AU74" s="907"/>
      <c r="AV74" s="907"/>
      <c r="AW74" s="907"/>
      <c r="AX74" s="907"/>
      <c r="AY74" s="907"/>
      <c r="AZ74" s="907"/>
      <c r="BA74" s="907"/>
      <c r="BB74" s="907"/>
      <c r="BC74" s="907"/>
    </row>
    <row r="75" spans="1:55" s="906" customFormat="1" ht="11.25">
      <c r="A75" s="907"/>
      <c r="AR75" s="907"/>
      <c r="AS75" s="907"/>
      <c r="AT75" s="907"/>
      <c r="AU75" s="907"/>
      <c r="AV75" s="907"/>
      <c r="AW75" s="907"/>
      <c r="AX75" s="907"/>
      <c r="AY75" s="907"/>
      <c r="AZ75" s="907"/>
      <c r="BA75" s="907"/>
      <c r="BB75" s="907"/>
      <c r="BC75" s="907"/>
    </row>
    <row r="76" spans="1:55" s="906" customFormat="1" ht="11.25">
      <c r="A76" s="907"/>
      <c r="AR76" s="907"/>
      <c r="AS76" s="907"/>
      <c r="AT76" s="907"/>
      <c r="AU76" s="907"/>
      <c r="AV76" s="907"/>
      <c r="AW76" s="907"/>
      <c r="AX76" s="907"/>
      <c r="AY76" s="907"/>
      <c r="AZ76" s="907"/>
      <c r="BA76" s="907"/>
      <c r="BB76" s="907"/>
      <c r="BC76" s="907"/>
    </row>
    <row r="77" spans="1:55" s="906" customFormat="1" ht="11.25">
      <c r="A77" s="907"/>
      <c r="AR77" s="907"/>
      <c r="AS77" s="907"/>
      <c r="AT77" s="907"/>
      <c r="AU77" s="907"/>
      <c r="AV77" s="907"/>
      <c r="AW77" s="907"/>
      <c r="AX77" s="907"/>
      <c r="AY77" s="907"/>
      <c r="AZ77" s="907"/>
      <c r="BA77" s="907"/>
      <c r="BB77" s="907"/>
      <c r="BC77" s="907"/>
    </row>
    <row r="78" spans="1:55" s="906" customFormat="1" ht="11.25">
      <c r="A78" s="907"/>
      <c r="AR78" s="907"/>
      <c r="AS78" s="907"/>
      <c r="AT78" s="907"/>
      <c r="AU78" s="907"/>
      <c r="AV78" s="907"/>
      <c r="AW78" s="907"/>
      <c r="AX78" s="907"/>
      <c r="AY78" s="907"/>
      <c r="AZ78" s="907"/>
      <c r="BA78" s="907"/>
      <c r="BB78" s="907"/>
      <c r="BC78" s="907"/>
    </row>
    <row r="79" spans="1:55" s="906" customFormat="1" ht="11.25">
      <c r="A79" s="907"/>
      <c r="AR79" s="907"/>
      <c r="AS79" s="907"/>
      <c r="AT79" s="907"/>
      <c r="AU79" s="907"/>
      <c r="AV79" s="907"/>
      <c r="AW79" s="907"/>
      <c r="AX79" s="907"/>
      <c r="AY79" s="907"/>
      <c r="AZ79" s="907"/>
      <c r="BA79" s="907"/>
      <c r="BB79" s="907"/>
      <c r="BC79" s="907"/>
    </row>
    <row r="80" spans="1:55" s="906" customFormat="1" ht="11.25">
      <c r="A80" s="907"/>
      <c r="AR80" s="907"/>
      <c r="AS80" s="907"/>
      <c r="AT80" s="907"/>
      <c r="AU80" s="907"/>
      <c r="AV80" s="907"/>
      <c r="AW80" s="907"/>
      <c r="AX80" s="907"/>
      <c r="AY80" s="907"/>
      <c r="AZ80" s="907"/>
      <c r="BA80" s="907"/>
      <c r="BB80" s="907"/>
      <c r="BC80" s="907"/>
    </row>
    <row r="81" spans="1:55" s="906" customFormat="1" ht="11.25">
      <c r="A81" s="907"/>
      <c r="AR81" s="907"/>
      <c r="AS81" s="907"/>
      <c r="AT81" s="907"/>
      <c r="AU81" s="907"/>
      <c r="AV81" s="907"/>
      <c r="AW81" s="907"/>
      <c r="AX81" s="907"/>
      <c r="AY81" s="907"/>
      <c r="AZ81" s="907"/>
      <c r="BA81" s="907"/>
      <c r="BB81" s="907"/>
      <c r="BC81" s="907"/>
    </row>
    <row r="82" spans="1:55" s="906" customFormat="1" ht="11.25">
      <c r="A82" s="907"/>
      <c r="AR82" s="907"/>
      <c r="AS82" s="907"/>
      <c r="AT82" s="907"/>
      <c r="AU82" s="907"/>
      <c r="AV82" s="907"/>
      <c r="AW82" s="907"/>
      <c r="AX82" s="907"/>
      <c r="AY82" s="907"/>
      <c r="AZ82" s="907"/>
      <c r="BA82" s="907"/>
      <c r="BB82" s="907"/>
      <c r="BC82" s="907"/>
    </row>
    <row r="83" spans="1:55" s="906" customFormat="1" ht="11.25">
      <c r="A83" s="907"/>
      <c r="AR83" s="907"/>
      <c r="AS83" s="907"/>
      <c r="AT83" s="907"/>
      <c r="AU83" s="907"/>
      <c r="AV83" s="907"/>
      <c r="AW83" s="907"/>
      <c r="AX83" s="907"/>
      <c r="AY83" s="907"/>
      <c r="AZ83" s="907"/>
      <c r="BA83" s="907"/>
      <c r="BB83" s="907"/>
      <c r="BC83" s="907"/>
    </row>
    <row r="84" spans="1:55" s="906" customFormat="1" ht="11.25">
      <c r="A84" s="907"/>
      <c r="AR84" s="907"/>
      <c r="AS84" s="907"/>
      <c r="AT84" s="907"/>
      <c r="AU84" s="907"/>
      <c r="AV84" s="907"/>
      <c r="AW84" s="907"/>
      <c r="AX84" s="907"/>
      <c r="AY84" s="907"/>
      <c r="AZ84" s="907"/>
      <c r="BA84" s="907"/>
      <c r="BB84" s="907"/>
      <c r="BC84" s="907"/>
    </row>
    <row r="85" spans="1:55" s="906" customFormat="1" ht="11.25">
      <c r="A85" s="907"/>
      <c r="AR85" s="907"/>
      <c r="AS85" s="907"/>
      <c r="AT85" s="907"/>
      <c r="AU85" s="907"/>
      <c r="AV85" s="907"/>
      <c r="AW85" s="907"/>
      <c r="AX85" s="907"/>
      <c r="AY85" s="907"/>
      <c r="AZ85" s="907"/>
      <c r="BA85" s="907"/>
      <c r="BB85" s="907"/>
      <c r="BC85" s="907"/>
    </row>
    <row r="86" spans="1:55" s="906" customFormat="1" ht="11.25">
      <c r="A86" s="907"/>
      <c r="AR86" s="907"/>
      <c r="AS86" s="907"/>
      <c r="AT86" s="907"/>
      <c r="AU86" s="907"/>
      <c r="AV86" s="907"/>
      <c r="AW86" s="907"/>
      <c r="AX86" s="907"/>
      <c r="AY86" s="907"/>
      <c r="AZ86" s="907"/>
      <c r="BA86" s="907"/>
      <c r="BB86" s="907"/>
      <c r="BC86" s="907"/>
    </row>
    <row r="87" spans="1:55" s="906" customFormat="1" ht="11.25">
      <c r="A87" s="907"/>
      <c r="AR87" s="907"/>
      <c r="AS87" s="907"/>
      <c r="AT87" s="907"/>
      <c r="AU87" s="907"/>
      <c r="AV87" s="907"/>
      <c r="AW87" s="907"/>
      <c r="AX87" s="907"/>
      <c r="AY87" s="907"/>
      <c r="AZ87" s="907"/>
      <c r="BA87" s="907"/>
      <c r="BB87" s="907"/>
      <c r="BC87" s="907"/>
    </row>
    <row r="88" spans="1:55" s="906" customFormat="1" ht="11.25">
      <c r="A88" s="907"/>
      <c r="AR88" s="907"/>
      <c r="AS88" s="907"/>
      <c r="AT88" s="907"/>
      <c r="AU88" s="907"/>
      <c r="AV88" s="907"/>
      <c r="AW88" s="907"/>
      <c r="AX88" s="907"/>
      <c r="AY88" s="907"/>
      <c r="AZ88" s="907"/>
      <c r="BA88" s="907"/>
      <c r="BB88" s="907"/>
      <c r="BC88" s="907"/>
    </row>
    <row r="89" spans="1:55" s="906" customFormat="1" ht="11.25">
      <c r="A89" s="907"/>
      <c r="AR89" s="907"/>
      <c r="AS89" s="907"/>
      <c r="AT89" s="907"/>
      <c r="AU89" s="907"/>
      <c r="AV89" s="907"/>
      <c r="AW89" s="907"/>
      <c r="AX89" s="907"/>
      <c r="AY89" s="907"/>
      <c r="AZ89" s="907"/>
      <c r="BA89" s="907"/>
      <c r="BB89" s="907"/>
      <c r="BC89" s="907"/>
    </row>
    <row r="90" spans="1:55" s="906" customFormat="1" ht="11.25">
      <c r="A90" s="907"/>
      <c r="AR90" s="907"/>
      <c r="AS90" s="907"/>
      <c r="AT90" s="907"/>
      <c r="AU90" s="907"/>
      <c r="AV90" s="907"/>
      <c r="AW90" s="907"/>
      <c r="AX90" s="907"/>
      <c r="AY90" s="907"/>
      <c r="AZ90" s="907"/>
      <c r="BA90" s="907"/>
      <c r="BB90" s="907"/>
      <c r="BC90" s="907"/>
    </row>
    <row r="91" spans="1:55" s="906" customFormat="1" ht="11.25">
      <c r="A91" s="907"/>
      <c r="AR91" s="907"/>
      <c r="AS91" s="907"/>
      <c r="AT91" s="907"/>
      <c r="AU91" s="907"/>
      <c r="AV91" s="907"/>
      <c r="AW91" s="907"/>
      <c r="AX91" s="907"/>
      <c r="AY91" s="907"/>
      <c r="AZ91" s="907"/>
      <c r="BA91" s="907"/>
      <c r="BB91" s="907"/>
      <c r="BC91" s="907"/>
    </row>
    <row r="92" spans="1:55" s="906" customFormat="1" ht="11.25">
      <c r="A92" s="907"/>
      <c r="AR92" s="907"/>
      <c r="AS92" s="907"/>
      <c r="AT92" s="907"/>
      <c r="AU92" s="907"/>
      <c r="AV92" s="907"/>
      <c r="AW92" s="907"/>
      <c r="AX92" s="907"/>
      <c r="AY92" s="907"/>
      <c r="AZ92" s="907"/>
      <c r="BA92" s="907"/>
      <c r="BB92" s="907"/>
      <c r="BC92" s="907"/>
    </row>
    <row r="93" spans="1:55" s="906" customFormat="1" ht="11.25">
      <c r="A93" s="907"/>
      <c r="AR93" s="907"/>
      <c r="AS93" s="907"/>
      <c r="AT93" s="907"/>
      <c r="AU93" s="907"/>
      <c r="AV93" s="907"/>
      <c r="AW93" s="907"/>
      <c r="AX93" s="907"/>
      <c r="AY93" s="907"/>
      <c r="AZ93" s="907"/>
      <c r="BA93" s="907"/>
      <c r="BB93" s="907"/>
      <c r="BC93" s="907"/>
    </row>
    <row r="94" spans="1:55" s="906" customFormat="1" ht="11.25">
      <c r="A94" s="907"/>
      <c r="AR94" s="907"/>
      <c r="AS94" s="907"/>
      <c r="AT94" s="907"/>
      <c r="AU94" s="907"/>
      <c r="AV94" s="907"/>
      <c r="AW94" s="907"/>
      <c r="AX94" s="907"/>
      <c r="AY94" s="907"/>
      <c r="AZ94" s="907"/>
      <c r="BA94" s="907"/>
      <c r="BB94" s="907"/>
      <c r="BC94" s="907"/>
    </row>
    <row r="95" spans="1:55" s="906" customFormat="1" ht="11.25">
      <c r="A95" s="907"/>
      <c r="AR95" s="907"/>
      <c r="AS95" s="907"/>
      <c r="AT95" s="907"/>
      <c r="AU95" s="907"/>
      <c r="AV95" s="907"/>
      <c r="AW95" s="907"/>
      <c r="AX95" s="907"/>
      <c r="AY95" s="907"/>
      <c r="AZ95" s="907"/>
      <c r="BA95" s="907"/>
      <c r="BB95" s="907"/>
      <c r="BC95" s="907"/>
    </row>
    <row r="96" spans="1:55" s="906" customFormat="1" ht="11.25">
      <c r="A96" s="907"/>
      <c r="AR96" s="907"/>
      <c r="AS96" s="907"/>
      <c r="AT96" s="907"/>
      <c r="AU96" s="907"/>
      <c r="AV96" s="907"/>
      <c r="AW96" s="907"/>
      <c r="AX96" s="907"/>
      <c r="AY96" s="907"/>
      <c r="AZ96" s="907"/>
      <c r="BA96" s="907"/>
      <c r="BB96" s="907"/>
      <c r="BC96" s="907"/>
    </row>
    <row r="97" spans="1:55" s="906" customFormat="1" ht="11.25">
      <c r="A97" s="907"/>
      <c r="AR97" s="907"/>
      <c r="AS97" s="907"/>
      <c r="AT97" s="907"/>
      <c r="AU97" s="907"/>
      <c r="AV97" s="907"/>
      <c r="AW97" s="907"/>
      <c r="AX97" s="907"/>
      <c r="AY97" s="907"/>
      <c r="AZ97" s="907"/>
      <c r="BA97" s="907"/>
      <c r="BB97" s="907"/>
      <c r="BC97" s="907"/>
    </row>
    <row r="98" spans="1:55" s="906" customFormat="1" ht="11.25">
      <c r="A98" s="907"/>
      <c r="AR98" s="907"/>
      <c r="AS98" s="907"/>
      <c r="AT98" s="907"/>
      <c r="AU98" s="907"/>
      <c r="AV98" s="907"/>
      <c r="AW98" s="907"/>
      <c r="AX98" s="907"/>
      <c r="AY98" s="907"/>
      <c r="AZ98" s="907"/>
      <c r="BA98" s="907"/>
      <c r="BB98" s="907"/>
      <c r="BC98" s="907"/>
    </row>
    <row r="99" spans="1:55" s="906" customFormat="1" ht="11.25">
      <c r="A99" s="907"/>
      <c r="AR99" s="907"/>
      <c r="AS99" s="907"/>
      <c r="AT99" s="907"/>
      <c r="AU99" s="907"/>
      <c r="AV99" s="907"/>
      <c r="AW99" s="907"/>
      <c r="AX99" s="907"/>
      <c r="AY99" s="907"/>
      <c r="AZ99" s="907"/>
      <c r="BA99" s="907"/>
      <c r="BB99" s="907"/>
      <c r="BC99" s="907"/>
    </row>
    <row r="100" spans="1:55" s="906" customFormat="1" ht="11.25">
      <c r="A100" s="907"/>
      <c r="AR100" s="907"/>
      <c r="AS100" s="907"/>
      <c r="AT100" s="907"/>
      <c r="AU100" s="907"/>
      <c r="AV100" s="907"/>
      <c r="AW100" s="907"/>
      <c r="AX100" s="907"/>
      <c r="AY100" s="907"/>
      <c r="AZ100" s="907"/>
      <c r="BA100" s="907"/>
      <c r="BB100" s="907"/>
      <c r="BC100" s="907"/>
    </row>
    <row r="101" spans="1:55" s="906" customFormat="1" ht="11.25">
      <c r="A101" s="907"/>
      <c r="AR101" s="907"/>
      <c r="AS101" s="907"/>
      <c r="AT101" s="907"/>
      <c r="AU101" s="907"/>
      <c r="AV101" s="907"/>
      <c r="AW101" s="907"/>
      <c r="AX101" s="907"/>
      <c r="AY101" s="907"/>
      <c r="AZ101" s="907"/>
      <c r="BA101" s="907"/>
      <c r="BB101" s="907"/>
      <c r="BC101" s="907"/>
    </row>
    <row r="102" spans="1:55" s="906" customFormat="1" ht="11.25">
      <c r="A102" s="907"/>
      <c r="AR102" s="907"/>
      <c r="AS102" s="907"/>
      <c r="AT102" s="907"/>
      <c r="AU102" s="907"/>
      <c r="AV102" s="907"/>
      <c r="AW102" s="907"/>
      <c r="AX102" s="907"/>
      <c r="AY102" s="907"/>
      <c r="AZ102" s="907"/>
      <c r="BA102" s="907"/>
      <c r="BB102" s="907"/>
      <c r="BC102" s="907"/>
    </row>
    <row r="103" spans="1:55" s="906" customFormat="1" ht="11.25">
      <c r="AR103" s="907"/>
      <c r="AS103" s="907"/>
      <c r="AT103" s="907"/>
      <c r="AU103" s="907"/>
      <c r="AV103" s="907"/>
      <c r="AW103" s="907"/>
      <c r="AX103" s="907"/>
      <c r="AY103" s="907"/>
      <c r="AZ103" s="907"/>
      <c r="BA103" s="907"/>
      <c r="BB103" s="907"/>
      <c r="BC103" s="907"/>
    </row>
    <row r="104" spans="1:55" s="906" customFormat="1" ht="11.25">
      <c r="AR104" s="907"/>
      <c r="AS104" s="907"/>
      <c r="AT104" s="907"/>
      <c r="AU104" s="907"/>
      <c r="AV104" s="907"/>
      <c r="AW104" s="907"/>
      <c r="AX104" s="907"/>
      <c r="AY104" s="907"/>
      <c r="AZ104" s="907"/>
      <c r="BA104" s="907"/>
      <c r="BB104" s="907"/>
      <c r="BC104" s="907"/>
    </row>
    <row r="105" spans="1:55" s="906" customFormat="1" ht="11.25">
      <c r="AR105" s="907"/>
      <c r="AS105" s="907"/>
      <c r="AT105" s="907"/>
      <c r="AU105" s="907"/>
      <c r="AV105" s="907"/>
      <c r="AW105" s="907"/>
      <c r="AX105" s="907"/>
      <c r="AY105" s="907"/>
      <c r="AZ105" s="907"/>
      <c r="BA105" s="907"/>
      <c r="BB105" s="907"/>
      <c r="BC105" s="907"/>
    </row>
    <row r="106" spans="1:55" s="906" customFormat="1" ht="11.25">
      <c r="AR106" s="907"/>
      <c r="AS106" s="907"/>
      <c r="AT106" s="907"/>
      <c r="AU106" s="907"/>
      <c r="AV106" s="907"/>
      <c r="AW106" s="907"/>
      <c r="AX106" s="907"/>
      <c r="AY106" s="907"/>
      <c r="AZ106" s="907"/>
      <c r="BA106" s="907"/>
      <c r="BB106" s="907"/>
      <c r="BC106" s="907"/>
    </row>
    <row r="107" spans="1:55" s="906" customFormat="1" ht="11.25">
      <c r="AR107" s="907"/>
      <c r="AS107" s="907"/>
      <c r="AT107" s="907"/>
      <c r="AU107" s="907"/>
      <c r="AV107" s="907"/>
      <c r="AW107" s="907"/>
      <c r="AX107" s="907"/>
      <c r="AY107" s="907"/>
      <c r="AZ107" s="907"/>
      <c r="BA107" s="907"/>
      <c r="BB107" s="907"/>
      <c r="BC107" s="907"/>
    </row>
    <row r="108" spans="1:55" s="906" customFormat="1" ht="11.25">
      <c r="AR108" s="907"/>
      <c r="AS108" s="907"/>
      <c r="AT108" s="907"/>
      <c r="AU108" s="907"/>
      <c r="AV108" s="907"/>
      <c r="AW108" s="907"/>
      <c r="AX108" s="907"/>
      <c r="AY108" s="907"/>
      <c r="AZ108" s="907"/>
      <c r="BA108" s="907"/>
      <c r="BB108" s="907"/>
      <c r="BC108" s="907"/>
    </row>
    <row r="109" spans="1:55" s="906" customFormat="1" ht="11.25">
      <c r="AR109" s="907"/>
      <c r="AS109" s="907"/>
      <c r="AT109" s="907"/>
      <c r="AU109" s="907"/>
      <c r="AV109" s="907"/>
      <c r="AW109" s="907"/>
      <c r="AX109" s="907"/>
      <c r="AY109" s="907"/>
      <c r="AZ109" s="907"/>
      <c r="BA109" s="907"/>
      <c r="BB109" s="907"/>
      <c r="BC109" s="907"/>
    </row>
    <row r="110" spans="1:55" s="906" customFormat="1" ht="11.25">
      <c r="AR110" s="907"/>
      <c r="AS110" s="907"/>
      <c r="AT110" s="907"/>
      <c r="AU110" s="907"/>
      <c r="AV110" s="907"/>
      <c r="AW110" s="907"/>
      <c r="AX110" s="907"/>
      <c r="AY110" s="907"/>
      <c r="AZ110" s="907"/>
      <c r="BA110" s="907"/>
      <c r="BB110" s="907"/>
      <c r="BC110" s="907"/>
    </row>
    <row r="111" spans="1:55" s="906" customFormat="1" ht="11.25">
      <c r="AR111" s="907"/>
      <c r="AS111" s="907"/>
      <c r="AT111" s="907"/>
      <c r="AU111" s="907"/>
      <c r="AV111" s="907"/>
      <c r="AW111" s="907"/>
      <c r="AX111" s="907"/>
      <c r="AY111" s="907"/>
      <c r="AZ111" s="907"/>
      <c r="BA111" s="907"/>
      <c r="BB111" s="907"/>
      <c r="BC111" s="907"/>
    </row>
    <row r="112" spans="1:55" s="906" customFormat="1" ht="11.25">
      <c r="AR112" s="907"/>
      <c r="AS112" s="907"/>
      <c r="AT112" s="907"/>
      <c r="AU112" s="907"/>
      <c r="AV112" s="907"/>
      <c r="AW112" s="907"/>
      <c r="AX112" s="907"/>
      <c r="AY112" s="907"/>
      <c r="AZ112" s="907"/>
      <c r="BA112" s="907"/>
      <c r="BB112" s="907"/>
      <c r="BC112" s="907"/>
    </row>
    <row r="113" spans="44:55" s="906" customFormat="1" ht="11.25">
      <c r="AR113" s="907"/>
      <c r="AS113" s="907"/>
      <c r="AT113" s="907"/>
      <c r="AU113" s="907"/>
      <c r="AV113" s="907"/>
      <c r="AW113" s="907"/>
      <c r="AX113" s="907"/>
      <c r="AY113" s="907"/>
      <c r="AZ113" s="907"/>
      <c r="BA113" s="907"/>
      <c r="BB113" s="907"/>
      <c r="BC113" s="907"/>
    </row>
    <row r="114" spans="44:55" s="906" customFormat="1" ht="11.25">
      <c r="AR114" s="907"/>
      <c r="AS114" s="907"/>
      <c r="AT114" s="907"/>
      <c r="AU114" s="907"/>
      <c r="AV114" s="907"/>
      <c r="AW114" s="907"/>
      <c r="AX114" s="907"/>
      <c r="AY114" s="907"/>
      <c r="AZ114" s="907"/>
      <c r="BA114" s="907"/>
      <c r="BB114" s="907"/>
      <c r="BC114" s="907"/>
    </row>
    <row r="115" spans="44:55" s="906" customFormat="1" ht="11.25">
      <c r="AR115" s="907"/>
      <c r="AS115" s="907"/>
      <c r="AT115" s="907"/>
      <c r="AU115" s="907"/>
      <c r="AV115" s="907"/>
      <c r="AW115" s="907"/>
      <c r="AX115" s="907"/>
      <c r="AY115" s="907"/>
      <c r="AZ115" s="907"/>
      <c r="BA115" s="907"/>
      <c r="BB115" s="907"/>
      <c r="BC115" s="907"/>
    </row>
    <row r="116" spans="44:55" s="906" customFormat="1" ht="11.25">
      <c r="AR116" s="907"/>
      <c r="AS116" s="907"/>
      <c r="AT116" s="907"/>
      <c r="AU116" s="907"/>
      <c r="AV116" s="907"/>
      <c r="AW116" s="907"/>
      <c r="AX116" s="907"/>
      <c r="AY116" s="907"/>
      <c r="AZ116" s="907"/>
      <c r="BA116" s="907"/>
      <c r="BB116" s="907"/>
      <c r="BC116" s="907"/>
    </row>
    <row r="117" spans="44:55" s="906" customFormat="1" ht="11.25">
      <c r="AR117" s="907"/>
      <c r="AS117" s="907"/>
      <c r="AT117" s="907"/>
      <c r="AU117" s="907"/>
      <c r="AV117" s="907"/>
      <c r="AW117" s="907"/>
      <c r="AX117" s="907"/>
      <c r="AY117" s="907"/>
      <c r="AZ117" s="907"/>
      <c r="BA117" s="907"/>
      <c r="BB117" s="907"/>
      <c r="BC117" s="907"/>
    </row>
    <row r="118" spans="44:55" s="906" customFormat="1" ht="11.25">
      <c r="AR118" s="907"/>
      <c r="AS118" s="907"/>
      <c r="AT118" s="907"/>
      <c r="AU118" s="907"/>
      <c r="AV118" s="907"/>
      <c r="AW118" s="907"/>
      <c r="AX118" s="907"/>
      <c r="AY118" s="907"/>
      <c r="AZ118" s="907"/>
      <c r="BA118" s="907"/>
      <c r="BB118" s="907"/>
      <c r="BC118" s="907"/>
    </row>
    <row r="119" spans="44:55" s="906" customFormat="1" ht="11.25">
      <c r="AR119" s="907"/>
      <c r="AS119" s="907"/>
      <c r="AT119" s="907"/>
      <c r="AU119" s="907"/>
      <c r="AV119" s="907"/>
      <c r="AW119" s="907"/>
      <c r="AX119" s="907"/>
      <c r="AY119" s="907"/>
      <c r="AZ119" s="907"/>
      <c r="BA119" s="907"/>
      <c r="BB119" s="907"/>
      <c r="BC119" s="907"/>
    </row>
    <row r="120" spans="44:55" s="906" customFormat="1" ht="11.25">
      <c r="AR120" s="907"/>
      <c r="AS120" s="907"/>
      <c r="AT120" s="907"/>
      <c r="AU120" s="907"/>
      <c r="AV120" s="907"/>
      <c r="AW120" s="907"/>
      <c r="AX120" s="907"/>
      <c r="AY120" s="907"/>
      <c r="AZ120" s="907"/>
      <c r="BA120" s="907"/>
      <c r="BB120" s="907"/>
      <c r="BC120" s="907"/>
    </row>
    <row r="121" spans="44:55" s="906" customFormat="1" ht="11.25">
      <c r="AR121" s="907"/>
      <c r="AS121" s="907"/>
      <c r="AT121" s="907"/>
      <c r="AU121" s="907"/>
      <c r="AV121" s="907"/>
      <c r="AW121" s="907"/>
      <c r="AX121" s="907"/>
      <c r="AY121" s="907"/>
      <c r="AZ121" s="907"/>
      <c r="BA121" s="907"/>
      <c r="BB121" s="907"/>
      <c r="BC121" s="907"/>
    </row>
    <row r="122" spans="44:55" s="906" customFormat="1" ht="11.25">
      <c r="AR122" s="907"/>
      <c r="AS122" s="907"/>
      <c r="AT122" s="907"/>
      <c r="AU122" s="907"/>
      <c r="AV122" s="907"/>
      <c r="AW122" s="907"/>
      <c r="AX122" s="907"/>
      <c r="AY122" s="907"/>
      <c r="AZ122" s="907"/>
      <c r="BA122" s="907"/>
      <c r="BB122" s="907"/>
      <c r="BC122" s="907"/>
    </row>
    <row r="123" spans="44:55" s="906" customFormat="1" ht="11.25">
      <c r="AR123" s="907"/>
      <c r="AS123" s="907"/>
      <c r="AT123" s="907"/>
      <c r="AU123" s="907"/>
      <c r="AV123" s="907"/>
      <c r="AW123" s="907"/>
      <c r="AX123" s="907"/>
      <c r="AY123" s="907"/>
      <c r="AZ123" s="907"/>
      <c r="BA123" s="907"/>
      <c r="BB123" s="907"/>
      <c r="BC123" s="907"/>
    </row>
    <row r="124" spans="44:55" s="906" customFormat="1" ht="11.25">
      <c r="AR124" s="907"/>
      <c r="AS124" s="907"/>
      <c r="AT124" s="907"/>
      <c r="AU124" s="907"/>
      <c r="AV124" s="907"/>
      <c r="AW124" s="907"/>
      <c r="AX124" s="907"/>
      <c r="AY124" s="907"/>
      <c r="AZ124" s="907"/>
      <c r="BA124" s="907"/>
      <c r="BB124" s="907"/>
      <c r="BC124" s="907"/>
    </row>
    <row r="125" spans="44:55" s="906" customFormat="1" ht="11.25">
      <c r="AR125" s="907"/>
      <c r="AS125" s="907"/>
      <c r="AT125" s="907"/>
      <c r="AU125" s="907"/>
      <c r="AV125" s="907"/>
      <c r="AW125" s="907"/>
      <c r="AX125" s="907"/>
      <c r="AY125" s="907"/>
      <c r="AZ125" s="907"/>
      <c r="BA125" s="907"/>
      <c r="BB125" s="907"/>
      <c r="BC125" s="907"/>
    </row>
    <row r="126" spans="44:55" s="906" customFormat="1" ht="11.25">
      <c r="AR126" s="907"/>
      <c r="AS126" s="907"/>
      <c r="AT126" s="907"/>
      <c r="AU126" s="907"/>
      <c r="AV126" s="907"/>
      <c r="AW126" s="907"/>
      <c r="AX126" s="907"/>
      <c r="AY126" s="907"/>
      <c r="AZ126" s="907"/>
      <c r="BA126" s="907"/>
      <c r="BB126" s="907"/>
      <c r="BC126" s="907"/>
    </row>
    <row r="127" spans="44:55" s="906" customFormat="1" ht="11.25">
      <c r="AR127" s="907"/>
      <c r="AS127" s="907"/>
      <c r="AT127" s="907"/>
      <c r="AU127" s="907"/>
      <c r="AV127" s="907"/>
      <c r="AW127" s="907"/>
      <c r="AX127" s="907"/>
      <c r="AY127" s="907"/>
      <c r="AZ127" s="907"/>
      <c r="BA127" s="907"/>
      <c r="BB127" s="907"/>
      <c r="BC127" s="907"/>
    </row>
    <row r="128" spans="44:55" s="906" customFormat="1" ht="11.25">
      <c r="AR128" s="907"/>
      <c r="AS128" s="907"/>
      <c r="AT128" s="907"/>
      <c r="AU128" s="907"/>
      <c r="AV128" s="907"/>
      <c r="AW128" s="907"/>
      <c r="AX128" s="907"/>
      <c r="AY128" s="907"/>
      <c r="AZ128" s="907"/>
      <c r="BA128" s="907"/>
      <c r="BB128" s="907"/>
      <c r="BC128" s="907"/>
    </row>
    <row r="129" spans="44:55" s="906" customFormat="1" ht="11.25">
      <c r="AR129" s="907"/>
      <c r="AS129" s="907"/>
      <c r="AT129" s="907"/>
      <c r="AU129" s="907"/>
      <c r="AV129" s="907"/>
      <c r="AW129" s="907"/>
      <c r="AX129" s="907"/>
      <c r="AY129" s="907"/>
      <c r="AZ129" s="907"/>
      <c r="BA129" s="907"/>
      <c r="BB129" s="907"/>
      <c r="BC129" s="907"/>
    </row>
    <row r="130" spans="44:55" s="906" customFormat="1" ht="11.25">
      <c r="AR130" s="907"/>
      <c r="AS130" s="907"/>
      <c r="AT130" s="907"/>
      <c r="AU130" s="907"/>
      <c r="AV130" s="907"/>
      <c r="AW130" s="907"/>
      <c r="AX130" s="907"/>
      <c r="AY130" s="907"/>
      <c r="AZ130" s="907"/>
      <c r="BA130" s="907"/>
      <c r="BB130" s="907"/>
      <c r="BC130" s="907"/>
    </row>
    <row r="131" spans="44:55" s="906" customFormat="1" ht="11.25">
      <c r="AR131" s="907"/>
      <c r="AS131" s="907"/>
      <c r="AT131" s="907"/>
      <c r="AU131" s="907"/>
      <c r="AV131" s="907"/>
      <c r="AW131" s="907"/>
      <c r="AX131" s="907"/>
      <c r="AY131" s="907"/>
      <c r="AZ131" s="907"/>
      <c r="BA131" s="907"/>
      <c r="BB131" s="907"/>
      <c r="BC131" s="907"/>
    </row>
    <row r="132" spans="44:55" s="906" customFormat="1" ht="11.25">
      <c r="AR132" s="907"/>
      <c r="AS132" s="907"/>
      <c r="AT132" s="907"/>
      <c r="AU132" s="907"/>
      <c r="AV132" s="907"/>
      <c r="AW132" s="907"/>
      <c r="AX132" s="907"/>
      <c r="AY132" s="907"/>
      <c r="AZ132" s="907"/>
      <c r="BA132" s="907"/>
      <c r="BB132" s="907"/>
      <c r="BC132" s="907"/>
    </row>
    <row r="133" spans="44:55" s="906" customFormat="1" ht="11.25">
      <c r="AR133" s="907"/>
      <c r="AS133" s="907"/>
      <c r="AT133" s="907"/>
      <c r="AU133" s="907"/>
      <c r="AV133" s="907"/>
      <c r="AW133" s="907"/>
      <c r="AX133" s="907"/>
      <c r="AY133" s="907"/>
      <c r="AZ133" s="907"/>
      <c r="BA133" s="907"/>
      <c r="BB133" s="907"/>
      <c r="BC133" s="907"/>
    </row>
    <row r="134" spans="44:55" s="906" customFormat="1" ht="11.25">
      <c r="AR134" s="907"/>
      <c r="AS134" s="907"/>
      <c r="AT134" s="907"/>
      <c r="AU134" s="907"/>
      <c r="AV134" s="907"/>
      <c r="AW134" s="907"/>
      <c r="AX134" s="907"/>
      <c r="AY134" s="907"/>
      <c r="AZ134" s="907"/>
      <c r="BA134" s="907"/>
      <c r="BB134" s="907"/>
      <c r="BC134" s="907"/>
    </row>
    <row r="135" spans="44:55" s="906" customFormat="1" ht="11.25">
      <c r="AR135" s="907"/>
      <c r="AS135" s="907"/>
      <c r="AT135" s="907"/>
      <c r="AU135" s="907"/>
      <c r="AV135" s="907"/>
      <c r="AW135" s="907"/>
      <c r="AX135" s="907"/>
      <c r="AY135" s="907"/>
      <c r="AZ135" s="907"/>
      <c r="BA135" s="907"/>
      <c r="BB135" s="907"/>
      <c r="BC135" s="907"/>
    </row>
    <row r="136" spans="44:55" s="906" customFormat="1" ht="11.25">
      <c r="AR136" s="907"/>
      <c r="AS136" s="907"/>
      <c r="AT136" s="907"/>
      <c r="AU136" s="907"/>
      <c r="AV136" s="907"/>
      <c r="AW136" s="907"/>
      <c r="AX136" s="907"/>
      <c r="AY136" s="907"/>
      <c r="AZ136" s="907"/>
      <c r="BA136" s="907"/>
      <c r="BB136" s="907"/>
      <c r="BC136" s="907"/>
    </row>
    <row r="137" spans="44:55" s="906" customFormat="1" ht="11.25">
      <c r="AR137" s="907"/>
      <c r="AS137" s="907"/>
      <c r="AT137" s="907"/>
      <c r="AU137" s="907"/>
      <c r="AV137" s="907"/>
      <c r="AW137" s="907"/>
      <c r="AX137" s="907"/>
      <c r="AY137" s="907"/>
      <c r="AZ137" s="907"/>
      <c r="BA137" s="907"/>
      <c r="BB137" s="907"/>
      <c r="BC137" s="907"/>
    </row>
    <row r="138" spans="44:55" s="906" customFormat="1" ht="11.25">
      <c r="AR138" s="907"/>
      <c r="AS138" s="907"/>
      <c r="AT138" s="907"/>
      <c r="AU138" s="907"/>
      <c r="AV138" s="907"/>
      <c r="AW138" s="907"/>
      <c r="AX138" s="907"/>
      <c r="AY138" s="907"/>
      <c r="AZ138" s="907"/>
      <c r="BA138" s="907"/>
      <c r="BB138" s="907"/>
      <c r="BC138" s="907"/>
    </row>
    <row r="139" spans="44:55" s="906" customFormat="1" ht="11.25">
      <c r="AR139" s="907"/>
      <c r="AS139" s="907"/>
      <c r="AT139" s="907"/>
      <c r="AU139" s="907"/>
      <c r="AV139" s="907"/>
      <c r="AW139" s="907"/>
      <c r="AX139" s="907"/>
      <c r="AY139" s="907"/>
      <c r="AZ139" s="907"/>
      <c r="BA139" s="907"/>
      <c r="BB139" s="907"/>
      <c r="BC139" s="907"/>
    </row>
    <row r="140" spans="44:55" s="906" customFormat="1" ht="11.25">
      <c r="AR140" s="907"/>
      <c r="AS140" s="907"/>
      <c r="AT140" s="907"/>
      <c r="AU140" s="907"/>
      <c r="AV140" s="907"/>
      <c r="AW140" s="907"/>
      <c r="AX140" s="907"/>
      <c r="AY140" s="907"/>
      <c r="AZ140" s="907"/>
      <c r="BA140" s="907"/>
      <c r="BB140" s="907"/>
      <c r="BC140" s="907"/>
    </row>
    <row r="141" spans="44:55" s="906" customFormat="1" ht="11.25">
      <c r="AR141" s="907"/>
      <c r="AS141" s="907"/>
      <c r="AT141" s="907"/>
      <c r="AU141" s="907"/>
      <c r="AV141" s="907"/>
      <c r="AW141" s="907"/>
      <c r="AX141" s="907"/>
      <c r="AY141" s="907"/>
      <c r="AZ141" s="907"/>
      <c r="BA141" s="907"/>
      <c r="BB141" s="907"/>
      <c r="BC141" s="907"/>
    </row>
    <row r="142" spans="44:55" s="906" customFormat="1" ht="11.25">
      <c r="AR142" s="907"/>
      <c r="AS142" s="907"/>
      <c r="AT142" s="907"/>
      <c r="AU142" s="907"/>
      <c r="AV142" s="907"/>
      <c r="AW142" s="907"/>
      <c r="AX142" s="907"/>
      <c r="AY142" s="907"/>
      <c r="AZ142" s="907"/>
      <c r="BA142" s="907"/>
      <c r="BB142" s="907"/>
      <c r="BC142" s="907"/>
    </row>
    <row r="143" spans="44:55" s="906" customFormat="1" ht="11.25">
      <c r="AR143" s="907"/>
      <c r="AS143" s="907"/>
      <c r="AT143" s="907"/>
      <c r="AU143" s="907"/>
      <c r="AV143" s="907"/>
      <c r="AW143" s="907"/>
      <c r="AX143" s="907"/>
      <c r="AY143" s="907"/>
      <c r="AZ143" s="907"/>
      <c r="BA143" s="907"/>
      <c r="BB143" s="907"/>
      <c r="BC143" s="907"/>
    </row>
    <row r="144" spans="44:55" s="906" customFormat="1" ht="11.25">
      <c r="AR144" s="907"/>
      <c r="AS144" s="907"/>
      <c r="AT144" s="907"/>
      <c r="AU144" s="907"/>
      <c r="AV144" s="907"/>
      <c r="AW144" s="907"/>
      <c r="AX144" s="907"/>
      <c r="AY144" s="907"/>
      <c r="AZ144" s="907"/>
      <c r="BA144" s="907"/>
      <c r="BB144" s="907"/>
      <c r="BC144" s="907"/>
    </row>
    <row r="145" spans="44:55" s="906" customFormat="1" ht="11.25">
      <c r="AR145" s="907"/>
      <c r="AS145" s="907"/>
      <c r="AT145" s="907"/>
      <c r="AU145" s="907"/>
      <c r="AV145" s="907"/>
      <c r="AW145" s="907"/>
      <c r="AX145" s="907"/>
      <c r="AY145" s="907"/>
      <c r="AZ145" s="907"/>
      <c r="BA145" s="907"/>
      <c r="BB145" s="907"/>
      <c r="BC145" s="907"/>
    </row>
    <row r="146" spans="44:55" s="906" customFormat="1" ht="11.25">
      <c r="AR146" s="907"/>
      <c r="AS146" s="907"/>
      <c r="AT146" s="907"/>
      <c r="AU146" s="907"/>
      <c r="AV146" s="907"/>
      <c r="AW146" s="907"/>
      <c r="AX146" s="907"/>
      <c r="AY146" s="907"/>
      <c r="AZ146" s="907"/>
      <c r="BA146" s="907"/>
      <c r="BB146" s="907"/>
      <c r="BC146" s="907"/>
    </row>
    <row r="147" spans="44:55" s="906" customFormat="1" ht="11.25">
      <c r="AR147" s="907"/>
      <c r="AS147" s="907"/>
      <c r="AT147" s="907"/>
      <c r="AU147" s="907"/>
      <c r="AV147" s="907"/>
      <c r="AW147" s="907"/>
      <c r="AX147" s="907"/>
      <c r="AY147" s="907"/>
      <c r="AZ147" s="907"/>
      <c r="BA147" s="907"/>
      <c r="BB147" s="907"/>
      <c r="BC147" s="907"/>
    </row>
    <row r="148" spans="44:55" s="906" customFormat="1" ht="11.25">
      <c r="AR148" s="907"/>
      <c r="AS148" s="907"/>
      <c r="AT148" s="907"/>
      <c r="AU148" s="907"/>
      <c r="AV148" s="907"/>
      <c r="AW148" s="907"/>
      <c r="AX148" s="907"/>
      <c r="AY148" s="907"/>
      <c r="AZ148" s="907"/>
      <c r="BA148" s="907"/>
      <c r="BB148" s="907"/>
      <c r="BC148" s="907"/>
    </row>
    <row r="149" spans="44:55" s="906" customFormat="1" ht="11.25">
      <c r="AR149" s="907"/>
      <c r="AS149" s="907"/>
      <c r="AT149" s="907"/>
      <c r="AU149" s="907"/>
      <c r="AV149" s="907"/>
      <c r="AW149" s="907"/>
      <c r="AX149" s="907"/>
      <c r="AY149" s="907"/>
      <c r="AZ149" s="907"/>
      <c r="BA149" s="907"/>
      <c r="BB149" s="907"/>
      <c r="BC149" s="907"/>
    </row>
    <row r="150" spans="44:55" s="906" customFormat="1" ht="11.25">
      <c r="AR150" s="907"/>
      <c r="AS150" s="907"/>
      <c r="AT150" s="907"/>
      <c r="AU150" s="907"/>
      <c r="AV150" s="907"/>
      <c r="AW150" s="907"/>
      <c r="AX150" s="907"/>
      <c r="AY150" s="907"/>
      <c r="AZ150" s="907"/>
      <c r="BA150" s="907"/>
      <c r="BB150" s="907"/>
      <c r="BC150" s="907"/>
    </row>
    <row r="151" spans="44:55" s="906" customFormat="1" ht="11.25">
      <c r="AR151" s="907"/>
      <c r="AS151" s="907"/>
      <c r="AT151" s="907"/>
      <c r="AU151" s="907"/>
      <c r="AV151" s="907"/>
      <c r="AW151" s="907"/>
      <c r="AX151" s="907"/>
      <c r="AY151" s="907"/>
      <c r="AZ151" s="907"/>
      <c r="BA151" s="907"/>
      <c r="BB151" s="907"/>
      <c r="BC151" s="907"/>
    </row>
    <row r="152" spans="44:55" s="906" customFormat="1" ht="11.25">
      <c r="AR152" s="907"/>
      <c r="AS152" s="907"/>
      <c r="AT152" s="907"/>
      <c r="AU152" s="907"/>
      <c r="AV152" s="907"/>
      <c r="AW152" s="907"/>
      <c r="AX152" s="907"/>
      <c r="AY152" s="907"/>
      <c r="AZ152" s="907"/>
      <c r="BA152" s="907"/>
      <c r="BB152" s="907"/>
      <c r="BC152" s="907"/>
    </row>
    <row r="153" spans="44:55" s="906" customFormat="1" ht="11.25">
      <c r="AR153" s="907"/>
      <c r="AS153" s="907"/>
      <c r="AT153" s="907"/>
      <c r="AU153" s="907"/>
      <c r="AV153" s="907"/>
      <c r="AW153" s="907"/>
      <c r="AX153" s="907"/>
      <c r="AY153" s="907"/>
      <c r="AZ153" s="907"/>
      <c r="BA153" s="907"/>
      <c r="BB153" s="907"/>
      <c r="BC153" s="907"/>
    </row>
    <row r="154" spans="44:55" s="906" customFormat="1" ht="11.25">
      <c r="AR154" s="907"/>
      <c r="AS154" s="907"/>
      <c r="AT154" s="907"/>
      <c r="AU154" s="907"/>
      <c r="AV154" s="907"/>
      <c r="AW154" s="907"/>
      <c r="AX154" s="907"/>
      <c r="AY154" s="907"/>
      <c r="AZ154" s="907"/>
      <c r="BA154" s="907"/>
      <c r="BB154" s="907"/>
      <c r="BC154" s="907"/>
    </row>
    <row r="155" spans="44:55" s="906" customFormat="1" ht="11.25">
      <c r="AR155" s="907"/>
      <c r="AS155" s="907"/>
      <c r="AT155" s="907"/>
      <c r="AU155" s="907"/>
      <c r="AV155" s="907"/>
      <c r="AW155" s="907"/>
      <c r="AX155" s="907"/>
      <c r="AY155" s="907"/>
      <c r="AZ155" s="907"/>
      <c r="BA155" s="907"/>
      <c r="BB155" s="907"/>
      <c r="BC155" s="907"/>
    </row>
    <row r="156" spans="44:55" s="906" customFormat="1" ht="11.25">
      <c r="AR156" s="907"/>
      <c r="AS156" s="907"/>
      <c r="AT156" s="907"/>
      <c r="AU156" s="907"/>
      <c r="AV156" s="907"/>
      <c r="AW156" s="907"/>
      <c r="AX156" s="907"/>
      <c r="AY156" s="907"/>
      <c r="AZ156" s="907"/>
      <c r="BA156" s="907"/>
      <c r="BB156" s="907"/>
      <c r="BC156" s="907"/>
    </row>
    <row r="157" spans="44:55" s="906" customFormat="1" ht="11.25">
      <c r="AR157" s="907"/>
      <c r="AS157" s="907"/>
      <c r="AT157" s="907"/>
      <c r="AU157" s="907"/>
      <c r="AV157" s="907"/>
      <c r="AW157" s="907"/>
      <c r="AX157" s="907"/>
      <c r="AY157" s="907"/>
      <c r="AZ157" s="907"/>
      <c r="BA157" s="907"/>
      <c r="BB157" s="907"/>
      <c r="BC157" s="907"/>
    </row>
    <row r="158" spans="44:55" s="906" customFormat="1" ht="11.25">
      <c r="AR158" s="907"/>
      <c r="AS158" s="907"/>
      <c r="AT158" s="907"/>
      <c r="AU158" s="907"/>
      <c r="AV158" s="907"/>
      <c r="AW158" s="907"/>
      <c r="AX158" s="907"/>
      <c r="AY158" s="907"/>
      <c r="AZ158" s="907"/>
      <c r="BA158" s="907"/>
      <c r="BB158" s="907"/>
      <c r="BC158" s="907"/>
    </row>
    <row r="159" spans="44:55" s="906" customFormat="1" ht="11.25">
      <c r="AR159" s="907"/>
      <c r="AS159" s="907"/>
      <c r="AT159" s="907"/>
      <c r="AU159" s="907"/>
      <c r="AV159" s="907"/>
      <c r="AW159" s="907"/>
      <c r="AX159" s="907"/>
      <c r="AY159" s="907"/>
      <c r="AZ159" s="907"/>
      <c r="BA159" s="907"/>
      <c r="BB159" s="907"/>
      <c r="BC159" s="907"/>
    </row>
    <row r="160" spans="44:55" s="906" customFormat="1" ht="11.25">
      <c r="AR160" s="907"/>
      <c r="AS160" s="907"/>
      <c r="AT160" s="907"/>
      <c r="AU160" s="907"/>
      <c r="AV160" s="907"/>
      <c r="AW160" s="907"/>
      <c r="AX160" s="907"/>
      <c r="AY160" s="907"/>
      <c r="AZ160" s="907"/>
      <c r="BA160" s="907"/>
      <c r="BB160" s="907"/>
      <c r="BC160" s="907"/>
    </row>
    <row r="161" spans="44:55" s="906" customFormat="1" ht="11.25">
      <c r="AR161" s="907"/>
      <c r="AS161" s="907"/>
      <c r="AT161" s="907"/>
      <c r="AU161" s="907"/>
      <c r="AV161" s="907"/>
      <c r="AW161" s="907"/>
      <c r="AX161" s="907"/>
      <c r="AY161" s="907"/>
      <c r="AZ161" s="907"/>
      <c r="BA161" s="907"/>
      <c r="BB161" s="907"/>
      <c r="BC161" s="907"/>
    </row>
    <row r="162" spans="44:55" s="906" customFormat="1" ht="11.25">
      <c r="AR162" s="907"/>
      <c r="AS162" s="907"/>
      <c r="AT162" s="907"/>
      <c r="AU162" s="907"/>
      <c r="AV162" s="907"/>
      <c r="AW162" s="907"/>
      <c r="AX162" s="907"/>
      <c r="AY162" s="907"/>
      <c r="AZ162" s="907"/>
      <c r="BA162" s="907"/>
      <c r="BB162" s="907"/>
      <c r="BC162" s="907"/>
    </row>
    <row r="163" spans="44:55" s="906" customFormat="1" ht="11.25">
      <c r="AR163" s="907"/>
      <c r="AS163" s="907"/>
      <c r="AT163" s="907"/>
      <c r="AU163" s="907"/>
      <c r="AV163" s="907"/>
      <c r="AW163" s="907"/>
      <c r="AX163" s="907"/>
      <c r="AY163" s="907"/>
      <c r="AZ163" s="907"/>
      <c r="BA163" s="907"/>
      <c r="BB163" s="907"/>
      <c r="BC163" s="907"/>
    </row>
    <row r="164" spans="44:55" s="906" customFormat="1" ht="11.25">
      <c r="AR164" s="907"/>
      <c r="AS164" s="907"/>
      <c r="AT164" s="907"/>
      <c r="AU164" s="907"/>
      <c r="AV164" s="907"/>
      <c r="AW164" s="907"/>
      <c r="AX164" s="907"/>
      <c r="AY164" s="907"/>
      <c r="AZ164" s="907"/>
      <c r="BA164" s="907"/>
      <c r="BB164" s="907"/>
      <c r="BC164" s="907"/>
    </row>
    <row r="165" spans="44:55" s="906" customFormat="1" ht="11.25">
      <c r="AR165" s="907"/>
      <c r="AS165" s="907"/>
      <c r="AT165" s="907"/>
      <c r="AU165" s="907"/>
      <c r="AV165" s="907"/>
      <c r="AW165" s="907"/>
      <c r="AX165" s="907"/>
      <c r="AY165" s="907"/>
      <c r="AZ165" s="907"/>
      <c r="BA165" s="907"/>
      <c r="BB165" s="907"/>
      <c r="BC165" s="907"/>
    </row>
    <row r="166" spans="44:55" s="906" customFormat="1" ht="11.25">
      <c r="AR166" s="907"/>
      <c r="AS166" s="907"/>
      <c r="AT166" s="907"/>
      <c r="AU166" s="907"/>
      <c r="AV166" s="907"/>
      <c r="AW166" s="907"/>
      <c r="AX166" s="907"/>
      <c r="AY166" s="907"/>
      <c r="AZ166" s="907"/>
      <c r="BA166" s="907"/>
      <c r="BB166" s="907"/>
      <c r="BC166" s="907"/>
    </row>
    <row r="167" spans="44:55" s="906" customFormat="1" ht="11.25">
      <c r="AR167" s="907"/>
      <c r="AS167" s="907"/>
      <c r="AT167" s="907"/>
      <c r="AU167" s="907"/>
      <c r="AV167" s="907"/>
      <c r="AW167" s="907"/>
      <c r="AX167" s="907"/>
      <c r="AY167" s="907"/>
      <c r="AZ167" s="907"/>
      <c r="BA167" s="907"/>
      <c r="BB167" s="907"/>
      <c r="BC167" s="907"/>
    </row>
    <row r="168" spans="44:55" s="906" customFormat="1" ht="11.25">
      <c r="AR168" s="907"/>
      <c r="AS168" s="907"/>
      <c r="AT168" s="907"/>
      <c r="AU168" s="907"/>
      <c r="AV168" s="907"/>
      <c r="AW168" s="907"/>
      <c r="AX168" s="907"/>
      <c r="AY168" s="907"/>
      <c r="AZ168" s="907"/>
      <c r="BA168" s="907"/>
      <c r="BB168" s="907"/>
      <c r="BC168" s="907"/>
    </row>
    <row r="169" spans="44:55" s="906" customFormat="1" ht="11.25">
      <c r="AR169" s="907"/>
      <c r="AS169" s="907"/>
      <c r="AT169" s="907"/>
      <c r="AU169" s="907"/>
      <c r="AV169" s="907"/>
      <c r="AW169" s="907"/>
      <c r="AX169" s="907"/>
      <c r="AY169" s="907"/>
      <c r="AZ169" s="907"/>
      <c r="BA169" s="907"/>
      <c r="BB169" s="907"/>
      <c r="BC169" s="907"/>
    </row>
    <row r="170" spans="44:55" s="906" customFormat="1" ht="11.25">
      <c r="AR170" s="907"/>
      <c r="AS170" s="907"/>
      <c r="AT170" s="907"/>
      <c r="AU170" s="907"/>
      <c r="AV170" s="907"/>
      <c r="AW170" s="907"/>
      <c r="AX170" s="907"/>
      <c r="AY170" s="907"/>
      <c r="AZ170" s="907"/>
      <c r="BA170" s="907"/>
      <c r="BB170" s="907"/>
      <c r="BC170" s="907"/>
    </row>
    <row r="171" spans="44:55" s="906" customFormat="1" ht="11.25">
      <c r="AR171" s="907"/>
      <c r="AS171" s="907"/>
      <c r="AT171" s="907"/>
      <c r="AU171" s="907"/>
      <c r="AV171" s="907"/>
      <c r="AW171" s="907"/>
      <c r="AX171" s="907"/>
      <c r="AY171" s="907"/>
      <c r="AZ171" s="907"/>
      <c r="BA171" s="907"/>
      <c r="BB171" s="907"/>
      <c r="BC171" s="907"/>
    </row>
    <row r="172" spans="44:55" s="906" customFormat="1" ht="11.25">
      <c r="AR172" s="907"/>
      <c r="AS172" s="907"/>
      <c r="AT172" s="907"/>
      <c r="AU172" s="907"/>
      <c r="AV172" s="907"/>
      <c r="AW172" s="907"/>
      <c r="AX172" s="907"/>
      <c r="AY172" s="907"/>
      <c r="AZ172" s="907"/>
      <c r="BA172" s="907"/>
      <c r="BB172" s="907"/>
      <c r="BC172" s="907"/>
    </row>
    <row r="173" spans="44:55" s="906" customFormat="1" ht="11.25">
      <c r="AR173" s="907"/>
      <c r="AS173" s="907"/>
      <c r="AT173" s="907"/>
      <c r="AU173" s="907"/>
      <c r="AV173" s="907"/>
      <c r="AW173" s="907"/>
      <c r="AX173" s="907"/>
      <c r="AY173" s="907"/>
      <c r="AZ173" s="907"/>
      <c r="BA173" s="907"/>
      <c r="BB173" s="907"/>
      <c r="BC173" s="907"/>
    </row>
    <row r="174" spans="44:55" s="906" customFormat="1" ht="11.25">
      <c r="AR174" s="907"/>
      <c r="AS174" s="907"/>
      <c r="AT174" s="907"/>
      <c r="AU174" s="907"/>
      <c r="AV174" s="907"/>
      <c r="AW174" s="907"/>
      <c r="AX174" s="907"/>
      <c r="AY174" s="907"/>
      <c r="AZ174" s="907"/>
      <c r="BA174" s="907"/>
      <c r="BB174" s="907"/>
      <c r="BC174" s="907"/>
    </row>
    <row r="175" spans="44:55" s="906" customFormat="1" ht="11.25">
      <c r="AR175" s="907"/>
      <c r="AS175" s="907"/>
      <c r="AT175" s="907"/>
      <c r="AU175" s="907"/>
      <c r="AV175" s="907"/>
      <c r="AW175" s="907"/>
      <c r="AX175" s="907"/>
      <c r="AY175" s="907"/>
      <c r="AZ175" s="907"/>
      <c r="BA175" s="907"/>
      <c r="BB175" s="907"/>
      <c r="BC175" s="907"/>
    </row>
    <row r="176" spans="44:55" s="906" customFormat="1" ht="11.25">
      <c r="AR176" s="907"/>
      <c r="AS176" s="907"/>
      <c r="AT176" s="907"/>
      <c r="AU176" s="907"/>
      <c r="AV176" s="907"/>
      <c r="AW176" s="907"/>
      <c r="AX176" s="907"/>
      <c r="AY176" s="907"/>
      <c r="AZ176" s="907"/>
      <c r="BA176" s="907"/>
      <c r="BB176" s="907"/>
      <c r="BC176" s="907"/>
    </row>
    <row r="177" spans="44:55" s="906" customFormat="1" ht="11.25">
      <c r="AR177" s="907"/>
      <c r="AS177" s="907"/>
      <c r="AT177" s="907"/>
      <c r="AU177" s="907"/>
      <c r="AV177" s="907"/>
      <c r="AW177" s="907"/>
      <c r="AX177" s="907"/>
      <c r="AY177" s="907"/>
      <c r="AZ177" s="907"/>
      <c r="BA177" s="907"/>
      <c r="BB177" s="907"/>
      <c r="BC177" s="907"/>
    </row>
    <row r="178" spans="44:55" s="906" customFormat="1" ht="11.25">
      <c r="AR178" s="907"/>
      <c r="AS178" s="907"/>
      <c r="AT178" s="907"/>
      <c r="AU178" s="907"/>
      <c r="AV178" s="907"/>
      <c r="AW178" s="907"/>
      <c r="AX178" s="907"/>
      <c r="AY178" s="907"/>
      <c r="AZ178" s="907"/>
      <c r="BA178" s="907"/>
      <c r="BB178" s="907"/>
      <c r="BC178" s="907"/>
    </row>
    <row r="179" spans="44:55" s="906" customFormat="1" ht="11.25">
      <c r="AR179" s="907"/>
      <c r="AS179" s="907"/>
      <c r="AT179" s="907"/>
      <c r="AU179" s="907"/>
      <c r="AV179" s="907"/>
      <c r="AW179" s="907"/>
      <c r="AX179" s="907"/>
      <c r="AY179" s="907"/>
      <c r="AZ179" s="907"/>
      <c r="BA179" s="907"/>
      <c r="BB179" s="907"/>
      <c r="BC179" s="907"/>
    </row>
    <row r="180" spans="44:55" s="906" customFormat="1" ht="11.25">
      <c r="AR180" s="907"/>
      <c r="AS180" s="907"/>
      <c r="AT180" s="907"/>
      <c r="AU180" s="907"/>
      <c r="AV180" s="907"/>
      <c r="AW180" s="907"/>
      <c r="AX180" s="907"/>
      <c r="AY180" s="907"/>
      <c r="AZ180" s="907"/>
      <c r="BA180" s="907"/>
      <c r="BB180" s="907"/>
      <c r="BC180" s="907"/>
    </row>
    <row r="181" spans="44:55" s="906" customFormat="1" ht="11.25">
      <c r="AR181" s="907"/>
      <c r="AS181" s="907"/>
      <c r="AT181" s="907"/>
      <c r="AU181" s="907"/>
      <c r="AV181" s="907"/>
      <c r="AW181" s="907"/>
      <c r="AX181" s="907"/>
      <c r="AY181" s="907"/>
      <c r="AZ181" s="907"/>
      <c r="BA181" s="907"/>
      <c r="BB181" s="907"/>
      <c r="BC181" s="907"/>
    </row>
    <row r="182" spans="44:55" s="906" customFormat="1" ht="11.25">
      <c r="AR182" s="907"/>
      <c r="AS182" s="907"/>
      <c r="AT182" s="907"/>
      <c r="AU182" s="907"/>
      <c r="AV182" s="907"/>
      <c r="AW182" s="907"/>
      <c r="AX182" s="907"/>
      <c r="AY182" s="907"/>
      <c r="AZ182" s="907"/>
      <c r="BA182" s="907"/>
      <c r="BB182" s="907"/>
      <c r="BC182" s="907"/>
    </row>
    <row r="183" spans="44:55" s="906" customFormat="1" ht="11.25">
      <c r="AR183" s="907"/>
      <c r="AS183" s="907"/>
      <c r="AT183" s="907"/>
      <c r="AU183" s="907"/>
      <c r="AV183" s="907"/>
      <c r="AW183" s="907"/>
      <c r="AX183" s="907"/>
      <c r="AY183" s="907"/>
      <c r="AZ183" s="907"/>
      <c r="BA183" s="907"/>
      <c r="BB183" s="907"/>
      <c r="BC183" s="907"/>
    </row>
    <row r="184" spans="44:55" s="906" customFormat="1" ht="11.25">
      <c r="AR184" s="907"/>
      <c r="AS184" s="907"/>
      <c r="AT184" s="907"/>
      <c r="AU184" s="907"/>
      <c r="AV184" s="907"/>
      <c r="AW184" s="907"/>
      <c r="AX184" s="907"/>
      <c r="AY184" s="907"/>
      <c r="AZ184" s="907"/>
      <c r="BA184" s="907"/>
      <c r="BB184" s="907"/>
      <c r="BC184" s="907"/>
    </row>
    <row r="185" spans="44:55" s="906" customFormat="1" ht="11.25">
      <c r="AR185" s="907"/>
      <c r="AS185" s="907"/>
      <c r="AT185" s="907"/>
      <c r="AU185" s="907"/>
      <c r="AV185" s="907"/>
      <c r="AW185" s="907"/>
      <c r="AX185" s="907"/>
      <c r="AY185" s="907"/>
      <c r="AZ185" s="907"/>
      <c r="BA185" s="907"/>
      <c r="BB185" s="907"/>
      <c r="BC185" s="907"/>
    </row>
    <row r="186" spans="44:55" s="906" customFormat="1" ht="11.25">
      <c r="AR186" s="907"/>
      <c r="AS186" s="907"/>
      <c r="AT186" s="907"/>
      <c r="AU186" s="907"/>
      <c r="AV186" s="907"/>
      <c r="AW186" s="907"/>
      <c r="AX186" s="907"/>
      <c r="AY186" s="907"/>
      <c r="AZ186" s="907"/>
      <c r="BA186" s="907"/>
      <c r="BB186" s="907"/>
      <c r="BC186" s="907"/>
    </row>
    <row r="187" spans="44:55" s="906" customFormat="1" ht="11.25">
      <c r="AR187" s="907"/>
      <c r="AS187" s="907"/>
      <c r="AT187" s="907"/>
      <c r="AU187" s="907"/>
      <c r="AV187" s="907"/>
      <c r="AW187" s="907"/>
      <c r="AX187" s="907"/>
      <c r="AY187" s="907"/>
      <c r="AZ187" s="907"/>
      <c r="BA187" s="907"/>
      <c r="BB187" s="907"/>
      <c r="BC187" s="907"/>
    </row>
    <row r="188" spans="44:55" s="906" customFormat="1" ht="11.25">
      <c r="AR188" s="907"/>
      <c r="AS188" s="907"/>
      <c r="AT188" s="907"/>
      <c r="AU188" s="907"/>
      <c r="AV188" s="907"/>
      <c r="AW188" s="907"/>
      <c r="AX188" s="907"/>
      <c r="AY188" s="907"/>
      <c r="AZ188" s="907"/>
      <c r="BA188" s="907"/>
      <c r="BB188" s="907"/>
      <c r="BC188" s="907"/>
    </row>
    <row r="189" spans="44:55" s="906" customFormat="1" ht="11.25">
      <c r="AR189" s="907"/>
      <c r="AS189" s="907"/>
      <c r="AT189" s="907"/>
      <c r="AU189" s="907"/>
      <c r="AV189" s="907"/>
      <c r="AW189" s="907"/>
      <c r="AX189" s="907"/>
      <c r="AY189" s="907"/>
      <c r="AZ189" s="907"/>
      <c r="BA189" s="907"/>
      <c r="BB189" s="907"/>
      <c r="BC189" s="907"/>
    </row>
    <row r="190" spans="44:55" s="906" customFormat="1" ht="11.25">
      <c r="AR190" s="907"/>
      <c r="AS190" s="907"/>
      <c r="AT190" s="907"/>
      <c r="AU190" s="907"/>
      <c r="AV190" s="907"/>
      <c r="AW190" s="907"/>
      <c r="AX190" s="907"/>
      <c r="AY190" s="907"/>
      <c r="AZ190" s="907"/>
      <c r="BA190" s="907"/>
      <c r="BB190" s="907"/>
      <c r="BC190" s="907"/>
    </row>
    <row r="191" spans="44:55" s="906" customFormat="1" ht="11.25">
      <c r="AR191" s="907"/>
      <c r="AS191" s="907"/>
      <c r="AT191" s="907"/>
      <c r="AU191" s="907"/>
      <c r="AV191" s="907"/>
      <c r="AW191" s="907"/>
      <c r="AX191" s="907"/>
      <c r="AY191" s="907"/>
      <c r="AZ191" s="907"/>
      <c r="BA191" s="907"/>
      <c r="BB191" s="907"/>
      <c r="BC191" s="907"/>
    </row>
    <row r="192" spans="44:55" s="906" customFormat="1" ht="11.25">
      <c r="AR192" s="907"/>
      <c r="AS192" s="907"/>
      <c r="AT192" s="907"/>
      <c r="AU192" s="907"/>
      <c r="AV192" s="907"/>
      <c r="AW192" s="907"/>
      <c r="AX192" s="907"/>
      <c r="AY192" s="907"/>
      <c r="AZ192" s="907"/>
      <c r="BA192" s="907"/>
      <c r="BB192" s="907"/>
      <c r="BC192" s="907"/>
    </row>
    <row r="193" spans="44:55" s="906" customFormat="1" ht="11.25">
      <c r="AR193" s="907"/>
      <c r="AS193" s="907"/>
      <c r="AT193" s="907"/>
      <c r="AU193" s="907"/>
      <c r="AV193" s="907"/>
      <c r="AW193" s="907"/>
      <c r="AX193" s="907"/>
      <c r="AY193" s="907"/>
      <c r="AZ193" s="907"/>
      <c r="BA193" s="907"/>
      <c r="BB193" s="907"/>
      <c r="BC193" s="907"/>
    </row>
    <row r="194" spans="44:55" s="906" customFormat="1" ht="11.25">
      <c r="AR194" s="907"/>
      <c r="AS194" s="907"/>
      <c r="AT194" s="907"/>
      <c r="AU194" s="907"/>
      <c r="AV194" s="907"/>
      <c r="AW194" s="907"/>
      <c r="AX194" s="907"/>
      <c r="AY194" s="907"/>
      <c r="AZ194" s="907"/>
      <c r="BA194" s="907"/>
      <c r="BB194" s="907"/>
      <c r="BC194" s="907"/>
    </row>
    <row r="195" spans="44:55" s="906" customFormat="1" ht="11.25">
      <c r="AR195" s="907"/>
      <c r="AS195" s="907"/>
      <c r="AT195" s="907"/>
      <c r="AU195" s="907"/>
      <c r="AV195" s="907"/>
      <c r="AW195" s="907"/>
      <c r="AX195" s="907"/>
      <c r="AY195" s="907"/>
      <c r="AZ195" s="907"/>
      <c r="BA195" s="907"/>
      <c r="BB195" s="907"/>
      <c r="BC195" s="907"/>
    </row>
    <row r="196" spans="44:55" s="906" customFormat="1" ht="11.25">
      <c r="AR196" s="907"/>
      <c r="AS196" s="907"/>
      <c r="AT196" s="907"/>
      <c r="AU196" s="907"/>
      <c r="AV196" s="907"/>
      <c r="AW196" s="907"/>
      <c r="AX196" s="907"/>
      <c r="AY196" s="907"/>
      <c r="AZ196" s="907"/>
      <c r="BA196" s="907"/>
      <c r="BB196" s="907"/>
      <c r="BC196" s="907"/>
    </row>
    <row r="197" spans="44:55" s="906" customFormat="1" ht="11.25">
      <c r="AR197" s="907"/>
      <c r="AS197" s="907"/>
      <c r="AT197" s="907"/>
      <c r="AU197" s="907"/>
      <c r="AV197" s="907"/>
      <c r="AW197" s="907"/>
      <c r="AX197" s="907"/>
      <c r="AY197" s="907"/>
      <c r="AZ197" s="907"/>
      <c r="BA197" s="907"/>
      <c r="BB197" s="907"/>
      <c r="BC197" s="907"/>
    </row>
    <row r="198" spans="44:55" s="906" customFormat="1" ht="11.25">
      <c r="AR198" s="907"/>
      <c r="AS198" s="907"/>
      <c r="AT198" s="907"/>
      <c r="AU198" s="907"/>
      <c r="AV198" s="907"/>
      <c r="AW198" s="907"/>
      <c r="AX198" s="907"/>
      <c r="AY198" s="907"/>
      <c r="AZ198" s="907"/>
      <c r="BA198" s="907"/>
      <c r="BB198" s="907"/>
      <c r="BC198" s="907"/>
    </row>
    <row r="199" spans="44:55" s="906" customFormat="1" ht="11.25">
      <c r="AR199" s="907"/>
      <c r="AS199" s="907"/>
      <c r="AT199" s="907"/>
      <c r="AU199" s="907"/>
      <c r="AV199" s="907"/>
      <c r="AW199" s="907"/>
      <c r="AX199" s="907"/>
      <c r="AY199" s="907"/>
      <c r="AZ199" s="907"/>
      <c r="BA199" s="907"/>
      <c r="BB199" s="907"/>
      <c r="BC199" s="907"/>
    </row>
    <row r="200" spans="44:55" s="906" customFormat="1" ht="11.25">
      <c r="AR200" s="907"/>
      <c r="AS200" s="907"/>
      <c r="AT200" s="907"/>
      <c r="AU200" s="907"/>
      <c r="AV200" s="907"/>
      <c r="AW200" s="907"/>
      <c r="AX200" s="907"/>
      <c r="AY200" s="907"/>
      <c r="AZ200" s="907"/>
      <c r="BA200" s="907"/>
      <c r="BB200" s="907"/>
      <c r="BC200" s="907"/>
    </row>
    <row r="201" spans="44:55" s="906" customFormat="1" ht="11.25">
      <c r="AR201" s="907"/>
      <c r="AS201" s="907"/>
      <c r="AT201" s="907"/>
      <c r="AU201" s="907"/>
      <c r="AV201" s="907"/>
      <c r="AW201" s="907"/>
      <c r="AX201" s="907"/>
      <c r="AY201" s="907"/>
      <c r="AZ201" s="907"/>
      <c r="BA201" s="907"/>
      <c r="BB201" s="907"/>
      <c r="BC201" s="907"/>
    </row>
    <row r="202" spans="44:55" s="906" customFormat="1" ht="11.25">
      <c r="AR202" s="907"/>
      <c r="AS202" s="907"/>
      <c r="AT202" s="907"/>
      <c r="AU202" s="907"/>
      <c r="AV202" s="907"/>
      <c r="AW202" s="907"/>
      <c r="AX202" s="907"/>
      <c r="AY202" s="907"/>
      <c r="AZ202" s="907"/>
      <c r="BA202" s="907"/>
      <c r="BB202" s="907"/>
      <c r="BC202" s="907"/>
    </row>
    <row r="203" spans="44:55" s="906" customFormat="1" ht="11.25">
      <c r="AR203" s="907"/>
      <c r="AS203" s="907"/>
      <c r="AT203" s="907"/>
      <c r="AU203" s="907"/>
      <c r="AV203" s="907"/>
      <c r="AW203" s="907"/>
      <c r="AX203" s="907"/>
      <c r="AY203" s="907"/>
      <c r="AZ203" s="907"/>
      <c r="BA203" s="907"/>
      <c r="BB203" s="907"/>
      <c r="BC203" s="907"/>
    </row>
    <row r="204" spans="44:55" s="906" customFormat="1" ht="11.25">
      <c r="AR204" s="907"/>
      <c r="AS204" s="907"/>
      <c r="AT204" s="907"/>
      <c r="AU204" s="907"/>
      <c r="AV204" s="907"/>
      <c r="AW204" s="907"/>
      <c r="AX204" s="907"/>
      <c r="AY204" s="907"/>
      <c r="AZ204" s="907"/>
      <c r="BA204" s="907"/>
      <c r="BB204" s="907"/>
      <c r="BC204" s="907"/>
    </row>
    <row r="205" spans="44:55" s="906" customFormat="1" ht="11.25">
      <c r="AR205" s="907"/>
      <c r="AS205" s="907"/>
      <c r="AT205" s="907"/>
      <c r="AU205" s="907"/>
      <c r="AV205" s="907"/>
      <c r="AW205" s="907"/>
      <c r="AX205" s="907"/>
      <c r="AY205" s="907"/>
      <c r="AZ205" s="907"/>
      <c r="BA205" s="907"/>
      <c r="BB205" s="907"/>
      <c r="BC205" s="907"/>
    </row>
    <row r="206" spans="44:55" s="906" customFormat="1" ht="11.25">
      <c r="AR206" s="907"/>
      <c r="AS206" s="907"/>
      <c r="AT206" s="907"/>
      <c r="AU206" s="907"/>
      <c r="AV206" s="907"/>
      <c r="AW206" s="907"/>
      <c r="AX206" s="907"/>
      <c r="AY206" s="907"/>
      <c r="AZ206" s="907"/>
      <c r="BA206" s="907"/>
      <c r="BB206" s="907"/>
      <c r="BC206" s="907"/>
    </row>
    <row r="207" spans="44:55" s="906" customFormat="1" ht="11.25">
      <c r="AR207" s="907"/>
      <c r="AS207" s="907"/>
      <c r="AT207" s="907"/>
      <c r="AU207" s="907"/>
      <c r="AV207" s="907"/>
      <c r="AW207" s="907"/>
      <c r="AX207" s="907"/>
      <c r="AY207" s="907"/>
      <c r="AZ207" s="907"/>
      <c r="BA207" s="907"/>
      <c r="BB207" s="907"/>
      <c r="BC207" s="907"/>
    </row>
    <row r="208" spans="44:55" s="906" customFormat="1" ht="11.25">
      <c r="AR208" s="907"/>
      <c r="AS208" s="907"/>
      <c r="AT208" s="907"/>
      <c r="AU208" s="907"/>
      <c r="AV208" s="907"/>
      <c r="AW208" s="907"/>
      <c r="AX208" s="907"/>
      <c r="AY208" s="907"/>
      <c r="AZ208" s="907"/>
      <c r="BA208" s="907"/>
      <c r="BB208" s="907"/>
      <c r="BC208" s="907"/>
    </row>
    <row r="209" spans="44:55" s="906" customFormat="1" ht="11.25">
      <c r="AR209" s="907"/>
      <c r="AS209" s="907"/>
      <c r="AT209" s="907"/>
      <c r="AU209" s="907"/>
      <c r="AV209" s="907"/>
      <c r="AW209" s="907"/>
      <c r="AX209" s="907"/>
      <c r="AY209" s="907"/>
      <c r="AZ209" s="907"/>
      <c r="BA209" s="907"/>
      <c r="BB209" s="907"/>
      <c r="BC209" s="907"/>
    </row>
    <row r="210" spans="44:55" s="906" customFormat="1" ht="11.25">
      <c r="AR210" s="907"/>
      <c r="AS210" s="907"/>
      <c r="AT210" s="907"/>
      <c r="AU210" s="907"/>
      <c r="AV210" s="907"/>
      <c r="AW210" s="907"/>
      <c r="AX210" s="907"/>
      <c r="AY210" s="907"/>
      <c r="AZ210" s="907"/>
      <c r="BA210" s="907"/>
      <c r="BB210" s="907"/>
      <c r="BC210" s="907"/>
    </row>
    <row r="211" spans="44:55" s="906" customFormat="1" ht="11.25">
      <c r="AR211" s="907"/>
      <c r="AS211" s="907"/>
      <c r="AT211" s="907"/>
      <c r="AU211" s="907"/>
      <c r="AV211" s="907"/>
      <c r="AW211" s="907"/>
      <c r="AX211" s="907"/>
      <c r="AY211" s="907"/>
      <c r="AZ211" s="907"/>
      <c r="BA211" s="907"/>
      <c r="BB211" s="907"/>
      <c r="BC211" s="907"/>
    </row>
    <row r="212" spans="44:55" s="906" customFormat="1" ht="11.25">
      <c r="AR212" s="907"/>
      <c r="AS212" s="907"/>
      <c r="AT212" s="907"/>
      <c r="AU212" s="907"/>
      <c r="AV212" s="907"/>
      <c r="AW212" s="907"/>
      <c r="AX212" s="907"/>
      <c r="AY212" s="907"/>
      <c r="AZ212" s="907"/>
      <c r="BA212" s="907"/>
      <c r="BB212" s="907"/>
      <c r="BC212" s="907"/>
    </row>
    <row r="213" spans="44:55" s="906" customFormat="1" ht="11.25">
      <c r="AR213" s="907"/>
      <c r="AS213" s="907"/>
      <c r="AT213" s="907"/>
      <c r="AU213" s="907"/>
      <c r="AV213" s="907"/>
      <c r="AW213" s="907"/>
      <c r="AX213" s="907"/>
      <c r="AY213" s="907"/>
      <c r="AZ213" s="907"/>
      <c r="BA213" s="907"/>
      <c r="BB213" s="907"/>
      <c r="BC213" s="907"/>
    </row>
    <row r="214" spans="44:55" s="906" customFormat="1" ht="11.25">
      <c r="AR214" s="907"/>
      <c r="AS214" s="907"/>
      <c r="AT214" s="907"/>
      <c r="AU214" s="907"/>
      <c r="AV214" s="907"/>
      <c r="AW214" s="907"/>
      <c r="AX214" s="907"/>
      <c r="AY214" s="907"/>
      <c r="AZ214" s="907"/>
      <c r="BA214" s="907"/>
      <c r="BB214" s="907"/>
      <c r="BC214" s="907"/>
    </row>
    <row r="215" spans="44:55" s="906" customFormat="1" ht="11.25">
      <c r="AR215" s="907"/>
      <c r="AS215" s="907"/>
      <c r="AT215" s="907"/>
      <c r="AU215" s="907"/>
      <c r="AV215" s="907"/>
      <c r="AW215" s="907"/>
      <c r="AX215" s="907"/>
      <c r="AY215" s="907"/>
      <c r="AZ215" s="907"/>
      <c r="BA215" s="907"/>
      <c r="BB215" s="907"/>
      <c r="BC215" s="907"/>
    </row>
    <row r="216" spans="44:55" s="906" customFormat="1" ht="11.25">
      <c r="AR216" s="907"/>
      <c r="AS216" s="907"/>
      <c r="AT216" s="907"/>
      <c r="AU216" s="907"/>
      <c r="AV216" s="907"/>
      <c r="AW216" s="907"/>
      <c r="AX216" s="907"/>
      <c r="AY216" s="907"/>
      <c r="AZ216" s="907"/>
      <c r="BA216" s="907"/>
      <c r="BB216" s="907"/>
      <c r="BC216" s="907"/>
    </row>
    <row r="217" spans="44:55" s="906" customFormat="1" ht="11.25">
      <c r="AR217" s="907"/>
      <c r="AS217" s="907"/>
      <c r="AT217" s="907"/>
      <c r="AU217" s="907"/>
      <c r="AV217" s="907"/>
      <c r="AW217" s="907"/>
      <c r="AX217" s="907"/>
      <c r="AY217" s="907"/>
      <c r="AZ217" s="907"/>
      <c r="BA217" s="907"/>
      <c r="BB217" s="907"/>
      <c r="BC217" s="907"/>
    </row>
    <row r="218" spans="44:55" s="906" customFormat="1" ht="11.25">
      <c r="AR218" s="907"/>
      <c r="AS218" s="907"/>
      <c r="AT218" s="907"/>
      <c r="AU218" s="907"/>
      <c r="AV218" s="907"/>
      <c r="AW218" s="907"/>
      <c r="AX218" s="907"/>
      <c r="AY218" s="907"/>
      <c r="AZ218" s="907"/>
      <c r="BA218" s="907"/>
      <c r="BB218" s="907"/>
      <c r="BC218" s="907"/>
    </row>
    <row r="219" spans="44:55" s="906" customFormat="1" ht="11.25">
      <c r="AR219" s="907"/>
      <c r="AS219" s="907"/>
      <c r="AT219" s="907"/>
      <c r="AU219" s="907"/>
      <c r="AV219" s="907"/>
      <c r="AW219" s="907"/>
      <c r="AX219" s="907"/>
      <c r="AY219" s="907"/>
      <c r="AZ219" s="907"/>
      <c r="BA219" s="907"/>
      <c r="BB219" s="907"/>
      <c r="BC219" s="907"/>
    </row>
    <row r="220" spans="44:55" s="906" customFormat="1" ht="11.25">
      <c r="AR220" s="907"/>
      <c r="AS220" s="907"/>
      <c r="AT220" s="907"/>
      <c r="AU220" s="907"/>
      <c r="AV220" s="907"/>
      <c r="AW220" s="907"/>
      <c r="AX220" s="907"/>
      <c r="AY220" s="907"/>
      <c r="AZ220" s="907"/>
      <c r="BA220" s="907"/>
      <c r="BB220" s="907"/>
      <c r="BC220" s="907"/>
    </row>
    <row r="221" spans="44:55" s="906" customFormat="1" ht="11.25">
      <c r="AR221" s="907"/>
      <c r="AS221" s="907"/>
      <c r="AT221" s="907"/>
      <c r="AU221" s="907"/>
      <c r="AV221" s="907"/>
      <c r="AW221" s="907"/>
      <c r="AX221" s="907"/>
      <c r="AY221" s="907"/>
      <c r="AZ221" s="907"/>
      <c r="BA221" s="907"/>
      <c r="BB221" s="907"/>
      <c r="BC221" s="907"/>
    </row>
    <row r="222" spans="44:55" s="906" customFormat="1" ht="11.25">
      <c r="AR222" s="907"/>
      <c r="AS222" s="907"/>
      <c r="AT222" s="907"/>
      <c r="AU222" s="907"/>
      <c r="AV222" s="907"/>
      <c r="AW222" s="907"/>
      <c r="AX222" s="907"/>
      <c r="AY222" s="907"/>
      <c r="AZ222" s="907"/>
      <c r="BA222" s="907"/>
      <c r="BB222" s="907"/>
      <c r="BC222" s="907"/>
    </row>
    <row r="223" spans="44:55" s="906" customFormat="1" ht="11.25">
      <c r="AR223" s="907"/>
      <c r="AS223" s="907"/>
      <c r="AT223" s="907"/>
      <c r="AU223" s="907"/>
      <c r="AV223" s="907"/>
      <c r="AW223" s="907"/>
      <c r="AX223" s="907"/>
      <c r="AY223" s="907"/>
      <c r="AZ223" s="907"/>
      <c r="BA223" s="907"/>
      <c r="BB223" s="907"/>
      <c r="BC223" s="907"/>
    </row>
    <row r="224" spans="44:55" s="906" customFormat="1" ht="11.25">
      <c r="AR224" s="907"/>
      <c r="AS224" s="907"/>
      <c r="AT224" s="907"/>
      <c r="AU224" s="907"/>
      <c r="AV224" s="907"/>
      <c r="AW224" s="907"/>
      <c r="AX224" s="907"/>
      <c r="AY224" s="907"/>
      <c r="AZ224" s="907"/>
      <c r="BA224" s="907"/>
      <c r="BB224" s="907"/>
      <c r="BC224" s="907"/>
    </row>
    <row r="225" spans="44:55" s="906" customFormat="1" ht="11.25">
      <c r="AR225" s="907"/>
      <c r="AS225" s="907"/>
      <c r="AT225" s="907"/>
      <c r="AU225" s="907"/>
      <c r="AV225" s="907"/>
      <c r="AW225" s="907"/>
      <c r="AX225" s="907"/>
      <c r="AY225" s="907"/>
      <c r="AZ225" s="907"/>
      <c r="BA225" s="907"/>
      <c r="BB225" s="907"/>
      <c r="BC225" s="907"/>
    </row>
    <row r="226" spans="44:55" s="906" customFormat="1" ht="11.25">
      <c r="AR226" s="907"/>
      <c r="AS226" s="907"/>
      <c r="AT226" s="907"/>
      <c r="AU226" s="907"/>
      <c r="AV226" s="907"/>
      <c r="AW226" s="907"/>
      <c r="AX226" s="907"/>
      <c r="AY226" s="907"/>
      <c r="AZ226" s="907"/>
      <c r="BA226" s="907"/>
      <c r="BB226" s="907"/>
      <c r="BC226" s="907"/>
    </row>
    <row r="227" spans="44:55" s="906" customFormat="1" ht="11.25">
      <c r="AR227" s="907"/>
      <c r="AS227" s="907"/>
      <c r="AT227" s="907"/>
      <c r="AU227" s="907"/>
      <c r="AV227" s="907"/>
      <c r="AW227" s="907"/>
      <c r="AX227" s="907"/>
      <c r="AY227" s="907"/>
      <c r="AZ227" s="907"/>
      <c r="BA227" s="907"/>
      <c r="BB227" s="907"/>
      <c r="BC227" s="907"/>
    </row>
    <row r="228" spans="44:55" s="906" customFormat="1" ht="11.25">
      <c r="AR228" s="907"/>
      <c r="AS228" s="907"/>
      <c r="AT228" s="907"/>
      <c r="AU228" s="907"/>
      <c r="AV228" s="907"/>
      <c r="AW228" s="907"/>
      <c r="AX228" s="907"/>
      <c r="AY228" s="907"/>
      <c r="AZ228" s="907"/>
      <c r="BA228" s="907"/>
      <c r="BB228" s="907"/>
      <c r="BC228" s="907"/>
    </row>
    <row r="229" spans="44:55" s="906" customFormat="1" ht="11.25">
      <c r="AR229" s="907"/>
      <c r="AS229" s="907"/>
      <c r="AT229" s="907"/>
      <c r="AU229" s="907"/>
      <c r="AV229" s="907"/>
      <c r="AW229" s="907"/>
      <c r="AX229" s="907"/>
      <c r="AY229" s="907"/>
      <c r="AZ229" s="907"/>
      <c r="BA229" s="907"/>
      <c r="BB229" s="907"/>
      <c r="BC229" s="907"/>
    </row>
    <row r="230" spans="44:55" s="906" customFormat="1" ht="11.25">
      <c r="AR230" s="907"/>
      <c r="AS230" s="907"/>
      <c r="AT230" s="907"/>
      <c r="AU230" s="907"/>
      <c r="AV230" s="907"/>
      <c r="AW230" s="907"/>
      <c r="AX230" s="907"/>
      <c r="AY230" s="907"/>
      <c r="AZ230" s="907"/>
      <c r="BA230" s="907"/>
      <c r="BB230" s="907"/>
      <c r="BC230" s="907"/>
    </row>
    <row r="231" spans="44:55" s="906" customFormat="1" ht="11.25">
      <c r="AR231" s="907"/>
      <c r="AS231" s="907"/>
      <c r="AT231" s="907"/>
      <c r="AU231" s="907"/>
      <c r="AV231" s="907"/>
      <c r="AW231" s="907"/>
      <c r="AX231" s="907"/>
      <c r="AY231" s="907"/>
      <c r="AZ231" s="907"/>
      <c r="BA231" s="907"/>
      <c r="BB231" s="907"/>
      <c r="BC231" s="907"/>
    </row>
    <row r="232" spans="44:55" s="906" customFormat="1" ht="11.25">
      <c r="AR232" s="907"/>
      <c r="AS232" s="907"/>
      <c r="AT232" s="907"/>
      <c r="AU232" s="907"/>
      <c r="AV232" s="907"/>
      <c r="AW232" s="907"/>
      <c r="AX232" s="907"/>
      <c r="AY232" s="907"/>
      <c r="AZ232" s="907"/>
      <c r="BA232" s="907"/>
      <c r="BB232" s="907"/>
      <c r="BC232" s="907"/>
    </row>
    <row r="233" spans="44:55" s="906" customFormat="1" ht="11.25">
      <c r="AR233" s="907"/>
      <c r="AS233" s="907"/>
      <c r="AT233" s="907"/>
      <c r="AU233" s="907"/>
      <c r="AV233" s="907"/>
      <c r="AW233" s="907"/>
      <c r="AX233" s="907"/>
      <c r="AY233" s="907"/>
      <c r="AZ233" s="907"/>
      <c r="BA233" s="907"/>
      <c r="BB233" s="907"/>
      <c r="BC233" s="907"/>
    </row>
    <row r="234" spans="44:55" s="906" customFormat="1" ht="11.25">
      <c r="AR234" s="907"/>
      <c r="AS234" s="907"/>
      <c r="AT234" s="907"/>
      <c r="AU234" s="907"/>
      <c r="AV234" s="907"/>
      <c r="AW234" s="907"/>
      <c r="AX234" s="907"/>
      <c r="AY234" s="907"/>
      <c r="AZ234" s="907"/>
      <c r="BA234" s="907"/>
      <c r="BB234" s="907"/>
      <c r="BC234" s="907"/>
    </row>
    <row r="235" spans="44:55" s="906" customFormat="1" ht="11.25">
      <c r="AR235" s="907"/>
      <c r="AS235" s="907"/>
      <c r="AT235" s="907"/>
      <c r="AU235" s="907"/>
      <c r="AV235" s="907"/>
      <c r="AW235" s="907"/>
      <c r="AX235" s="907"/>
      <c r="AY235" s="907"/>
      <c r="AZ235" s="907"/>
      <c r="BA235" s="907"/>
      <c r="BB235" s="907"/>
      <c r="BC235" s="907"/>
    </row>
    <row r="236" spans="44:55" s="906" customFormat="1" ht="11.25">
      <c r="AR236" s="907"/>
      <c r="AS236" s="907"/>
      <c r="AT236" s="907"/>
      <c r="AU236" s="907"/>
      <c r="AV236" s="907"/>
      <c r="AW236" s="907"/>
      <c r="AX236" s="907"/>
      <c r="AY236" s="907"/>
      <c r="AZ236" s="907"/>
      <c r="BA236" s="907"/>
      <c r="BB236" s="907"/>
      <c r="BC236" s="907"/>
    </row>
    <row r="237" spans="44:55" s="906" customFormat="1" ht="11.25">
      <c r="AR237" s="907"/>
      <c r="AS237" s="907"/>
      <c r="AT237" s="907"/>
      <c r="AU237" s="907"/>
      <c r="AV237" s="907"/>
      <c r="AW237" s="907"/>
      <c r="AX237" s="907"/>
      <c r="AY237" s="907"/>
      <c r="AZ237" s="907"/>
      <c r="BA237" s="907"/>
      <c r="BB237" s="907"/>
      <c r="BC237" s="907"/>
    </row>
    <row r="238" spans="44:55" s="906" customFormat="1" ht="11.25">
      <c r="AR238" s="907"/>
      <c r="AS238" s="907"/>
      <c r="AT238" s="907"/>
      <c r="AU238" s="907"/>
      <c r="AV238" s="907"/>
      <c r="AW238" s="907"/>
      <c r="AX238" s="907"/>
      <c r="AY238" s="907"/>
      <c r="AZ238" s="907"/>
      <c r="BA238" s="907"/>
      <c r="BB238" s="907"/>
      <c r="BC238" s="907"/>
    </row>
    <row r="239" spans="44:55" s="906" customFormat="1" ht="11.25">
      <c r="AR239" s="907"/>
      <c r="AS239" s="907"/>
      <c r="AT239" s="907"/>
      <c r="AU239" s="907"/>
      <c r="AV239" s="907"/>
      <c r="AW239" s="907"/>
      <c r="AX239" s="907"/>
      <c r="AY239" s="907"/>
      <c r="AZ239" s="907"/>
      <c r="BA239" s="907"/>
      <c r="BB239" s="907"/>
      <c r="BC239" s="907"/>
    </row>
    <row r="240" spans="44:55" s="906" customFormat="1" ht="11.25">
      <c r="AR240" s="907"/>
      <c r="AS240" s="907"/>
      <c r="AT240" s="907"/>
      <c r="AU240" s="907"/>
      <c r="AV240" s="907"/>
      <c r="AW240" s="907"/>
      <c r="AX240" s="907"/>
      <c r="AY240" s="907"/>
      <c r="AZ240" s="907"/>
      <c r="BA240" s="907"/>
      <c r="BB240" s="907"/>
      <c r="BC240" s="907"/>
    </row>
    <row r="241" spans="1:55" s="906" customFormat="1" ht="11.25">
      <c r="AR241" s="907"/>
      <c r="AS241" s="907"/>
      <c r="AT241" s="907"/>
      <c r="AU241" s="907"/>
      <c r="AV241" s="907"/>
      <c r="AW241" s="907"/>
      <c r="AX241" s="907"/>
      <c r="AY241" s="907"/>
      <c r="AZ241" s="907"/>
      <c r="BA241" s="907"/>
      <c r="BB241" s="907"/>
      <c r="BC241" s="907"/>
    </row>
    <row r="242" spans="1:55" s="906" customFormat="1" ht="11.25">
      <c r="AR242" s="907"/>
      <c r="AS242" s="907"/>
      <c r="AT242" s="907"/>
      <c r="AU242" s="907"/>
      <c r="AV242" s="907"/>
      <c r="AW242" s="907"/>
      <c r="AX242" s="907"/>
      <c r="AY242" s="907"/>
      <c r="AZ242" s="907"/>
      <c r="BA242" s="907"/>
      <c r="BB242" s="907"/>
      <c r="BC242" s="907"/>
    </row>
    <row r="243" spans="1:55" s="906" customFormat="1" ht="11.25">
      <c r="AR243" s="907"/>
      <c r="AS243" s="907"/>
      <c r="AT243" s="907"/>
      <c r="AU243" s="907"/>
      <c r="AV243" s="907"/>
      <c r="AW243" s="907"/>
      <c r="AX243" s="907"/>
      <c r="AY243" s="907"/>
      <c r="AZ243" s="907"/>
      <c r="BA243" s="907"/>
      <c r="BB243" s="907"/>
      <c r="BC243" s="907"/>
    </row>
    <row r="244" spans="1:55" s="906" customFormat="1" ht="11.25">
      <c r="AR244" s="907"/>
      <c r="AS244" s="907"/>
      <c r="AT244" s="907"/>
      <c r="AU244" s="907"/>
      <c r="AV244" s="907"/>
      <c r="AW244" s="907"/>
      <c r="AX244" s="907"/>
      <c r="AY244" s="907"/>
      <c r="AZ244" s="907"/>
      <c r="BA244" s="907"/>
      <c r="BB244" s="907"/>
      <c r="BC244" s="907"/>
    </row>
    <row r="245" spans="1:55" s="906" customFormat="1" ht="11.25">
      <c r="AR245" s="907"/>
      <c r="AS245" s="907"/>
      <c r="AT245" s="907"/>
      <c r="AU245" s="907"/>
      <c r="AV245" s="907"/>
      <c r="AW245" s="907"/>
      <c r="AX245" s="907"/>
      <c r="AY245" s="907"/>
      <c r="AZ245" s="907"/>
      <c r="BA245" s="907"/>
      <c r="BB245" s="907"/>
      <c r="BC245" s="907"/>
    </row>
    <row r="246" spans="1:55" s="906" customFormat="1" ht="11.25">
      <c r="AR246" s="907"/>
      <c r="AS246" s="907"/>
      <c r="AT246" s="907"/>
      <c r="AU246" s="907"/>
      <c r="AV246" s="907"/>
      <c r="AW246" s="907"/>
      <c r="AX246" s="907"/>
      <c r="AY246" s="907"/>
      <c r="AZ246" s="907"/>
      <c r="BA246" s="907"/>
      <c r="BB246" s="907"/>
      <c r="BC246" s="907"/>
    </row>
    <row r="247" spans="1:55" s="906" customFormat="1" ht="11.25">
      <c r="AR247" s="907"/>
      <c r="AS247" s="907"/>
      <c r="AT247" s="907"/>
      <c r="AU247" s="907"/>
      <c r="AV247" s="907"/>
      <c r="AW247" s="907"/>
      <c r="AX247" s="907"/>
      <c r="AY247" s="907"/>
      <c r="AZ247" s="907"/>
      <c r="BA247" s="907"/>
      <c r="BB247" s="907"/>
      <c r="BC247" s="907"/>
    </row>
    <row r="248" spans="1:55" s="906" customFormat="1">
      <c r="A248" s="717"/>
      <c r="B248" s="717"/>
      <c r="C248" s="717"/>
      <c r="D248" s="717"/>
      <c r="E248" s="717"/>
      <c r="F248" s="717"/>
      <c r="G248" s="717"/>
      <c r="H248" s="717"/>
      <c r="I248" s="717"/>
      <c r="J248" s="717"/>
      <c r="AR248" s="907"/>
      <c r="AS248" s="907"/>
      <c r="AT248" s="907"/>
      <c r="AU248" s="907"/>
      <c r="AV248" s="907"/>
      <c r="AW248" s="907"/>
      <c r="AX248" s="907"/>
      <c r="AY248" s="907"/>
      <c r="AZ248" s="907"/>
      <c r="BA248" s="907"/>
      <c r="BB248" s="907"/>
      <c r="BC248" s="907"/>
    </row>
  </sheetData>
  <customSheetViews>
    <customSheetView guid="{A617E113-81C5-40F4-A596-A12F4B219BD2}" scale="80" showPageBreaks="1" showGridLines="0" zeroValues="0" printArea="1" topLeftCell="P19">
      <selection activeCell="U94" sqref="U94"/>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1"/>
      <headerFooter alignWithMargins="0"/>
    </customSheetView>
    <customSheetView guid="{D099E5BD-69C3-4A36-A01A-AB9127CD02AF}" showPageBreaks="1" showGridLines="0" zeroValues="0" printArea="1" view="pageBreakPreview">
      <selection activeCell="D25" sqref="D25"/>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2"/>
      <headerFooter alignWithMargins="0"/>
    </customSheetView>
    <customSheetView guid="{0E34144A-D82F-4DF0-B720-F9C800B122C6}" scale="60" showPageBreaks="1" showGridLines="0" zeroValues="0" printArea="1" view="pageBreakPreview" topLeftCell="A16">
      <selection activeCell="D25" sqref="D25"/>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3"/>
      <headerFooter alignWithMargins="0"/>
    </customSheetView>
    <customSheetView guid="{97EB090E-DA8A-4035-9EB7-8F192FB9238E}" scale="60" showPageBreaks="1" showGridLines="0" zeroValues="0" printArea="1" view="pageBreakPreview" topLeftCell="A16">
      <selection activeCell="D25" sqref="D25"/>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4"/>
      <headerFooter alignWithMargins="0"/>
    </customSheetView>
    <customSheetView guid="{73D6C540-FA77-496F-80D5-378BCDB5D7D3}" scale="80" showGridLines="0" zeroValues="0" topLeftCell="U13">
      <selection activeCell="AI31" sqref="AI31"/>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5"/>
      <headerFooter alignWithMargins="0"/>
    </customSheetView>
    <customSheetView guid="{697F93CE-5800-4A2B-B48E-6915F0D86AE1}" scale="80" showPageBreaks="1" showGridLines="0" zeroValues="0" printArea="1">
      <selection activeCell="AI31" sqref="AI31"/>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6"/>
      <headerFooter alignWithMargins="0"/>
    </customSheetView>
    <customSheetView guid="{997430AA-34EF-430A-83C0-572B50415120}" scale="80" showPageBreaks="1" showGridLines="0" zeroValues="0" printArea="1">
      <selection sqref="A1:AN64"/>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7"/>
      <headerFooter alignWithMargins="0"/>
    </customSheetView>
    <customSheetView guid="{FB280501-19AF-4ABE-91A9-026A574F2BAA}" scale="80" showPageBreaks="1" showGridLines="0" zeroValues="0" printArea="1">
      <selection activeCell="M61" sqref="M61"/>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8"/>
      <headerFooter alignWithMargins="0"/>
    </customSheetView>
    <customSheetView guid="{418B4607-7369-4E2A-893E-78E4A5AA0442}" scale="80" showGridLines="0" zeroValues="0">
      <selection activeCell="M61" sqref="M61"/>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9"/>
      <headerFooter alignWithMargins="0"/>
    </customSheetView>
    <customSheetView guid="{F56BCD39-3910-4701-BCCF-245589B07D98}" showPageBreaks="1" showGridLines="0" zeroValues="0" printArea="1" topLeftCell="X8">
      <selection activeCell="AL35" sqref="AL35"/>
      <colBreaks count="3" manualBreakCount="3">
        <brk id="10" max="63" man="1"/>
        <brk id="20" max="63" man="1"/>
        <brk id="30" max="63" man="1"/>
      </colBreaks>
      <pageMargins left="0.5" right="0.5" top="0.5" bottom="0.25" header="0.5" footer="0.5"/>
      <printOptions horizontalCentered="1" verticalCentered="1"/>
      <pageSetup scale="89" fitToWidth="4" orientation="portrait" cellComments="asDisplayed" r:id="rId10"/>
      <headerFooter alignWithMargins="0"/>
    </customSheetView>
    <customSheetView guid="{FB19BFAA-60BA-4CC2-92E5-E4C141AE804E}" scale="60" showPageBreaks="1" showGridLines="0" zeroValues="0" printArea="1" view="pageBreakPreview">
      <selection activeCell="AJ46" sqref="AJ46"/>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11"/>
      <headerFooter alignWithMargins="0"/>
    </customSheetView>
    <customSheetView guid="{74404EEC-CA6A-48B0-B168-B7933282EEB2}" showPageBreaks="1" showGridLines="0" zeroValues="0" printArea="1" topLeftCell="T1">
      <selection activeCell="AJ46" sqref="AJ46"/>
      <colBreaks count="3" manualBreakCount="3">
        <brk id="10" max="63" man="1"/>
        <brk id="20" max="63" man="1"/>
        <brk id="30" max="63" man="1"/>
      </colBreaks>
      <pageMargins left="0.5" right="0.5" top="0.5" bottom="0.25" header="0.5" footer="0.5"/>
      <printOptions horizontalCentered="1" verticalCentered="1"/>
      <pageSetup scale="89" fitToWidth="4" orientation="portrait" cellComments="asDisplayed" r:id="rId12"/>
      <headerFooter alignWithMargins="0"/>
    </customSheetView>
    <customSheetView guid="{A2494C54-8D9D-4A05-9F27-C858173D9692}" showGridLines="0" zeroValues="0" topLeftCell="T1">
      <selection activeCell="AJ46" sqref="AJ46"/>
      <colBreaks count="3" manualBreakCount="3">
        <brk id="10" max="63" man="1"/>
        <brk id="20" max="63" man="1"/>
        <brk id="30" max="63" man="1"/>
      </colBreaks>
      <pageMargins left="0.5" right="0.5" top="0.5" bottom="0.25" header="0.5" footer="0.5"/>
      <printOptions horizontalCentered="1" verticalCentered="1"/>
      <pageSetup scale="89" fitToWidth="4" orientation="portrait" cellComments="asDisplayed" r:id="rId13"/>
      <headerFooter alignWithMargins="0"/>
    </customSheetView>
    <customSheetView guid="{F228F194-B0FE-4A91-A927-06A4E89703F0}" showGridLines="0" zeroValues="0" topLeftCell="T1">
      <selection activeCell="AJ46" sqref="AJ46"/>
      <colBreaks count="3" manualBreakCount="3">
        <brk id="10" max="63" man="1"/>
        <brk id="20" max="63" man="1"/>
        <brk id="30" max="63" man="1"/>
      </colBreaks>
      <pageMargins left="0.5" right="0.5" top="0.5" bottom="0.25" header="0.5" footer="0.5"/>
      <printOptions horizontalCentered="1" verticalCentered="1"/>
      <pageSetup scale="89" fitToWidth="4" orientation="portrait" cellComments="asDisplayed" r:id="rId14"/>
      <headerFooter alignWithMargins="0"/>
    </customSheetView>
    <customSheetView guid="{49D366EC-C851-4932-854D-8EA887B298C5}" showGridLines="0" zeroValues="0" topLeftCell="T1">
      <selection activeCell="AJ46" sqref="AJ46"/>
      <colBreaks count="3" manualBreakCount="3">
        <brk id="10" max="63" man="1"/>
        <brk id="20" max="63" man="1"/>
        <brk id="30" max="63" man="1"/>
      </colBreaks>
      <pageMargins left="0.5" right="0.5" top="0.5" bottom="0.25" header="0.5" footer="0.5"/>
      <printOptions horizontalCentered="1" verticalCentered="1"/>
      <pageSetup scale="89" fitToWidth="4" orientation="portrait" cellComments="asDisplayed" r:id="rId15"/>
      <headerFooter alignWithMargins="0"/>
    </customSheetView>
    <customSheetView guid="{7390B031-6060-4327-BF01-8B9465EDB6D9}" showGridLines="0" zeroValues="0" topLeftCell="T1">
      <selection activeCell="AJ46" sqref="AJ46"/>
      <colBreaks count="3" manualBreakCount="3">
        <brk id="10" max="63" man="1"/>
        <brk id="20" max="63" man="1"/>
        <brk id="30" max="63" man="1"/>
      </colBreaks>
      <pageMargins left="0.5" right="0.5" top="0.5" bottom="0.25" header="0.5" footer="0.5"/>
      <printOptions horizontalCentered="1" verticalCentered="1"/>
      <pageSetup scale="89" fitToWidth="4" orientation="portrait" cellComments="asDisplayed" r:id="rId16"/>
      <headerFooter alignWithMargins="0"/>
    </customSheetView>
    <customSheetView guid="{26429A53-B624-4AA6-8C8D-667186B058B8}" showGridLines="0" zeroValues="0" topLeftCell="T1">
      <selection activeCell="AJ46" sqref="AJ46"/>
      <colBreaks count="3" manualBreakCount="3">
        <brk id="10" max="63" man="1"/>
        <brk id="20" max="63" man="1"/>
        <brk id="30" max="63" man="1"/>
      </colBreaks>
      <pageMargins left="0.5" right="0.5" top="0.5" bottom="0.25" header="0.5" footer="0.5"/>
      <printOptions horizontalCentered="1" verticalCentered="1"/>
      <pageSetup scale="89" fitToWidth="4" orientation="portrait" cellComments="asDisplayed" r:id="rId17"/>
      <headerFooter alignWithMargins="0"/>
    </customSheetView>
    <customSheetView guid="{9188604F-721B-4607-B5A7-F14601E34BB8}" showPageBreaks="1" showGridLines="0" zeroValues="0" printArea="1" topLeftCell="T1">
      <selection activeCell="AJ46" sqref="AJ46"/>
      <colBreaks count="3" manualBreakCount="3">
        <brk id="10" max="63" man="1"/>
        <brk id="20" max="63" man="1"/>
        <brk id="30" max="63" man="1"/>
      </colBreaks>
      <pageMargins left="0.5" right="0.5" top="0.5" bottom="0.25" header="0.5" footer="0.5"/>
      <printOptions horizontalCentered="1" verticalCentered="1"/>
      <pageSetup scale="89" fitToWidth="4" orientation="portrait" cellComments="asDisplayed" r:id="rId18"/>
      <headerFooter alignWithMargins="0"/>
    </customSheetView>
    <customSheetView guid="{0DB5BAD5-393A-4F38-9E8B-709DEA7858B1}" showPageBreaks="1" showGridLines="0" zeroValues="0" printArea="1" topLeftCell="T1">
      <selection activeCell="AJ46" sqref="AJ46"/>
      <colBreaks count="3" manualBreakCount="3">
        <brk id="10" max="63" man="1"/>
        <brk id="20" max="63" man="1"/>
        <brk id="30" max="63" man="1"/>
      </colBreaks>
      <pageMargins left="0.5" right="0.5" top="0.5" bottom="0.25" header="0.5" footer="0.5"/>
      <printOptions horizontalCentered="1" verticalCentered="1"/>
      <pageSetup scale="89" fitToWidth="4" orientation="portrait" cellComments="asDisplayed" r:id="rId19"/>
      <headerFooter alignWithMargins="0"/>
    </customSheetView>
    <customSheetView guid="{4E7A3D04-9F51-465C-A42B-3DF9B3E7D5B5}" scale="60" showPageBreaks="1" showGridLines="0" zeroValues="0" printArea="1" view="pageBreakPreview">
      <selection activeCell="AJ46" sqref="AJ46"/>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20"/>
      <headerFooter alignWithMargins="0"/>
    </customSheetView>
    <customSheetView guid="{BD2992A8-0B6E-4822-8FD2-4601D1328A70}" scale="80" showPageBreaks="1" showGridLines="0" zeroValues="0" printArea="1">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21"/>
      <headerFooter alignWithMargins="0"/>
    </customSheetView>
    <customSheetView guid="{77A0B38E-93E4-4AC7-ACE6-46928E3770F0}" scale="80" showPageBreaks="1" showGridLines="0" zeroValues="0" printArea="1">
      <selection activeCell="AH52" sqref="AH52"/>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22"/>
      <headerFooter alignWithMargins="0"/>
    </customSheetView>
    <customSheetView guid="{11C83B39-CE16-4BB9-AED1-82A65A48CAAD}" scale="80" showGridLines="0" zeroValues="0">
      <selection activeCell="M61" sqref="M61"/>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23"/>
      <headerFooter alignWithMargins="0"/>
    </customSheetView>
    <customSheetView guid="{DB71B86F-317D-4AD6-8462-223811F201EC}" scale="80" showPageBreaks="1" showGridLines="0" zeroValues="0" printArea="1">
      <selection activeCell="M61" sqref="M61"/>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24"/>
      <headerFooter alignWithMargins="0"/>
    </customSheetView>
    <customSheetView guid="{DC2F833C-E952-4F6A-AFD3-F16D8619A19E}" scale="80" showPageBreaks="1" showGridLines="0" zeroValues="0" printArea="1">
      <selection activeCell="M61" sqref="M61"/>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25"/>
      <headerFooter alignWithMargins="0"/>
    </customSheetView>
    <customSheetView guid="{B1B2D874-36F7-4A51-91A3-0B03D16C5B39}" scale="80" showGridLines="0" zeroValues="0" printArea="1">
      <selection activeCell="M61" sqref="M61"/>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26"/>
      <headerFooter alignWithMargins="0"/>
    </customSheetView>
    <customSheetView guid="{24512037-1A2E-4B61-A9D8-6B6EE1FBAC07}" scale="80" showPageBreaks="1" showGridLines="0" zeroValues="0" printArea="1" topLeftCell="Q13">
      <selection activeCell="W58" sqref="W58"/>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27"/>
      <headerFooter alignWithMargins="0"/>
    </customSheetView>
    <customSheetView guid="{FF7CE3F6-64D4-4414-9A0A-27EA1DA5FCEA}" scale="80" showPageBreaks="1" showGridLines="0" zeroValues="0" printArea="1" topLeftCell="P1">
      <selection activeCell="AH36" sqref="AH36"/>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28"/>
      <headerFooter alignWithMargins="0"/>
    </customSheetView>
    <customSheetView guid="{68CA22E9-CC9D-4C8A-A060-049B87D0AB3E}" scale="60" showPageBreaks="1" showGridLines="0" zeroValues="0" printArea="1" view="pageBreakPreview" topLeftCell="A16">
      <selection activeCell="D25" sqref="D25"/>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29"/>
      <headerFooter alignWithMargins="0"/>
    </customSheetView>
    <customSheetView guid="{76EF22F2-41FD-4690-8612-D013472E0134}" scale="80" showPageBreaks="1" showGridLines="0" zeroValues="0" printArea="1" topLeftCell="P19">
      <selection activeCell="U94" sqref="U94"/>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30"/>
      <headerFooter alignWithMargins="0"/>
    </customSheetView>
  </customSheetViews>
  <mergeCells count="15">
    <mergeCell ref="A2:J2"/>
    <mergeCell ref="K2:T2"/>
    <mergeCell ref="U2:AD2"/>
    <mergeCell ref="AE2:AN2"/>
    <mergeCell ref="U6:AD6"/>
    <mergeCell ref="AE6:AN6"/>
    <mergeCell ref="U47:AD47"/>
    <mergeCell ref="AE47:AN47"/>
    <mergeCell ref="AH13:AM13"/>
    <mergeCell ref="AJ14:AK14"/>
    <mergeCell ref="AJ15:AK15"/>
    <mergeCell ref="AJ16:AK16"/>
    <mergeCell ref="AJ17:AK17"/>
    <mergeCell ref="U44:AD44"/>
    <mergeCell ref="AE44:AN44"/>
  </mergeCells>
  <printOptions horizontalCentered="1" verticalCentered="1" gridLinesSet="0"/>
  <pageMargins left="0.5" right="0.5" top="0.5" bottom="0.25" header="0.5" footer="0.5"/>
  <pageSetup scale="88" fitToWidth="4" orientation="portrait" cellComments="asDisplayed" r:id="rId31"/>
  <headerFooter alignWithMargins="0"/>
  <colBreaks count="3" manualBreakCount="3">
    <brk id="10" max="63" man="1"/>
    <brk id="20" max="63" man="1"/>
    <brk id="30" max="6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ransitionEvaluation="1">
    <pageSetUpPr fitToPage="1"/>
  </sheetPr>
  <dimension ref="A1:A48"/>
  <sheetViews>
    <sheetView view="pageBreakPreview" zoomScale="80" zoomScaleNormal="120" zoomScaleSheetLayoutView="80" workbookViewId="0">
      <selection activeCell="A2" sqref="A2"/>
    </sheetView>
  </sheetViews>
  <sheetFormatPr defaultColWidth="7.85546875" defaultRowHeight="15" customHeight="1"/>
  <cols>
    <col min="1" max="1" width="95.7109375" style="2074" customWidth="1"/>
    <col min="2" max="2" width="2.7109375" style="2074" customWidth="1"/>
    <col min="3" max="3" width="7.85546875" style="2074" customWidth="1"/>
    <col min="4" max="4" width="2.7109375" style="2074" customWidth="1"/>
    <col min="5" max="11" width="7.85546875" style="2074" customWidth="1"/>
    <col min="12" max="12" width="3.28515625" style="2074" customWidth="1"/>
    <col min="13" max="13" width="2.140625" style="2074" customWidth="1"/>
    <col min="14" max="16384" width="7.85546875" style="2074"/>
  </cols>
  <sheetData>
    <row r="1" spans="1:1" s="2073" customFormat="1" ht="15" customHeight="1">
      <c r="A1" s="2562" t="s">
        <v>3394</v>
      </c>
    </row>
    <row r="2" spans="1:1" ht="17.100000000000001" customHeight="1">
      <c r="A2" s="2563" t="s">
        <v>2876</v>
      </c>
    </row>
    <row r="3" spans="1:1" ht="9" customHeight="1">
      <c r="A3" s="2564"/>
    </row>
    <row r="4" spans="1:1" ht="15" customHeight="1">
      <c r="A4" s="2565" t="s">
        <v>2877</v>
      </c>
    </row>
    <row r="5" spans="1:1" ht="15" customHeight="1">
      <c r="A5" s="2565" t="s">
        <v>2878</v>
      </c>
    </row>
    <row r="6" spans="1:1" ht="15" customHeight="1">
      <c r="A6" s="2565" t="s">
        <v>2879</v>
      </c>
    </row>
    <row r="7" spans="1:1" ht="15" customHeight="1">
      <c r="A7" s="2565"/>
    </row>
    <row r="8" spans="1:1" ht="15" customHeight="1">
      <c r="A8" s="2565" t="s">
        <v>2880</v>
      </c>
    </row>
    <row r="9" spans="1:1" ht="15" customHeight="1">
      <c r="A9" s="2565"/>
    </row>
    <row r="10" spans="1:1" ht="15" customHeight="1">
      <c r="A10" s="2566" t="s">
        <v>2881</v>
      </c>
    </row>
    <row r="11" spans="1:1" ht="15" customHeight="1">
      <c r="A11" s="2567"/>
    </row>
    <row r="12" spans="1:1" ht="15" customHeight="1">
      <c r="A12" s="2568" t="s">
        <v>2882</v>
      </c>
    </row>
    <row r="13" spans="1:1" ht="15" customHeight="1">
      <c r="A13" s="2567"/>
    </row>
    <row r="14" spans="1:1" ht="15" customHeight="1">
      <c r="A14" s="2565" t="s">
        <v>2883</v>
      </c>
    </row>
    <row r="15" spans="1:1" ht="15" customHeight="1">
      <c r="A15" s="2565" t="s">
        <v>2884</v>
      </c>
    </row>
    <row r="16" spans="1:1" ht="15" customHeight="1">
      <c r="A16" s="2565"/>
    </row>
    <row r="17" spans="1:1" ht="15" customHeight="1">
      <c r="A17" s="2565" t="s">
        <v>2885</v>
      </c>
    </row>
    <row r="18" spans="1:1" ht="15" customHeight="1">
      <c r="A18" s="2565" t="s">
        <v>2886</v>
      </c>
    </row>
    <row r="19" spans="1:1" ht="15" customHeight="1">
      <c r="A19" s="2565" t="s">
        <v>2887</v>
      </c>
    </row>
    <row r="20" spans="1:1" ht="15" customHeight="1">
      <c r="A20" s="2565" t="s">
        <v>2888</v>
      </c>
    </row>
    <row r="21" spans="1:1" ht="15" customHeight="1">
      <c r="A21" s="2565" t="s">
        <v>2889</v>
      </c>
    </row>
    <row r="22" spans="1:1" ht="15" customHeight="1">
      <c r="A22" s="2565" t="s">
        <v>2890</v>
      </c>
    </row>
    <row r="23" spans="1:1" ht="15" customHeight="1">
      <c r="A23" s="2565" t="s">
        <v>2891</v>
      </c>
    </row>
    <row r="24" spans="1:1" ht="15" customHeight="1">
      <c r="A24" s="2565" t="s">
        <v>2892</v>
      </c>
    </row>
    <row r="25" spans="1:1" ht="15" customHeight="1">
      <c r="A25" s="2565" t="s">
        <v>2893</v>
      </c>
    </row>
    <row r="26" spans="1:1" ht="15" customHeight="1">
      <c r="A26" s="2565" t="s">
        <v>2894</v>
      </c>
    </row>
    <row r="27" spans="1:1" ht="15" customHeight="1">
      <c r="A27" s="2565" t="s">
        <v>2895</v>
      </c>
    </row>
    <row r="28" spans="1:1" ht="15" customHeight="1">
      <c r="A28" s="2565" t="s">
        <v>2896</v>
      </c>
    </row>
    <row r="29" spans="1:1" ht="15" customHeight="1">
      <c r="A29" s="2565" t="s">
        <v>2897</v>
      </c>
    </row>
    <row r="30" spans="1:1" ht="15" customHeight="1">
      <c r="A30" s="2565" t="s">
        <v>2898</v>
      </c>
    </row>
    <row r="31" spans="1:1" ht="15" customHeight="1">
      <c r="A31" s="2565" t="s">
        <v>2899</v>
      </c>
    </row>
    <row r="32" spans="1:1" ht="15" customHeight="1">
      <c r="A32" s="2565" t="s">
        <v>2900</v>
      </c>
    </row>
    <row r="33" spans="1:1" ht="15" customHeight="1">
      <c r="A33" s="2565" t="s">
        <v>2901</v>
      </c>
    </row>
    <row r="34" spans="1:1" ht="15" customHeight="1">
      <c r="A34" s="2564"/>
    </row>
    <row r="35" spans="1:1" ht="15" customHeight="1">
      <c r="A35" s="2564"/>
    </row>
    <row r="36" spans="1:1" ht="15" customHeight="1">
      <c r="A36" s="2564"/>
    </row>
    <row r="37" spans="1:1" ht="15" customHeight="1">
      <c r="A37" s="2564"/>
    </row>
    <row r="38" spans="1:1" ht="15" customHeight="1">
      <c r="A38" s="2564"/>
    </row>
    <row r="39" spans="1:1" ht="15" customHeight="1">
      <c r="A39" s="2564"/>
    </row>
    <row r="40" spans="1:1" ht="15" customHeight="1">
      <c r="A40" s="2564"/>
    </row>
    <row r="41" spans="1:1" ht="15" customHeight="1">
      <c r="A41" s="2564"/>
    </row>
    <row r="42" spans="1:1" ht="15" customHeight="1">
      <c r="A42" s="2564"/>
    </row>
    <row r="43" spans="1:1" ht="15" customHeight="1">
      <c r="A43" s="2564"/>
    </row>
    <row r="44" spans="1:1" ht="15" customHeight="1">
      <c r="A44" s="2564"/>
    </row>
    <row r="45" spans="1:1" ht="15" customHeight="1">
      <c r="A45" s="2564"/>
    </row>
    <row r="46" spans="1:1" ht="15" customHeight="1">
      <c r="A46" s="2564"/>
    </row>
    <row r="47" spans="1:1" ht="15" customHeight="1">
      <c r="A47" s="2569"/>
    </row>
    <row r="48" spans="1:1" s="2073" customFormat="1" ht="15" customHeight="1">
      <c r="A48" s="2562" t="s">
        <v>386</v>
      </c>
    </row>
  </sheetData>
  <customSheetViews>
    <customSheetView guid="{A617E113-81C5-40F4-A596-A12F4B219BD2}" scale="120" showPageBreaks="1" fitToPage="1" printArea="1">
      <selection activeCell="A2" sqref="A2"/>
      <pageMargins left="0.5" right="0.5" top="0.5" bottom="0.5" header="0" footer="0"/>
      <printOptions verticalCentered="1"/>
      <pageSetup scale="97" orientation="portrait" r:id="rId1"/>
      <headerFooter alignWithMargins="0"/>
    </customSheetView>
    <customSheetView guid="{D099E5BD-69C3-4A36-A01A-AB9127CD02AF}" scale="80" showPageBreaks="1" fitToPage="1" printArea="1" view="pageBreakPreview">
      <selection activeCell="A2" sqref="A2"/>
      <pageMargins left="0.5" right="0.5" top="0.5" bottom="0.5" header="0" footer="0"/>
      <printOptions verticalCentered="1"/>
      <pageSetup scale="97" orientation="portrait" r:id="rId2"/>
      <headerFooter alignWithMargins="0"/>
    </customSheetView>
    <customSheetView guid="{0E34144A-D82F-4DF0-B720-F9C800B122C6}" scale="80" showPageBreaks="1" fitToPage="1" printArea="1" view="pageBreakPreview">
      <selection activeCell="A2" sqref="A2"/>
      <pageMargins left="0.5" right="0.5" top="0.5" bottom="0.5" header="0" footer="0"/>
      <printOptions verticalCentered="1"/>
      <pageSetup scale="97" orientation="portrait" r:id="rId3"/>
      <headerFooter alignWithMargins="0"/>
    </customSheetView>
    <customSheetView guid="{97EB090E-DA8A-4035-9EB7-8F192FB9238E}" scale="80" showPageBreaks="1" fitToPage="1" printArea="1" view="pageBreakPreview">
      <pageMargins left="0.5" right="0.5" top="0.5" bottom="0.5" header="0" footer="0"/>
      <printOptions verticalCentered="1"/>
      <pageSetup scale="97" orientation="portrait" r:id="rId4"/>
      <headerFooter alignWithMargins="0"/>
    </customSheetView>
    <customSheetView guid="{73D6C540-FA77-496F-80D5-378BCDB5D7D3}" scale="120" fitToPage="1">
      <selection activeCell="A2" sqref="A2"/>
      <pageMargins left="0.5" right="0.5" top="0.5" bottom="0.5" header="0" footer="0"/>
      <printOptions verticalCentered="1"/>
      <pageSetup scale="97" orientation="portrait" r:id="rId5"/>
      <headerFooter alignWithMargins="0"/>
    </customSheetView>
    <customSheetView guid="{697F93CE-5800-4A2B-B48E-6915F0D86AE1}" scale="120" showPageBreaks="1" fitToPage="1" printArea="1">
      <selection activeCell="A2" sqref="A2"/>
      <pageMargins left="0.5" right="0.5" top="0.5" bottom="0.5" header="0" footer="0"/>
      <printOptions verticalCentered="1"/>
      <pageSetup scale="97" orientation="portrait" r:id="rId6"/>
      <headerFooter alignWithMargins="0"/>
    </customSheetView>
    <customSheetView guid="{997430AA-34EF-430A-83C0-572B50415120}" scale="120" showPageBreaks="1" fitToPage="1" printArea="1">
      <selection activeCell="A2" sqref="A2"/>
      <pageMargins left="0.5" right="0.5" top="0.5" bottom="0.5" header="0" footer="0"/>
      <printOptions verticalCentered="1"/>
      <pageSetup scale="97" orientation="portrait" r:id="rId7"/>
      <headerFooter alignWithMargins="0"/>
    </customSheetView>
    <customSheetView guid="{FB280501-19AF-4ABE-91A9-026A574F2BAA}" scale="120" showPageBreaks="1" fitToPage="1" printArea="1">
      <selection activeCell="A2" sqref="A2"/>
      <pageMargins left="0.5" right="0.5" top="0.5" bottom="0.5" header="0" footer="0"/>
      <printOptions verticalCentered="1"/>
      <pageSetup scale="97" orientation="portrait" r:id="rId8"/>
      <headerFooter alignWithMargins="0"/>
    </customSheetView>
    <customSheetView guid="{418B4607-7369-4E2A-893E-78E4A5AA0442}" scale="120" fitToPage="1">
      <selection activeCell="A2" sqref="A2"/>
      <pageMargins left="0.5" right="0.5" top="0.5" bottom="0.5" header="0" footer="0"/>
      <printOptions verticalCentered="1"/>
      <pageSetup scale="97" orientation="portrait" r:id="rId9"/>
      <headerFooter alignWithMargins="0"/>
    </customSheetView>
    <customSheetView guid="{F56BCD39-3910-4701-BCCF-245589B07D98}">
      <selection activeCell="A27" sqref="A27"/>
      <pageMargins left="0.75" right="0.75" top="0.25" bottom="0.5" header="0" footer="0"/>
      <printOptions verticalCentered="1"/>
      <pageSetup orientation="portrait" horizontalDpi="4294967292" r:id="rId10"/>
      <headerFooter alignWithMargins="0"/>
    </customSheetView>
    <customSheetView guid="{FB19BFAA-60BA-4CC2-92E5-E4C141AE804E}">
      <selection activeCell="A27" sqref="A27"/>
      <pageMargins left="0.75" right="0.75" top="0.25" bottom="0.5" header="0" footer="0"/>
      <printOptions verticalCentered="1"/>
      <pageSetup orientation="portrait" horizontalDpi="4294967292" r:id="rId11"/>
      <headerFooter alignWithMargins="0"/>
    </customSheetView>
    <customSheetView guid="{74404EEC-CA6A-48B0-B168-B7933282EEB2}">
      <selection activeCell="A27" sqref="A27"/>
      <pageMargins left="0.75" right="0.75" top="0.25" bottom="0.5" header="0" footer="0"/>
      <printOptions verticalCentered="1"/>
      <pageSetup orientation="portrait" horizontalDpi="4294967292" r:id="rId12"/>
      <headerFooter alignWithMargins="0"/>
    </customSheetView>
    <customSheetView guid="{A2494C54-8D9D-4A05-9F27-C858173D9692}">
      <selection activeCell="A27" sqref="A27"/>
      <pageMargins left="0.75" right="0.75" top="0.25" bottom="0.5" header="0" footer="0"/>
      <printOptions verticalCentered="1"/>
      <pageSetup orientation="portrait" horizontalDpi="4294967292" r:id="rId13"/>
      <headerFooter alignWithMargins="0"/>
    </customSheetView>
    <customSheetView guid="{F228F194-B0FE-4A91-A927-06A4E89703F0}">
      <selection activeCell="A27" sqref="A27"/>
      <pageMargins left="0.75" right="0.75" top="0.25" bottom="0.5" header="0" footer="0"/>
      <printOptions verticalCentered="1"/>
      <pageSetup orientation="portrait" horizontalDpi="4294967292" r:id="rId14"/>
      <headerFooter alignWithMargins="0"/>
    </customSheetView>
    <customSheetView guid="{49D366EC-C851-4932-854D-8EA887B298C5}">
      <selection activeCell="A27" sqref="A27"/>
      <pageMargins left="0.75" right="0.75" top="0.25" bottom="0.5" header="0" footer="0"/>
      <printOptions verticalCentered="1"/>
      <pageSetup orientation="portrait" horizontalDpi="4294967292" r:id="rId15"/>
      <headerFooter alignWithMargins="0"/>
    </customSheetView>
    <customSheetView guid="{7390B031-6060-4327-BF01-8B9465EDB6D9}">
      <selection activeCell="A27" sqref="A27"/>
      <pageMargins left="0.75" right="0.75" top="0.25" bottom="0.5" header="0" footer="0"/>
      <printOptions verticalCentered="1"/>
      <pageSetup orientation="portrait" horizontalDpi="4294967292" r:id="rId16"/>
      <headerFooter alignWithMargins="0"/>
    </customSheetView>
    <customSheetView guid="{26429A53-B624-4AA6-8C8D-667186B058B8}">
      <selection activeCell="A27" sqref="A27"/>
      <pageMargins left="0.75" right="0.75" top="0.25" bottom="0.5" header="0" footer="0"/>
      <printOptions verticalCentered="1"/>
      <pageSetup orientation="portrait" horizontalDpi="4294967292" r:id="rId17"/>
      <headerFooter alignWithMargins="0"/>
    </customSheetView>
    <customSheetView guid="{9188604F-721B-4607-B5A7-F14601E34BB8}">
      <selection activeCell="A27" sqref="A27"/>
      <pageMargins left="0.75" right="0.75" top="0.25" bottom="0.5" header="0" footer="0"/>
      <printOptions verticalCentered="1"/>
      <pageSetup orientation="portrait" horizontalDpi="4294967292" r:id="rId18"/>
      <headerFooter alignWithMargins="0"/>
    </customSheetView>
    <customSheetView guid="{0DB5BAD5-393A-4F38-9E8B-709DEA7858B1}">
      <selection activeCell="A27" sqref="A27"/>
      <pageMargins left="0.75" right="0.75" top="0.25" bottom="0.5" header="0" footer="0"/>
      <printOptions verticalCentered="1"/>
      <pageSetup orientation="portrait" horizontalDpi="4294967292" r:id="rId19"/>
      <headerFooter alignWithMargins="0"/>
    </customSheetView>
    <customSheetView guid="{4E7A3D04-9F51-465C-A42B-3DF9B3E7D5B5}" showPageBreaks="1">
      <selection activeCell="A27" sqref="A27"/>
      <pageMargins left="0.75" right="0.75" top="0.25" bottom="0.5" header="0" footer="0"/>
      <printOptions verticalCentered="1"/>
      <pageSetup orientation="portrait" horizontalDpi="4294967292" r:id="rId20"/>
      <headerFooter alignWithMargins="0"/>
    </customSheetView>
    <customSheetView guid="{BD2992A8-0B6E-4822-8FD2-4601D1328A70}" scale="120" showPageBreaks="1" fitToPage="1" printArea="1">
      <selection activeCell="A2" sqref="A2"/>
      <pageMargins left="0.5" right="0.5" top="0.5" bottom="0.5" header="0" footer="0"/>
      <printOptions verticalCentered="1"/>
      <pageSetup scale="97" orientation="portrait" r:id="rId21"/>
      <headerFooter alignWithMargins="0"/>
    </customSheetView>
    <customSheetView guid="{77A0B38E-93E4-4AC7-ACE6-46928E3770F0}" scale="120" showPageBreaks="1" fitToPage="1" printArea="1">
      <selection activeCell="A2" sqref="A2"/>
      <pageMargins left="0.5" right="0.5" top="0.5" bottom="0.5" header="0" footer="0"/>
      <printOptions verticalCentered="1"/>
      <pageSetup scale="97" orientation="portrait" r:id="rId22"/>
      <headerFooter alignWithMargins="0"/>
    </customSheetView>
    <customSheetView guid="{11C83B39-CE16-4BB9-AED1-82A65A48CAAD}" scale="120" fitToPage="1">
      <selection activeCell="A2" sqref="A2"/>
      <pageMargins left="0.5" right="0.5" top="0.5" bottom="0.5" header="0" footer="0"/>
      <printOptions verticalCentered="1"/>
      <pageSetup scale="97" orientation="portrait" r:id="rId23"/>
      <headerFooter alignWithMargins="0"/>
    </customSheetView>
    <customSheetView guid="{DB71B86F-317D-4AD6-8462-223811F201EC}" scale="120" showPageBreaks="1" fitToPage="1" printArea="1">
      <selection activeCell="A2" sqref="A2"/>
      <pageMargins left="0.5" right="0.5" top="0.5" bottom="0.5" header="0" footer="0"/>
      <printOptions verticalCentered="1"/>
      <pageSetup scale="97" orientation="portrait" r:id="rId24"/>
      <headerFooter alignWithMargins="0"/>
    </customSheetView>
    <customSheetView guid="{DC2F833C-E952-4F6A-AFD3-F16D8619A19E}" scale="120" showPageBreaks="1" fitToPage="1" printArea="1">
      <selection activeCell="A2" sqref="A2"/>
      <pageMargins left="0.5" right="0.5" top="0.5" bottom="0.5" header="0" footer="0"/>
      <printOptions verticalCentered="1"/>
      <pageSetup scale="97" orientation="portrait" r:id="rId25"/>
      <headerFooter alignWithMargins="0"/>
    </customSheetView>
    <customSheetView guid="{B1B2D874-36F7-4A51-91A3-0B03D16C5B39}" scale="120" fitToPage="1" printArea="1">
      <selection activeCell="A2" sqref="A2"/>
      <pageMargins left="0.5" right="0.5" top="0.5" bottom="0.5" header="0" footer="0"/>
      <printOptions verticalCentered="1"/>
      <pageSetup scale="97" orientation="portrait" r:id="rId26"/>
      <headerFooter alignWithMargins="0"/>
    </customSheetView>
    <customSheetView guid="{24512037-1A2E-4B61-A9D8-6B6EE1FBAC07}" scale="120" showPageBreaks="1" fitToPage="1" printArea="1">
      <selection activeCell="A2" sqref="A2"/>
      <pageMargins left="0.5" right="0.5" top="0.5" bottom="0.5" header="0" footer="0"/>
      <printOptions verticalCentered="1"/>
      <pageSetup scale="97" orientation="portrait" r:id="rId27"/>
      <headerFooter alignWithMargins="0"/>
    </customSheetView>
    <customSheetView guid="{FF7CE3F6-64D4-4414-9A0A-27EA1DA5FCEA}" scale="120" showPageBreaks="1" fitToPage="1" printArea="1">
      <selection activeCell="A2" sqref="A2"/>
      <pageMargins left="0.5" right="0.5" top="0.5" bottom="0.5" header="0" footer="0"/>
      <printOptions verticalCentered="1"/>
      <pageSetup scale="97" orientation="portrait" r:id="rId28"/>
      <headerFooter alignWithMargins="0"/>
    </customSheetView>
    <customSheetView guid="{68CA22E9-CC9D-4C8A-A060-049B87D0AB3E}" scale="80" showPageBreaks="1" fitToPage="1" printArea="1" view="pageBreakPreview">
      <selection activeCell="A2" sqref="A2"/>
      <pageMargins left="0.5" right="0.5" top="0.5" bottom="0.5" header="0" footer="0"/>
      <printOptions verticalCentered="1"/>
      <pageSetup scale="97" orientation="portrait" r:id="rId29"/>
      <headerFooter alignWithMargins="0"/>
    </customSheetView>
    <customSheetView guid="{76EF22F2-41FD-4690-8612-D013472E0134}" scale="120" showPageBreaks="1" fitToPage="1" printArea="1">
      <selection activeCell="A2" sqref="A2"/>
      <pageMargins left="0.5" right="0.5" top="0.5" bottom="0.5" header="0" footer="0"/>
      <printOptions verticalCentered="1"/>
      <pageSetup scale="97" orientation="portrait" r:id="rId30"/>
      <headerFooter alignWithMargins="0"/>
    </customSheetView>
  </customSheetViews>
  <printOptions verticalCentered="1"/>
  <pageMargins left="0.5" right="0.5" top="0.5" bottom="0.5" header="0" footer="0"/>
  <pageSetup scale="97" orientation="portrait" r:id="rId3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N72"/>
  <sheetViews>
    <sheetView showGridLines="0" view="pageBreakPreview" topLeftCell="A46" zoomScale="90" zoomScaleNormal="100" zoomScaleSheetLayoutView="90" workbookViewId="0">
      <selection activeCell="B6" sqref="B6"/>
    </sheetView>
  </sheetViews>
  <sheetFormatPr defaultColWidth="8.85546875" defaultRowHeight="12.75"/>
  <cols>
    <col min="1" max="1" width="4.5703125" style="717" customWidth="1"/>
    <col min="2" max="2" width="48.42578125" style="717" customWidth="1"/>
    <col min="3" max="3" width="17.7109375" style="717" customWidth="1"/>
    <col min="4" max="4" width="16.140625" style="717" customWidth="1"/>
    <col min="5" max="5" width="16.85546875" style="717" customWidth="1"/>
    <col min="6" max="6" width="17.28515625" style="717" customWidth="1"/>
    <col min="7" max="7" width="4.42578125" style="717" customWidth="1"/>
    <col min="8" max="9" width="5.7109375" style="717" customWidth="1"/>
    <col min="10" max="10" width="20.140625" style="828" bestFit="1" customWidth="1"/>
    <col min="11" max="11" width="10.140625" style="828" bestFit="1" customWidth="1"/>
    <col min="12" max="12" width="20.140625" style="828" bestFit="1" customWidth="1"/>
    <col min="13" max="13" width="10.140625" style="828" bestFit="1" customWidth="1"/>
    <col min="14" max="14" width="5.7109375" style="717" customWidth="1"/>
    <col min="15" max="16384" width="8.85546875" style="717"/>
  </cols>
  <sheetData>
    <row r="1" spans="1:14">
      <c r="A1" s="717">
        <v>72</v>
      </c>
      <c r="B1" s="942"/>
      <c r="C1" s="942"/>
      <c r="D1" s="942"/>
      <c r="E1" s="2054"/>
      <c r="F1" s="942"/>
      <c r="G1" s="451" t="s">
        <v>3394</v>
      </c>
    </row>
    <row r="2" spans="1:14">
      <c r="A2" s="3260" t="s">
        <v>2827</v>
      </c>
      <c r="B2" s="3261"/>
      <c r="C2" s="3261"/>
      <c r="D2" s="3261"/>
      <c r="E2" s="3261"/>
      <c r="F2" s="3261"/>
      <c r="G2" s="3262"/>
    </row>
    <row r="3" spans="1:14" s="450" customFormat="1" ht="12" customHeight="1">
      <c r="A3" s="3263" t="s">
        <v>294</v>
      </c>
      <c r="B3" s="3258"/>
      <c r="C3" s="3258"/>
      <c r="D3" s="3258"/>
      <c r="E3" s="3258"/>
      <c r="F3" s="3258"/>
      <c r="G3" s="3303"/>
      <c r="H3" s="717"/>
      <c r="I3" s="717"/>
      <c r="J3" s="828"/>
      <c r="K3" s="828"/>
      <c r="L3" s="828"/>
      <c r="M3" s="828"/>
      <c r="N3" s="717"/>
    </row>
    <row r="4" spans="1:14" s="450" customFormat="1" ht="12" customHeight="1">
      <c r="A4" s="835"/>
      <c r="B4" s="836"/>
      <c r="C4" s="836"/>
      <c r="D4" s="836"/>
      <c r="E4" s="836"/>
      <c r="F4" s="836"/>
      <c r="G4" s="837"/>
      <c r="H4" s="717"/>
      <c r="I4" s="717"/>
      <c r="J4" s="828"/>
      <c r="K4" s="828"/>
      <c r="L4" s="828"/>
      <c r="M4" s="828"/>
      <c r="N4" s="717"/>
    </row>
    <row r="5" spans="1:14" s="450" customFormat="1" ht="12" customHeight="1">
      <c r="A5" s="513"/>
      <c r="G5" s="514"/>
      <c r="H5" s="717"/>
      <c r="I5" s="717"/>
      <c r="J5" s="828"/>
      <c r="K5" s="828"/>
      <c r="L5" s="828"/>
      <c r="M5" s="828"/>
      <c r="N5" s="717"/>
    </row>
    <row r="6" spans="1:14" s="828" customFormat="1" ht="12" customHeight="1">
      <c r="A6" s="1257" t="s">
        <v>152</v>
      </c>
      <c r="B6" s="450" t="s">
        <v>295</v>
      </c>
      <c r="C6" s="450"/>
      <c r="D6" s="450"/>
      <c r="E6" s="450"/>
      <c r="F6" s="450"/>
      <c r="G6" s="840"/>
      <c r="H6" s="717"/>
      <c r="I6" s="717"/>
      <c r="N6" s="717"/>
    </row>
    <row r="7" spans="1:14" s="828" customFormat="1" ht="12" customHeight="1">
      <c r="A7" s="931"/>
      <c r="B7" s="450" t="s">
        <v>296</v>
      </c>
      <c r="C7" s="450"/>
      <c r="D7" s="450"/>
      <c r="E7" s="450"/>
      <c r="F7" s="450"/>
      <c r="G7" s="840"/>
      <c r="H7" s="717"/>
      <c r="I7" s="717"/>
      <c r="N7" s="717"/>
    </row>
    <row r="8" spans="1:14" s="828" customFormat="1" ht="12" customHeight="1">
      <c r="A8" s="931"/>
      <c r="B8" s="450" t="s">
        <v>297</v>
      </c>
      <c r="C8" s="450"/>
      <c r="D8" s="450"/>
      <c r="E8" s="450"/>
      <c r="F8" s="450"/>
      <c r="G8" s="840"/>
      <c r="H8" s="717"/>
      <c r="I8" s="717"/>
      <c r="N8" s="717"/>
    </row>
    <row r="9" spans="1:14" s="828" customFormat="1" ht="12" customHeight="1">
      <c r="A9" s="931"/>
      <c r="B9" s="450" t="s">
        <v>298</v>
      </c>
      <c r="C9" s="450"/>
      <c r="D9" s="450"/>
      <c r="E9" s="450"/>
      <c r="F9" s="450"/>
      <c r="G9" s="840"/>
      <c r="H9" s="717"/>
      <c r="I9" s="717"/>
      <c r="N9" s="717"/>
    </row>
    <row r="10" spans="1:14" s="828" customFormat="1" ht="12" customHeight="1">
      <c r="A10" s="931"/>
      <c r="B10" s="450" t="s">
        <v>299</v>
      </c>
      <c r="C10" s="450"/>
      <c r="D10" s="450"/>
      <c r="E10" s="450"/>
      <c r="F10" s="450"/>
      <c r="G10" s="840"/>
      <c r="H10" s="717"/>
      <c r="I10" s="717"/>
      <c r="N10" s="717"/>
    </row>
    <row r="11" spans="1:14" s="450" customFormat="1" ht="12" customHeight="1">
      <c r="A11" s="931"/>
      <c r="B11" s="450" t="s">
        <v>300</v>
      </c>
      <c r="G11" s="840"/>
      <c r="H11" s="717"/>
      <c r="I11" s="717"/>
      <c r="J11" s="828"/>
      <c r="K11" s="828"/>
      <c r="L11" s="828"/>
      <c r="M11" s="828"/>
      <c r="N11" s="717"/>
    </row>
    <row r="12" spans="1:14" s="450" customFormat="1" ht="12" customHeight="1">
      <c r="A12" s="1257" t="s">
        <v>156</v>
      </c>
      <c r="B12" s="450" t="s">
        <v>301</v>
      </c>
      <c r="G12" s="840"/>
      <c r="H12" s="717"/>
      <c r="I12" s="717"/>
      <c r="J12" s="828"/>
      <c r="K12" s="828"/>
      <c r="L12" s="828"/>
      <c r="M12" s="828"/>
      <c r="N12" s="717"/>
    </row>
    <row r="13" spans="1:14" s="450" customFormat="1" ht="12" customHeight="1">
      <c r="A13" s="931"/>
      <c r="B13" s="450" t="s">
        <v>302</v>
      </c>
      <c r="G13" s="840"/>
      <c r="H13" s="717"/>
      <c r="I13" s="717"/>
      <c r="J13" s="828"/>
      <c r="K13" s="828"/>
      <c r="L13" s="828"/>
      <c r="M13" s="828"/>
      <c r="N13" s="717"/>
    </row>
    <row r="14" spans="1:14" s="450" customFormat="1" ht="12" customHeight="1">
      <c r="A14" s="931"/>
      <c r="B14" s="450" t="s">
        <v>303</v>
      </c>
      <c r="G14" s="840"/>
      <c r="H14" s="717"/>
      <c r="I14" s="717"/>
      <c r="J14" s="828"/>
      <c r="K14" s="828"/>
      <c r="L14" s="828"/>
      <c r="M14" s="828"/>
      <c r="N14" s="717"/>
    </row>
    <row r="15" spans="1:14" s="450" customFormat="1" ht="12" customHeight="1">
      <c r="A15" s="931"/>
      <c r="B15" s="450" t="s">
        <v>304</v>
      </c>
      <c r="G15" s="840"/>
      <c r="H15" s="717"/>
      <c r="I15" s="717"/>
      <c r="J15" s="828"/>
      <c r="K15" s="828"/>
      <c r="L15" s="828"/>
      <c r="M15" s="828"/>
      <c r="N15" s="717"/>
    </row>
    <row r="16" spans="1:14" s="450" customFormat="1" ht="12" customHeight="1">
      <c r="A16" s="931"/>
      <c r="B16" s="450" t="s">
        <v>305</v>
      </c>
      <c r="G16" s="840"/>
      <c r="H16" s="717"/>
      <c r="I16" s="717"/>
      <c r="J16" s="828"/>
      <c r="K16" s="828"/>
      <c r="L16" s="828"/>
      <c r="M16" s="828"/>
      <c r="N16" s="717"/>
    </row>
    <row r="17" spans="1:14" s="450" customFormat="1" ht="12" customHeight="1">
      <c r="A17" s="1257" t="s">
        <v>161</v>
      </c>
      <c r="B17" s="450" t="s">
        <v>306</v>
      </c>
      <c r="G17" s="840"/>
      <c r="H17" s="717"/>
      <c r="I17" s="717"/>
      <c r="J17" s="828"/>
      <c r="K17" s="828"/>
      <c r="L17" s="828"/>
      <c r="M17" s="828"/>
      <c r="N17" s="717"/>
    </row>
    <row r="18" spans="1:14" s="450" customFormat="1" ht="12" customHeight="1">
      <c r="A18" s="1257" t="s">
        <v>154</v>
      </c>
      <c r="B18" s="450" t="s">
        <v>307</v>
      </c>
      <c r="G18" s="840"/>
      <c r="H18" s="717"/>
      <c r="I18" s="717"/>
      <c r="J18" s="828"/>
      <c r="K18" s="828"/>
      <c r="L18" s="828"/>
      <c r="M18" s="828"/>
      <c r="N18" s="717"/>
    </row>
    <row r="19" spans="1:14" s="450" customFormat="1" ht="12" customHeight="1">
      <c r="A19" s="1257" t="s">
        <v>163</v>
      </c>
      <c r="B19" s="450" t="s">
        <v>308</v>
      </c>
      <c r="G19" s="840"/>
      <c r="H19" s="717"/>
      <c r="I19" s="717"/>
      <c r="J19" s="828"/>
      <c r="K19" s="828"/>
      <c r="L19" s="828"/>
      <c r="M19" s="828"/>
      <c r="N19" s="717"/>
    </row>
    <row r="20" spans="1:14" s="450" customFormat="1" ht="12" customHeight="1">
      <c r="A20" s="931"/>
      <c r="B20" s="450" t="s">
        <v>309</v>
      </c>
      <c r="G20" s="840"/>
      <c r="H20" s="717"/>
      <c r="I20" s="717"/>
      <c r="J20" s="828"/>
      <c r="K20" s="828"/>
      <c r="L20" s="828"/>
      <c r="M20" s="828"/>
      <c r="N20" s="717"/>
    </row>
    <row r="21" spans="1:14" s="450" customFormat="1" ht="12" customHeight="1">
      <c r="A21" s="931"/>
      <c r="B21" s="450" t="s">
        <v>310</v>
      </c>
      <c r="G21" s="840"/>
      <c r="H21" s="717"/>
      <c r="I21" s="717"/>
      <c r="J21" s="828"/>
      <c r="K21" s="828"/>
      <c r="L21" s="828"/>
      <c r="M21" s="828"/>
      <c r="N21" s="717"/>
    </row>
    <row r="22" spans="1:14" s="450" customFormat="1" ht="12" customHeight="1">
      <c r="A22" s="931"/>
      <c r="B22" s="450" t="s">
        <v>311</v>
      </c>
      <c r="G22" s="840"/>
      <c r="H22" s="717"/>
      <c r="I22" s="717"/>
      <c r="J22" s="828"/>
      <c r="K22" s="828"/>
      <c r="L22" s="828"/>
      <c r="M22" s="828"/>
      <c r="N22" s="717"/>
    </row>
    <row r="23" spans="1:14" s="450" customFormat="1" ht="12" customHeight="1">
      <c r="A23" s="1257" t="s">
        <v>312</v>
      </c>
      <c r="B23" s="450" t="s">
        <v>313</v>
      </c>
      <c r="G23" s="840"/>
      <c r="H23" s="717"/>
      <c r="I23" s="717"/>
      <c r="J23" s="828"/>
      <c r="K23" s="828"/>
      <c r="L23" s="828"/>
      <c r="M23" s="828"/>
      <c r="N23" s="717"/>
    </row>
    <row r="24" spans="1:14" s="450" customFormat="1" ht="12" customHeight="1">
      <c r="A24" s="931"/>
      <c r="B24" s="450" t="s">
        <v>314</v>
      </c>
      <c r="G24" s="840"/>
      <c r="H24" s="717"/>
      <c r="I24" s="717"/>
      <c r="J24" s="828"/>
      <c r="K24" s="828"/>
      <c r="L24" s="828"/>
      <c r="M24" s="828"/>
      <c r="N24" s="717"/>
    </row>
    <row r="25" spans="1:14" s="450" customFormat="1" ht="12" customHeight="1">
      <c r="A25" s="909" t="s">
        <v>315</v>
      </c>
      <c r="B25" s="1002"/>
      <c r="C25" s="833"/>
      <c r="D25" s="833"/>
      <c r="E25" s="833"/>
      <c r="F25" s="833"/>
      <c r="G25" s="910"/>
      <c r="H25" s="717"/>
      <c r="I25" s="717"/>
      <c r="J25" s="828"/>
      <c r="K25" s="828"/>
      <c r="L25" s="828"/>
      <c r="M25" s="828"/>
      <c r="N25" s="717"/>
    </row>
    <row r="26" spans="1:14" s="450" customFormat="1" ht="12" customHeight="1">
      <c r="A26" s="1303"/>
      <c r="B26" s="1004"/>
      <c r="C26" s="944"/>
      <c r="D26" s="944"/>
      <c r="E26" s="944"/>
      <c r="F26" s="944"/>
      <c r="G26" s="987"/>
      <c r="H26" s="717"/>
      <c r="I26" s="717"/>
      <c r="J26" s="828"/>
      <c r="K26" s="828"/>
      <c r="L26" s="828"/>
      <c r="M26" s="828"/>
      <c r="N26" s="717"/>
    </row>
    <row r="27" spans="1:14" s="450" customFormat="1" ht="12" customHeight="1">
      <c r="A27" s="887"/>
      <c r="B27" s="514"/>
      <c r="D27" s="2055"/>
      <c r="E27" s="883"/>
      <c r="F27" s="883"/>
      <c r="G27" s="528"/>
      <c r="H27" s="717"/>
      <c r="I27" s="717"/>
      <c r="J27" s="828"/>
      <c r="K27" s="828"/>
      <c r="L27" s="828"/>
      <c r="M27" s="828"/>
      <c r="N27" s="717"/>
    </row>
    <row r="28" spans="1:14" s="450" customFormat="1" ht="12" customHeight="1">
      <c r="A28" s="528" t="s">
        <v>7</v>
      </c>
      <c r="B28" s="514"/>
      <c r="C28" s="529" t="s">
        <v>316</v>
      </c>
      <c r="D28" s="2056" t="s">
        <v>317</v>
      </c>
      <c r="E28" s="2057" t="s">
        <v>318</v>
      </c>
      <c r="F28" s="2057" t="s">
        <v>319</v>
      </c>
      <c r="G28" s="528" t="s">
        <v>7</v>
      </c>
      <c r="H28" s="717"/>
      <c r="I28" s="717"/>
      <c r="J28" s="828"/>
      <c r="K28" s="828"/>
      <c r="L28" s="828"/>
      <c r="M28" s="828"/>
      <c r="N28" s="717"/>
    </row>
    <row r="29" spans="1:14" s="450" customFormat="1" ht="12" customHeight="1">
      <c r="A29" s="528" t="s">
        <v>17</v>
      </c>
      <c r="B29" s="535" t="s">
        <v>183</v>
      </c>
      <c r="C29" s="529" t="s">
        <v>320</v>
      </c>
      <c r="D29" s="2056" t="s">
        <v>321</v>
      </c>
      <c r="E29" s="2057" t="s">
        <v>322</v>
      </c>
      <c r="F29" s="2057" t="s">
        <v>323</v>
      </c>
      <c r="G29" s="528" t="s">
        <v>17</v>
      </c>
      <c r="H29" s="717"/>
      <c r="I29" s="717"/>
      <c r="J29" s="828"/>
      <c r="K29" s="828"/>
      <c r="L29" s="828"/>
      <c r="M29" s="828"/>
      <c r="N29" s="717"/>
    </row>
    <row r="30" spans="1:14" s="450" customFormat="1" ht="12" customHeight="1">
      <c r="A30" s="887"/>
      <c r="B30" s="535"/>
      <c r="C30" s="529"/>
      <c r="D30" s="2056"/>
      <c r="E30" s="2057"/>
      <c r="F30" s="2057" t="s">
        <v>324</v>
      </c>
      <c r="G30" s="528"/>
      <c r="H30" s="717"/>
      <c r="I30" s="717"/>
      <c r="J30" s="828"/>
      <c r="K30" s="828"/>
      <c r="L30" s="828"/>
      <c r="M30" s="828"/>
      <c r="N30" s="717"/>
    </row>
    <row r="31" spans="1:14" s="450" customFormat="1" ht="12" customHeight="1">
      <c r="A31" s="887"/>
      <c r="B31" s="535" t="s">
        <v>24</v>
      </c>
      <c r="C31" s="526" t="s">
        <v>25</v>
      </c>
      <c r="D31" s="2058" t="s">
        <v>26</v>
      </c>
      <c r="E31" s="2059" t="s">
        <v>27</v>
      </c>
      <c r="F31" s="2057" t="s">
        <v>28</v>
      </c>
      <c r="G31" s="522"/>
      <c r="H31" s="717"/>
      <c r="I31" s="717"/>
      <c r="J31" s="154"/>
      <c r="K31" s="154"/>
      <c r="L31" s="154"/>
      <c r="M31" s="154"/>
      <c r="N31" s="717"/>
    </row>
    <row r="32" spans="1:14" s="450" customFormat="1" ht="12" customHeight="1">
      <c r="A32" s="1276">
        <f>+A31+1</f>
        <v>1</v>
      </c>
      <c r="B32" s="530" t="s">
        <v>3414</v>
      </c>
      <c r="C32" s="1225">
        <v>2</v>
      </c>
      <c r="D32" s="1237">
        <v>394</v>
      </c>
      <c r="E32" s="1033">
        <v>5592</v>
      </c>
      <c r="F32" s="2241" t="s">
        <v>3368</v>
      </c>
      <c r="G32" s="1276">
        <f t="shared" ref="G32:G56" si="0">+A32</f>
        <v>1</v>
      </c>
      <c r="H32" s="717"/>
      <c r="I32" s="717"/>
      <c r="J32" s="828"/>
      <c r="K32" s="828"/>
      <c r="L32" s="828"/>
      <c r="M32" s="828"/>
      <c r="N32" s="717"/>
    </row>
    <row r="33" spans="1:14" s="450" customFormat="1" ht="12" customHeight="1">
      <c r="A33" s="1276">
        <f>+A32+1</f>
        <v>2</v>
      </c>
      <c r="B33" s="875" t="s">
        <v>3294</v>
      </c>
      <c r="C33" s="1225">
        <v>13</v>
      </c>
      <c r="D33" s="1237">
        <v>2808</v>
      </c>
      <c r="E33" s="1033">
        <v>36348</v>
      </c>
      <c r="F33" s="2241" t="s">
        <v>3368</v>
      </c>
      <c r="G33" s="1276">
        <f t="shared" si="0"/>
        <v>2</v>
      </c>
      <c r="H33" s="717"/>
      <c r="I33" s="717"/>
      <c r="J33" s="828"/>
      <c r="K33" s="828"/>
      <c r="L33" s="828"/>
      <c r="M33" s="828"/>
      <c r="N33" s="717"/>
    </row>
    <row r="34" spans="1:14" s="450" customFormat="1" ht="12" customHeight="1">
      <c r="A34" s="1276">
        <f t="shared" ref="A34:A56" si="1">+A33+1</f>
        <v>3</v>
      </c>
      <c r="B34" s="875" t="s">
        <v>3293</v>
      </c>
      <c r="C34" s="1225">
        <v>2</v>
      </c>
      <c r="D34" s="1237">
        <v>374.37599999999998</v>
      </c>
      <c r="E34" s="1033">
        <v>411</v>
      </c>
      <c r="F34" s="2241" t="s">
        <v>3368</v>
      </c>
      <c r="G34" s="1276">
        <f t="shared" si="0"/>
        <v>3</v>
      </c>
      <c r="H34" s="717"/>
      <c r="I34" s="717"/>
      <c r="J34" s="828"/>
      <c r="K34" s="828"/>
      <c r="L34" s="828"/>
      <c r="M34" s="828"/>
      <c r="N34" s="717"/>
    </row>
    <row r="35" spans="1:14" s="450" customFormat="1" ht="12" customHeight="1">
      <c r="A35" s="1276">
        <f t="shared" si="1"/>
        <v>4</v>
      </c>
      <c r="B35" s="875" t="s">
        <v>3415</v>
      </c>
      <c r="C35" s="1225">
        <v>5155</v>
      </c>
      <c r="D35" s="1237">
        <v>193.3125</v>
      </c>
      <c r="E35" s="1033">
        <v>72919</v>
      </c>
      <c r="F35" s="2241" t="s">
        <v>3368</v>
      </c>
      <c r="G35" s="1276">
        <f t="shared" si="0"/>
        <v>4</v>
      </c>
      <c r="H35" s="717"/>
      <c r="I35" s="717"/>
      <c r="J35" s="828"/>
      <c r="K35" s="828"/>
      <c r="L35" s="828"/>
      <c r="M35" s="828"/>
      <c r="N35" s="717"/>
    </row>
    <row r="36" spans="1:14" s="450" customFormat="1" ht="12" customHeight="1">
      <c r="A36" s="1276">
        <f t="shared" si="1"/>
        <v>5</v>
      </c>
      <c r="B36" s="875" t="s">
        <v>3416</v>
      </c>
      <c r="C36" s="1225">
        <v>19</v>
      </c>
      <c r="D36" s="1237">
        <v>1.0925</v>
      </c>
      <c r="E36" s="1033">
        <v>625</v>
      </c>
      <c r="F36" s="2241" t="s">
        <v>3368</v>
      </c>
      <c r="G36" s="1276">
        <f t="shared" si="0"/>
        <v>5</v>
      </c>
      <c r="H36" s="717"/>
      <c r="I36" s="717"/>
      <c r="J36" s="828"/>
      <c r="K36" s="828"/>
      <c r="L36" s="828"/>
      <c r="M36" s="828"/>
      <c r="N36" s="717"/>
    </row>
    <row r="37" spans="1:14" s="450" customFormat="1" ht="12" customHeight="1">
      <c r="A37" s="1276">
        <f t="shared" si="1"/>
        <v>6</v>
      </c>
      <c r="B37" s="875"/>
      <c r="C37" s="1225"/>
      <c r="D37" s="1237"/>
      <c r="E37" s="1033"/>
      <c r="F37" s="2241"/>
      <c r="G37" s="1276">
        <f t="shared" si="0"/>
        <v>6</v>
      </c>
      <c r="H37" s="717"/>
      <c r="I37" s="717"/>
      <c r="J37" s="828"/>
      <c r="K37" s="828"/>
      <c r="L37" s="828"/>
      <c r="M37" s="828"/>
      <c r="N37" s="717"/>
    </row>
    <row r="38" spans="1:14" s="450" customFormat="1" ht="12" customHeight="1">
      <c r="A38" s="1276">
        <f t="shared" si="1"/>
        <v>7</v>
      </c>
      <c r="B38" s="530"/>
      <c r="C38" s="1225"/>
      <c r="D38" s="1237"/>
      <c r="E38" s="1033"/>
      <c r="F38" s="2241"/>
      <c r="G38" s="1276">
        <f t="shared" si="0"/>
        <v>7</v>
      </c>
      <c r="H38" s="717"/>
      <c r="I38" s="717"/>
      <c r="J38" s="828"/>
      <c r="K38" s="828"/>
      <c r="L38" s="828"/>
      <c r="M38" s="828"/>
      <c r="N38" s="717"/>
    </row>
    <row r="39" spans="1:14" s="450" customFormat="1" ht="12" customHeight="1">
      <c r="A39" s="1276">
        <f t="shared" si="1"/>
        <v>8</v>
      </c>
      <c r="B39" s="530"/>
      <c r="C39" s="1225"/>
      <c r="D39" s="1237"/>
      <c r="E39" s="1033"/>
      <c r="F39" s="2241"/>
      <c r="G39" s="1276">
        <f t="shared" si="0"/>
        <v>8</v>
      </c>
      <c r="H39" s="717"/>
      <c r="I39" s="717"/>
      <c r="J39" s="828"/>
      <c r="K39" s="828"/>
      <c r="L39" s="828"/>
      <c r="M39" s="828"/>
      <c r="N39" s="717"/>
    </row>
    <row r="40" spans="1:14" s="450" customFormat="1" ht="12" customHeight="1">
      <c r="A40" s="1276">
        <f t="shared" si="1"/>
        <v>9</v>
      </c>
      <c r="B40" s="530"/>
      <c r="C40" s="1225"/>
      <c r="D40" s="1237"/>
      <c r="E40" s="1033"/>
      <c r="F40" s="2241"/>
      <c r="G40" s="1276">
        <f t="shared" si="0"/>
        <v>9</v>
      </c>
      <c r="H40" s="717"/>
      <c r="I40" s="717"/>
      <c r="J40" s="828"/>
      <c r="K40" s="828"/>
      <c r="L40" s="828"/>
      <c r="M40" s="828"/>
      <c r="N40" s="717"/>
    </row>
    <row r="41" spans="1:14" s="450" customFormat="1" ht="12" customHeight="1">
      <c r="A41" s="1276">
        <f t="shared" si="1"/>
        <v>10</v>
      </c>
      <c r="B41" s="530"/>
      <c r="C41" s="1225"/>
      <c r="D41" s="1237"/>
      <c r="E41" s="1033"/>
      <c r="F41" s="2241"/>
      <c r="G41" s="1276">
        <f t="shared" si="0"/>
        <v>10</v>
      </c>
      <c r="H41" s="717"/>
      <c r="I41" s="717"/>
      <c r="J41" s="828"/>
      <c r="K41" s="828"/>
      <c r="L41" s="828"/>
      <c r="M41" s="828"/>
      <c r="N41" s="717"/>
    </row>
    <row r="42" spans="1:14" s="450" customFormat="1" ht="12" customHeight="1">
      <c r="A42" s="1276">
        <f t="shared" si="1"/>
        <v>11</v>
      </c>
      <c r="B42" s="530"/>
      <c r="C42" s="1225"/>
      <c r="D42" s="1237"/>
      <c r="E42" s="1033"/>
      <c r="F42" s="2241"/>
      <c r="G42" s="1276">
        <f t="shared" si="0"/>
        <v>11</v>
      </c>
      <c r="H42" s="717"/>
      <c r="I42" s="717"/>
      <c r="J42" s="828"/>
      <c r="K42" s="828"/>
      <c r="L42" s="828"/>
      <c r="M42" s="828"/>
      <c r="N42" s="717"/>
    </row>
    <row r="43" spans="1:14" s="450" customFormat="1" ht="12" customHeight="1">
      <c r="A43" s="1276">
        <f t="shared" si="1"/>
        <v>12</v>
      </c>
      <c r="B43" s="530"/>
      <c r="C43" s="1225"/>
      <c r="D43" s="1237"/>
      <c r="E43" s="1033"/>
      <c r="F43" s="2241"/>
      <c r="G43" s="1276">
        <f t="shared" si="0"/>
        <v>12</v>
      </c>
      <c r="H43" s="717"/>
      <c r="I43" s="717"/>
      <c r="J43" s="828"/>
      <c r="K43" s="828"/>
      <c r="L43" s="828"/>
      <c r="M43" s="828"/>
      <c r="N43" s="717"/>
    </row>
    <row r="44" spans="1:14" s="450" customFormat="1" ht="12" customHeight="1">
      <c r="A44" s="1276">
        <f t="shared" si="1"/>
        <v>13</v>
      </c>
      <c r="B44" s="530"/>
      <c r="C44" s="1225"/>
      <c r="D44" s="1237"/>
      <c r="E44" s="1033"/>
      <c r="F44" s="2241"/>
      <c r="G44" s="1276">
        <f t="shared" si="0"/>
        <v>13</v>
      </c>
      <c r="H44" s="717"/>
      <c r="I44" s="717"/>
      <c r="J44" s="828"/>
      <c r="K44" s="828"/>
      <c r="L44" s="828"/>
      <c r="M44" s="828"/>
      <c r="N44" s="717"/>
    </row>
    <row r="45" spans="1:14" s="450" customFormat="1" ht="12" customHeight="1">
      <c r="A45" s="1276">
        <f t="shared" si="1"/>
        <v>14</v>
      </c>
      <c r="B45" s="530"/>
      <c r="C45" s="1225"/>
      <c r="D45" s="1237"/>
      <c r="E45" s="1033"/>
      <c r="F45" s="2241"/>
      <c r="G45" s="1276">
        <f t="shared" si="0"/>
        <v>14</v>
      </c>
      <c r="H45" s="717"/>
      <c r="I45" s="717"/>
      <c r="J45" s="828"/>
      <c r="K45" s="828"/>
      <c r="L45" s="828"/>
      <c r="M45" s="828"/>
      <c r="N45" s="717"/>
    </row>
    <row r="46" spans="1:14" s="450" customFormat="1" ht="12" customHeight="1">
      <c r="A46" s="1276">
        <f t="shared" si="1"/>
        <v>15</v>
      </c>
      <c r="B46" s="530"/>
      <c r="C46" s="1225"/>
      <c r="D46" s="1237"/>
      <c r="E46" s="1033"/>
      <c r="F46" s="2241"/>
      <c r="G46" s="1276">
        <f t="shared" si="0"/>
        <v>15</v>
      </c>
      <c r="H46" s="717"/>
      <c r="I46" s="717"/>
      <c r="J46" s="828"/>
      <c r="K46" s="828"/>
      <c r="L46" s="828"/>
      <c r="M46" s="828"/>
      <c r="N46" s="717"/>
    </row>
    <row r="47" spans="1:14" s="450" customFormat="1" ht="12" customHeight="1">
      <c r="A47" s="1276">
        <f t="shared" si="1"/>
        <v>16</v>
      </c>
      <c r="B47" s="530"/>
      <c r="C47" s="1225"/>
      <c r="D47" s="1237"/>
      <c r="E47" s="1033"/>
      <c r="F47" s="2241"/>
      <c r="G47" s="1276">
        <f t="shared" si="0"/>
        <v>16</v>
      </c>
      <c r="H47" s="717"/>
      <c r="I47" s="717"/>
      <c r="J47" s="828"/>
      <c r="K47" s="828"/>
      <c r="L47" s="828"/>
      <c r="M47" s="828"/>
      <c r="N47" s="717"/>
    </row>
    <row r="48" spans="1:14" s="450" customFormat="1" ht="12" customHeight="1">
      <c r="A48" s="1276">
        <f t="shared" si="1"/>
        <v>17</v>
      </c>
      <c r="B48" s="530"/>
      <c r="C48" s="1225"/>
      <c r="D48" s="1237"/>
      <c r="E48" s="1033"/>
      <c r="F48" s="2241"/>
      <c r="G48" s="1276">
        <f t="shared" si="0"/>
        <v>17</v>
      </c>
      <c r="H48" s="717"/>
      <c r="I48" s="717"/>
      <c r="J48" s="828"/>
      <c r="K48" s="828"/>
      <c r="L48" s="828"/>
      <c r="M48" s="828"/>
      <c r="N48" s="717"/>
    </row>
    <row r="49" spans="1:14" s="450" customFormat="1" ht="12" customHeight="1">
      <c r="A49" s="1276">
        <f t="shared" si="1"/>
        <v>18</v>
      </c>
      <c r="B49" s="530"/>
      <c r="C49" s="1225"/>
      <c r="D49" s="1237"/>
      <c r="E49" s="1033"/>
      <c r="F49" s="2241"/>
      <c r="G49" s="1276">
        <f t="shared" si="0"/>
        <v>18</v>
      </c>
      <c r="H49" s="717"/>
      <c r="I49" s="717"/>
      <c r="J49" s="828"/>
      <c r="K49" s="828"/>
      <c r="L49" s="828"/>
      <c r="M49" s="828"/>
      <c r="N49" s="717"/>
    </row>
    <row r="50" spans="1:14" s="450" customFormat="1" ht="12" customHeight="1">
      <c r="A50" s="1276">
        <f t="shared" si="1"/>
        <v>19</v>
      </c>
      <c r="B50" s="530"/>
      <c r="C50" s="1225"/>
      <c r="D50" s="1237"/>
      <c r="E50" s="1033"/>
      <c r="F50" s="2241"/>
      <c r="G50" s="1276">
        <f t="shared" si="0"/>
        <v>19</v>
      </c>
      <c r="H50" s="717"/>
      <c r="I50" s="717"/>
      <c r="J50" s="828"/>
      <c r="K50" s="828"/>
      <c r="L50" s="828"/>
      <c r="M50" s="828"/>
      <c r="N50" s="717"/>
    </row>
    <row r="51" spans="1:14" s="450" customFormat="1" ht="12" customHeight="1">
      <c r="A51" s="1276">
        <f t="shared" si="1"/>
        <v>20</v>
      </c>
      <c r="B51" s="530"/>
      <c r="C51" s="1225"/>
      <c r="D51" s="1237"/>
      <c r="E51" s="1033"/>
      <c r="F51" s="2241"/>
      <c r="G51" s="1276">
        <f t="shared" si="0"/>
        <v>20</v>
      </c>
      <c r="H51" s="717"/>
      <c r="I51" s="717"/>
      <c r="J51" s="828"/>
      <c r="K51" s="828"/>
      <c r="L51" s="828"/>
      <c r="M51" s="828"/>
      <c r="N51" s="717"/>
    </row>
    <row r="52" spans="1:14" s="450" customFormat="1" ht="12" customHeight="1">
      <c r="A52" s="1276">
        <f t="shared" si="1"/>
        <v>21</v>
      </c>
      <c r="B52" s="530"/>
      <c r="C52" s="1225"/>
      <c r="D52" s="1237"/>
      <c r="E52" s="1033"/>
      <c r="F52" s="2241"/>
      <c r="G52" s="1276">
        <f t="shared" si="0"/>
        <v>21</v>
      </c>
      <c r="H52" s="717"/>
      <c r="I52" s="717"/>
      <c r="J52" s="828"/>
      <c r="K52" s="828"/>
      <c r="L52" s="828"/>
      <c r="M52" s="828"/>
      <c r="N52" s="717"/>
    </row>
    <row r="53" spans="1:14" s="450" customFormat="1" ht="12" customHeight="1">
      <c r="A53" s="1276">
        <f t="shared" si="1"/>
        <v>22</v>
      </c>
      <c r="B53" s="530"/>
      <c r="C53" s="1225"/>
      <c r="D53" s="1237"/>
      <c r="E53" s="1033"/>
      <c r="F53" s="2241"/>
      <c r="G53" s="1276">
        <f t="shared" si="0"/>
        <v>22</v>
      </c>
      <c r="H53" s="717"/>
      <c r="I53" s="717"/>
      <c r="J53" s="828"/>
      <c r="K53" s="828"/>
      <c r="L53" s="828"/>
      <c r="M53" s="828"/>
      <c r="N53" s="717"/>
    </row>
    <row r="54" spans="1:14" s="450" customFormat="1" ht="12" customHeight="1">
      <c r="A54" s="1276">
        <f t="shared" si="1"/>
        <v>23</v>
      </c>
      <c r="B54" s="530"/>
      <c r="C54" s="1225"/>
      <c r="D54" s="1237"/>
      <c r="E54" s="1033"/>
      <c r="F54" s="2241"/>
      <c r="G54" s="1276">
        <f t="shared" si="0"/>
        <v>23</v>
      </c>
      <c r="H54" s="717"/>
      <c r="I54" s="717"/>
      <c r="J54" s="828"/>
      <c r="K54" s="828"/>
      <c r="L54" s="828"/>
      <c r="M54" s="828"/>
      <c r="N54" s="717"/>
    </row>
    <row r="55" spans="1:14" s="450" customFormat="1" ht="12" customHeight="1">
      <c r="A55" s="1276">
        <f t="shared" si="1"/>
        <v>24</v>
      </c>
      <c r="B55" s="530"/>
      <c r="C55" s="1225"/>
      <c r="D55" s="1237"/>
      <c r="E55" s="1033"/>
      <c r="F55" s="2241"/>
      <c r="G55" s="1276">
        <f t="shared" si="0"/>
        <v>24</v>
      </c>
      <c r="H55" s="717"/>
      <c r="I55" s="717"/>
      <c r="J55" s="828"/>
      <c r="K55" s="828"/>
      <c r="L55" s="828"/>
      <c r="M55" s="828"/>
      <c r="N55" s="717"/>
    </row>
    <row r="56" spans="1:14" s="450" customFormat="1" ht="12" customHeight="1">
      <c r="A56" s="1276">
        <f t="shared" si="1"/>
        <v>25</v>
      </c>
      <c r="B56" s="2242" t="s">
        <v>16</v>
      </c>
      <c r="C56" s="1225">
        <v>5191</v>
      </c>
      <c r="D56" s="1237">
        <v>3769.7810000000004</v>
      </c>
      <c r="E56" s="1231">
        <v>115895</v>
      </c>
      <c r="F56" s="2241" t="s">
        <v>103</v>
      </c>
      <c r="G56" s="1276">
        <f t="shared" si="0"/>
        <v>25</v>
      </c>
      <c r="H56" s="717"/>
      <c r="I56" s="717"/>
      <c r="J56" s="828"/>
      <c r="K56" s="828"/>
      <c r="L56" s="828"/>
      <c r="M56" s="828"/>
      <c r="N56" s="717"/>
    </row>
    <row r="57" spans="1:14" s="450" customFormat="1" ht="12" customHeight="1">
      <c r="A57" s="909" t="s">
        <v>325</v>
      </c>
      <c r="B57" s="1002"/>
      <c r="C57" s="833"/>
      <c r="D57" s="833"/>
      <c r="E57" s="833"/>
      <c r="F57" s="833"/>
      <c r="G57" s="2244"/>
      <c r="H57" s="717"/>
      <c r="I57" s="717"/>
      <c r="J57" s="828"/>
      <c r="K57" s="828"/>
      <c r="L57" s="828"/>
      <c r="M57" s="828"/>
      <c r="N57" s="717"/>
    </row>
    <row r="58" spans="1:14" s="450" customFormat="1" ht="12" customHeight="1">
      <c r="A58" s="1276">
        <f>+A56+1</f>
        <v>26</v>
      </c>
      <c r="B58" s="530" t="s">
        <v>3292</v>
      </c>
      <c r="C58" s="1237">
        <v>50</v>
      </c>
      <c r="D58" s="1237">
        <v>10261</v>
      </c>
      <c r="E58" s="1033">
        <v>90905</v>
      </c>
      <c r="F58" s="2241" t="s">
        <v>2287</v>
      </c>
      <c r="G58" s="1276">
        <f t="shared" ref="G58:G71" si="2">+A58</f>
        <v>26</v>
      </c>
      <c r="H58" s="717"/>
      <c r="I58" s="717"/>
      <c r="J58" s="828"/>
      <c r="K58" s="828"/>
      <c r="L58" s="828"/>
      <c r="M58" s="828"/>
      <c r="N58" s="717"/>
    </row>
    <row r="59" spans="1:14" s="450" customFormat="1" ht="12" customHeight="1">
      <c r="A59" s="1276">
        <f t="shared" ref="A59:A71" si="3">+A58+1</f>
        <v>27</v>
      </c>
      <c r="B59" s="530" t="s">
        <v>3292</v>
      </c>
      <c r="C59" s="1225">
        <v>48</v>
      </c>
      <c r="D59" s="1237">
        <v>9851</v>
      </c>
      <c r="E59" s="1033">
        <v>87723</v>
      </c>
      <c r="F59" s="2241" t="s">
        <v>3417</v>
      </c>
      <c r="G59" s="1276">
        <f t="shared" si="2"/>
        <v>27</v>
      </c>
      <c r="H59" s="717"/>
      <c r="I59" s="717"/>
      <c r="J59" s="828"/>
      <c r="K59" s="828"/>
      <c r="L59" s="828"/>
      <c r="M59" s="828"/>
      <c r="N59" s="717"/>
    </row>
    <row r="60" spans="1:14" s="450" customFormat="1" ht="12" customHeight="1">
      <c r="A60" s="1276">
        <f t="shared" si="3"/>
        <v>28</v>
      </c>
      <c r="B60" s="530" t="s">
        <v>3294</v>
      </c>
      <c r="C60" s="1225">
        <v>11</v>
      </c>
      <c r="D60" s="1237">
        <v>2376</v>
      </c>
      <c r="E60" s="1033">
        <v>11573</v>
      </c>
      <c r="F60" s="2241" t="s">
        <v>3417</v>
      </c>
      <c r="G60" s="1276">
        <f t="shared" si="2"/>
        <v>28</v>
      </c>
      <c r="H60" s="717"/>
      <c r="I60" s="717"/>
      <c r="J60" s="828"/>
      <c r="K60" s="828"/>
      <c r="L60" s="828"/>
      <c r="M60" s="828"/>
      <c r="N60" s="717"/>
    </row>
    <row r="61" spans="1:14" s="450" customFormat="1" ht="12" customHeight="1">
      <c r="A61" s="1276">
        <f t="shared" si="3"/>
        <v>29</v>
      </c>
      <c r="B61" s="530" t="s">
        <v>3367</v>
      </c>
      <c r="C61" s="1225">
        <v>4</v>
      </c>
      <c r="D61" s="1237">
        <v>792</v>
      </c>
      <c r="E61" s="1033">
        <v>3511</v>
      </c>
      <c r="F61" s="2241" t="s">
        <v>3417</v>
      </c>
      <c r="G61" s="1276">
        <f t="shared" si="2"/>
        <v>29</v>
      </c>
      <c r="H61" s="717"/>
      <c r="I61" s="717"/>
      <c r="J61" s="828"/>
      <c r="K61" s="828"/>
      <c r="L61" s="828"/>
      <c r="M61" s="828"/>
      <c r="N61" s="717"/>
    </row>
    <row r="62" spans="1:14" s="450" customFormat="1" ht="12" customHeight="1">
      <c r="A62" s="1276">
        <f t="shared" si="3"/>
        <v>30</v>
      </c>
      <c r="B62" s="530" t="s">
        <v>3293</v>
      </c>
      <c r="C62" s="1225">
        <v>1</v>
      </c>
      <c r="D62" s="1237">
        <v>195</v>
      </c>
      <c r="E62" s="1033">
        <v>199</v>
      </c>
      <c r="F62" s="2241" t="s">
        <v>3417</v>
      </c>
      <c r="G62" s="1276">
        <f t="shared" si="2"/>
        <v>30</v>
      </c>
      <c r="H62" s="717"/>
      <c r="I62" s="717"/>
      <c r="J62" s="828"/>
      <c r="K62" s="828"/>
      <c r="L62" s="828"/>
      <c r="M62" s="828"/>
      <c r="N62" s="717"/>
    </row>
    <row r="63" spans="1:14" s="450" customFormat="1" ht="12" customHeight="1">
      <c r="A63" s="1276">
        <f t="shared" si="3"/>
        <v>31</v>
      </c>
      <c r="B63" s="530"/>
      <c r="C63" s="1225"/>
      <c r="D63" s="1237"/>
      <c r="E63" s="1033"/>
      <c r="F63" s="2241"/>
      <c r="G63" s="1276">
        <f t="shared" si="2"/>
        <v>31</v>
      </c>
      <c r="H63" s="717"/>
      <c r="I63" s="717"/>
      <c r="J63" s="828"/>
      <c r="K63" s="828"/>
      <c r="L63" s="828"/>
      <c r="M63" s="828"/>
      <c r="N63" s="717"/>
    </row>
    <row r="64" spans="1:14" s="450" customFormat="1" ht="12" customHeight="1">
      <c r="A64" s="1276">
        <f t="shared" si="3"/>
        <v>32</v>
      </c>
      <c r="B64" s="530"/>
      <c r="C64" s="1225"/>
      <c r="D64" s="1237"/>
      <c r="E64" s="1033"/>
      <c r="F64" s="2241"/>
      <c r="G64" s="1276">
        <f t="shared" si="2"/>
        <v>32</v>
      </c>
      <c r="H64" s="717"/>
      <c r="I64" s="717"/>
      <c r="J64" s="828"/>
      <c r="K64" s="828"/>
      <c r="L64" s="828"/>
      <c r="M64" s="828"/>
      <c r="N64" s="717"/>
    </row>
    <row r="65" spans="1:14" s="450" customFormat="1" ht="12" customHeight="1">
      <c r="A65" s="1276">
        <f t="shared" si="3"/>
        <v>33</v>
      </c>
      <c r="B65" s="530"/>
      <c r="C65" s="1225"/>
      <c r="D65" s="1237"/>
      <c r="E65" s="1033"/>
      <c r="F65" s="2241"/>
      <c r="G65" s="1276">
        <f t="shared" si="2"/>
        <v>33</v>
      </c>
      <c r="H65" s="717"/>
      <c r="I65" s="717"/>
      <c r="J65" s="828"/>
      <c r="K65" s="828"/>
      <c r="L65" s="828"/>
      <c r="M65" s="828"/>
      <c r="N65" s="717"/>
    </row>
    <row r="66" spans="1:14" s="450" customFormat="1" ht="12" customHeight="1">
      <c r="A66" s="1276">
        <f t="shared" si="3"/>
        <v>34</v>
      </c>
      <c r="B66" s="530"/>
      <c r="C66" s="1225"/>
      <c r="D66" s="1237"/>
      <c r="E66" s="1033"/>
      <c r="F66" s="2241"/>
      <c r="G66" s="1276">
        <f t="shared" si="2"/>
        <v>34</v>
      </c>
      <c r="H66" s="717"/>
      <c r="I66" s="717"/>
      <c r="J66" s="828"/>
      <c r="K66" s="828"/>
      <c r="L66" s="828"/>
      <c r="M66" s="828"/>
      <c r="N66" s="717"/>
    </row>
    <row r="67" spans="1:14" s="450" customFormat="1" ht="12" customHeight="1">
      <c r="A67" s="1276">
        <f t="shared" si="3"/>
        <v>35</v>
      </c>
      <c r="B67" s="530"/>
      <c r="C67" s="1225"/>
      <c r="D67" s="1237"/>
      <c r="E67" s="1033"/>
      <c r="F67" s="2241"/>
      <c r="G67" s="1276">
        <f t="shared" si="2"/>
        <v>35</v>
      </c>
      <c r="H67" s="717"/>
      <c r="I67" s="717"/>
      <c r="J67" s="828"/>
      <c r="K67" s="828"/>
      <c r="L67" s="828"/>
      <c r="M67" s="828"/>
      <c r="N67" s="717"/>
    </row>
    <row r="68" spans="1:14" s="450" customFormat="1" ht="12" customHeight="1">
      <c r="A68" s="1276">
        <f t="shared" si="3"/>
        <v>36</v>
      </c>
      <c r="B68" s="530"/>
      <c r="C68" s="1225"/>
      <c r="D68" s="1237"/>
      <c r="E68" s="1033"/>
      <c r="F68" s="2241"/>
      <c r="G68" s="1276">
        <f t="shared" si="2"/>
        <v>36</v>
      </c>
      <c r="H68" s="717"/>
      <c r="I68" s="717"/>
      <c r="J68" s="828"/>
      <c r="K68" s="828"/>
      <c r="L68" s="828"/>
      <c r="M68" s="828"/>
      <c r="N68" s="717"/>
    </row>
    <row r="69" spans="1:14" s="450" customFormat="1" ht="12" customHeight="1">
      <c r="A69" s="1276">
        <f t="shared" si="3"/>
        <v>37</v>
      </c>
      <c r="B69" s="530"/>
      <c r="C69" s="1225"/>
      <c r="D69" s="1237"/>
      <c r="E69" s="1033"/>
      <c r="F69" s="2241"/>
      <c r="G69" s="1276">
        <f t="shared" si="2"/>
        <v>37</v>
      </c>
      <c r="H69" s="717"/>
      <c r="I69" s="717"/>
      <c r="J69" s="828"/>
      <c r="K69" s="828"/>
      <c r="L69" s="828"/>
      <c r="M69" s="828"/>
      <c r="N69" s="717"/>
    </row>
    <row r="70" spans="1:14" s="450" customFormat="1" ht="12" customHeight="1">
      <c r="A70" s="1276">
        <f t="shared" si="3"/>
        <v>38</v>
      </c>
      <c r="B70" s="2242" t="s">
        <v>16</v>
      </c>
      <c r="C70" s="1033">
        <v>114</v>
      </c>
      <c r="D70" s="1033">
        <v>23475</v>
      </c>
      <c r="E70" s="1225">
        <v>193911</v>
      </c>
      <c r="F70" s="2241" t="s">
        <v>103</v>
      </c>
      <c r="G70" s="1276">
        <f t="shared" si="2"/>
        <v>38</v>
      </c>
      <c r="H70" s="717"/>
      <c r="I70" s="717"/>
      <c r="J70" s="828"/>
      <c r="K70" s="828"/>
      <c r="L70" s="828"/>
      <c r="M70" s="828"/>
      <c r="N70" s="717"/>
    </row>
    <row r="71" spans="1:14" s="450" customFormat="1" ht="12" customHeight="1">
      <c r="A71" s="1276">
        <f t="shared" si="3"/>
        <v>39</v>
      </c>
      <c r="B71" s="2242" t="s">
        <v>327</v>
      </c>
      <c r="C71" s="2243">
        <v>5305</v>
      </c>
      <c r="D71" s="2243">
        <v>27244.780999999999</v>
      </c>
      <c r="E71" s="2243">
        <v>309806</v>
      </c>
      <c r="F71" s="2241" t="s">
        <v>103</v>
      </c>
      <c r="G71" s="1276">
        <f t="shared" si="2"/>
        <v>39</v>
      </c>
      <c r="H71" s="717"/>
      <c r="I71" s="717"/>
      <c r="J71" s="828"/>
      <c r="K71" s="828"/>
      <c r="L71" s="828"/>
      <c r="M71" s="828"/>
      <c r="N71" s="717"/>
    </row>
    <row r="72" spans="1:14" ht="12" customHeight="1">
      <c r="B72" s="450"/>
      <c r="C72" s="450"/>
      <c r="D72" s="450"/>
      <c r="E72" s="450"/>
      <c r="F72" s="451"/>
      <c r="G72" s="451" t="s">
        <v>386</v>
      </c>
    </row>
  </sheetData>
  <customSheetViews>
    <customSheetView guid="{A617E113-81C5-40F4-A596-A12F4B219BD2}" showPageBreaks="1" showGridLines="0" fitToPage="1" printArea="1">
      <selection activeCell="U94" sqref="U94"/>
      <colBreaks count="1" manualBreakCount="1">
        <brk id="7" max="1048575" man="1"/>
      </colBreaks>
      <pageMargins left="0.5" right="0.5" top="0.5" bottom="0.25" header="0.5" footer="0.5"/>
      <printOptions horizontalCentered="1" verticalCentered="1"/>
      <pageSetup scale="76" orientation="portrait" r:id="rId1"/>
      <headerFooter alignWithMargins="0"/>
    </customSheetView>
    <customSheetView guid="{D099E5BD-69C3-4A36-A01A-AB9127CD02AF}" scale="90" showPageBreaks="1" showGridLines="0" fitToPage="1" printArea="1" view="pageBreakPreview" topLeftCell="A46">
      <selection activeCell="B6" sqref="B6"/>
      <colBreaks count="1" manualBreakCount="1">
        <brk id="7" max="1048575" man="1"/>
      </colBreaks>
      <pageMargins left="0.5" right="0.5" top="0.5" bottom="0.25" header="0.5" footer="0.5"/>
      <printOptions horizontalCentered="1" verticalCentered="1"/>
      <pageSetup scale="76" orientation="portrait" r:id="rId2"/>
      <headerFooter alignWithMargins="0"/>
    </customSheetView>
    <customSheetView guid="{0E34144A-D82F-4DF0-B720-F9C800B122C6}" scale="90" showPageBreaks="1" showGridLines="0" fitToPage="1" printArea="1" view="pageBreakPreview">
      <selection activeCell="B6" sqref="B6"/>
      <colBreaks count="1" manualBreakCount="1">
        <brk id="7" max="1048575" man="1"/>
      </colBreaks>
      <pageMargins left="0.5" right="0.5" top="0.5" bottom="0.25" header="0.5" footer="0.5"/>
      <printOptions horizontalCentered="1" verticalCentered="1"/>
      <pageSetup scale="76" orientation="portrait" r:id="rId3"/>
      <headerFooter alignWithMargins="0"/>
    </customSheetView>
    <customSheetView guid="{97EB090E-DA8A-4035-9EB7-8F192FB9238E}" scale="90" showPageBreaks="1" showGridLines="0" fitToPage="1" printArea="1" view="pageBreakPreview">
      <selection activeCell="B6" sqref="B6"/>
      <colBreaks count="1" manualBreakCount="1">
        <brk id="7" max="1048575" man="1"/>
      </colBreaks>
      <pageMargins left="0.5" right="0.5" top="0.5" bottom="0.25" header="0.5" footer="0.5"/>
      <printOptions horizontalCentered="1" verticalCentered="1"/>
      <pageSetup scale="76" orientation="portrait" r:id="rId4"/>
      <headerFooter alignWithMargins="0"/>
    </customSheetView>
    <customSheetView guid="{73D6C540-FA77-496F-80D5-378BCDB5D7D3}" showGridLines="0" fitToPage="1">
      <selection sqref="A1:G72"/>
      <colBreaks count="1" manualBreakCount="1">
        <brk id="7" max="1048575" man="1"/>
      </colBreaks>
      <pageMargins left="0.5" right="0.5" top="0.5" bottom="0.25" header="0.5" footer="0.5"/>
      <printOptions horizontalCentered="1" verticalCentered="1"/>
      <pageSetup scale="76" orientation="portrait" r:id="rId5"/>
      <headerFooter alignWithMargins="0"/>
    </customSheetView>
    <customSheetView guid="{697F93CE-5800-4A2B-B48E-6915F0D86AE1}" showPageBreaks="1" showGridLines="0" fitToPage="1" printArea="1">
      <selection sqref="A1:G72"/>
      <colBreaks count="1" manualBreakCount="1">
        <brk id="7" max="1048575" man="1"/>
      </colBreaks>
      <pageMargins left="0.5" right="0.5" top="0.5" bottom="0.25" header="0.5" footer="0.5"/>
      <printOptions horizontalCentered="1" verticalCentered="1"/>
      <pageSetup scale="76" orientation="portrait" r:id="rId6"/>
      <headerFooter alignWithMargins="0"/>
    </customSheetView>
    <customSheetView guid="{997430AA-34EF-430A-83C0-572B50415120}" showPageBreaks="1" showGridLines="0" fitToPage="1" printArea="1">
      <selection sqref="A1:G72"/>
      <colBreaks count="1" manualBreakCount="1">
        <brk id="7" max="1048575" man="1"/>
      </colBreaks>
      <pageMargins left="0.5" right="0.5" top="0.5" bottom="0.25" header="0.5" footer="0.5"/>
      <printOptions horizontalCentered="1" verticalCentered="1"/>
      <pageSetup scale="76" orientation="portrait" r:id="rId7"/>
      <headerFooter alignWithMargins="0"/>
    </customSheetView>
    <customSheetView guid="{FB280501-19AF-4ABE-91A9-026A574F2BAA}" showPageBreaks="1" showGridLines="0" fitToPage="1" printArea="1">
      <selection activeCell="F62" sqref="F62"/>
      <colBreaks count="1" manualBreakCount="1">
        <brk id="7" max="1048575" man="1"/>
      </colBreaks>
      <pageMargins left="0.5" right="0.5" top="0.5" bottom="0.25" header="0.5" footer="0.5"/>
      <printOptions horizontalCentered="1" verticalCentered="1"/>
      <pageSetup scale="76" orientation="portrait" r:id="rId8"/>
      <headerFooter alignWithMargins="0"/>
    </customSheetView>
    <customSheetView guid="{418B4607-7369-4E2A-893E-78E4A5AA0442}" showGridLines="0" fitToPage="1">
      <selection activeCell="F62" sqref="F62"/>
      <colBreaks count="1" manualBreakCount="1">
        <brk id="7" max="1048575" man="1"/>
      </colBreaks>
      <pageMargins left="0.5" right="0.5" top="0.5" bottom="0.25" header="0.5" footer="0.5"/>
      <printOptions horizontalCentered="1" verticalCentered="1"/>
      <pageSetup scale="76" orientation="portrait" r:id="rId9"/>
      <headerFooter alignWithMargins="0"/>
    </customSheetView>
    <customSheetView guid="{F56BCD39-3910-4701-BCCF-245589B07D98}" showPageBreaks="1" showGridLines="0" fitToPage="1" printArea="1" topLeftCell="A32">
      <selection activeCell="E62" sqref="E62"/>
      <colBreaks count="1" manualBreakCount="1">
        <brk id="7" max="1048575" man="1"/>
      </colBreaks>
      <pageMargins left="0.5" right="0.5" top="0.5" bottom="0.25" header="0.5" footer="0.5"/>
      <printOptions horizontalCentered="1" verticalCentered="1"/>
      <pageSetup scale="76" orientation="portrait" r:id="rId10"/>
      <headerFooter alignWithMargins="0"/>
    </customSheetView>
    <customSheetView guid="{FB19BFAA-60BA-4CC2-92E5-E4C141AE804E}" showGridLines="0" fitToPage="1">
      <selection activeCell="C58" sqref="C58:E64"/>
      <colBreaks count="1" manualBreakCount="1">
        <brk id="7" max="1048575" man="1"/>
      </colBreaks>
      <pageMargins left="0.5" right="0.5" top="0.5" bottom="0.25" header="0.5" footer="0.5"/>
      <printOptions horizontalCentered="1" verticalCentered="1"/>
      <pageSetup scale="76" orientation="portrait" r:id="rId11"/>
      <headerFooter alignWithMargins="0"/>
    </customSheetView>
    <customSheetView guid="{74404EEC-CA6A-48B0-B168-B7933282EEB2}" showPageBreaks="1" showGridLines="0" fitToPage="1" printArea="1">
      <selection activeCell="C58" sqref="C58:E64"/>
      <colBreaks count="1" manualBreakCount="1">
        <brk id="7" max="1048575" man="1"/>
      </colBreaks>
      <pageMargins left="0.5" right="0.5" top="0.5" bottom="0.25" header="0.5" footer="0.5"/>
      <printOptions horizontalCentered="1" verticalCentered="1"/>
      <pageSetup scale="76" orientation="portrait" r:id="rId12"/>
      <headerFooter alignWithMargins="0"/>
    </customSheetView>
    <customSheetView guid="{A2494C54-8D9D-4A05-9F27-C858173D9692}" showGridLines="0" fitToPage="1">
      <selection activeCell="C58" sqref="C58:E64"/>
      <colBreaks count="1" manualBreakCount="1">
        <brk id="7" max="1048575" man="1"/>
      </colBreaks>
      <pageMargins left="0.5" right="0.5" top="0.5" bottom="0.25" header="0.5" footer="0.5"/>
      <printOptions horizontalCentered="1" verticalCentered="1"/>
      <pageSetup scale="76" orientation="portrait" r:id="rId13"/>
      <headerFooter alignWithMargins="0"/>
    </customSheetView>
    <customSheetView guid="{F228F194-B0FE-4A91-A927-06A4E89703F0}" showGridLines="0" fitToPage="1">
      <selection activeCell="C58" sqref="C58:E64"/>
      <colBreaks count="1" manualBreakCount="1">
        <brk id="7" max="1048575" man="1"/>
      </colBreaks>
      <pageMargins left="0.5" right="0.5" top="0.5" bottom="0.25" header="0.5" footer="0.5"/>
      <printOptions horizontalCentered="1" verticalCentered="1"/>
      <pageSetup scale="76" orientation="portrait" r:id="rId14"/>
      <headerFooter alignWithMargins="0"/>
    </customSheetView>
    <customSheetView guid="{49D366EC-C851-4932-854D-8EA887B298C5}" showGridLines="0" fitToPage="1">
      <selection activeCell="C58" sqref="C58:E64"/>
      <colBreaks count="1" manualBreakCount="1">
        <brk id="7" max="1048575" man="1"/>
      </colBreaks>
      <pageMargins left="0.5" right="0.5" top="0.5" bottom="0.25" header="0.5" footer="0.5"/>
      <printOptions horizontalCentered="1" verticalCentered="1"/>
      <pageSetup scale="76" orientation="portrait" r:id="rId15"/>
      <headerFooter alignWithMargins="0"/>
    </customSheetView>
    <customSheetView guid="{7390B031-6060-4327-BF01-8B9465EDB6D9}" showGridLines="0" fitToPage="1">
      <selection activeCell="C58" sqref="C58:E64"/>
      <colBreaks count="1" manualBreakCount="1">
        <brk id="7" max="1048575" man="1"/>
      </colBreaks>
      <pageMargins left="0.5" right="0.5" top="0.5" bottom="0.25" header="0.5" footer="0.5"/>
      <printOptions horizontalCentered="1" verticalCentered="1"/>
      <pageSetup scale="76" orientation="portrait" r:id="rId16"/>
      <headerFooter alignWithMargins="0"/>
    </customSheetView>
    <customSheetView guid="{26429A53-B624-4AA6-8C8D-667186B058B8}" showGridLines="0" fitToPage="1">
      <selection activeCell="C58" sqref="C58:E64"/>
      <colBreaks count="1" manualBreakCount="1">
        <brk id="7" max="1048575" man="1"/>
      </colBreaks>
      <pageMargins left="0.5" right="0.5" top="0.5" bottom="0.25" header="0.5" footer="0.5"/>
      <printOptions horizontalCentered="1" verticalCentered="1"/>
      <pageSetup scale="76" orientation="portrait" r:id="rId17"/>
      <headerFooter alignWithMargins="0"/>
    </customSheetView>
    <customSheetView guid="{9188604F-721B-4607-B5A7-F14601E34BB8}" showPageBreaks="1" showGridLines="0" fitToPage="1" printArea="1">
      <selection activeCell="C58" sqref="C58:E64"/>
      <colBreaks count="1" manualBreakCount="1">
        <brk id="7" max="1048575" man="1"/>
      </colBreaks>
      <pageMargins left="0.5" right="0.5" top="0.5" bottom="0.25" header="0.5" footer="0.5"/>
      <printOptions horizontalCentered="1" verticalCentered="1"/>
      <pageSetup scale="76" orientation="portrait" r:id="rId18"/>
      <headerFooter alignWithMargins="0"/>
    </customSheetView>
    <customSheetView guid="{0DB5BAD5-393A-4F38-9E8B-709DEA7858B1}" showPageBreaks="1" showGridLines="0" fitToPage="1" printArea="1">
      <selection activeCell="C58" sqref="C58:E64"/>
      <colBreaks count="1" manualBreakCount="1">
        <brk id="7" max="1048575" man="1"/>
      </colBreaks>
      <pageMargins left="0.5" right="0.5" top="0.5" bottom="0.25" header="0.5" footer="0.5"/>
      <printOptions horizontalCentered="1" verticalCentered="1"/>
      <pageSetup scale="76" orientation="portrait" r:id="rId19"/>
      <headerFooter alignWithMargins="0"/>
    </customSheetView>
    <customSheetView guid="{4E7A3D04-9F51-465C-A42B-3DF9B3E7D5B5}" showPageBreaks="1" showGridLines="0" fitToPage="1" printArea="1">
      <selection activeCell="C58" sqref="C58:E64"/>
      <colBreaks count="1" manualBreakCount="1">
        <brk id="7" max="1048575" man="1"/>
      </colBreaks>
      <pageMargins left="0.5" right="0.5" top="0.5" bottom="0.25" header="0.5" footer="0.5"/>
      <printOptions horizontalCentered="1" verticalCentered="1"/>
      <pageSetup scale="76" orientation="portrait" r:id="rId20"/>
      <headerFooter alignWithMargins="0"/>
    </customSheetView>
    <customSheetView guid="{BD2992A8-0B6E-4822-8FD2-4601D1328A70}" showPageBreaks="1" showGridLines="0" fitToPage="1" printArea="1">
      <colBreaks count="1" manualBreakCount="1">
        <brk id="7" max="1048575" man="1"/>
      </colBreaks>
      <pageMargins left="0.5" right="0.5" top="0.5" bottom="0.25" header="0.5" footer="0.5"/>
      <printOptions horizontalCentered="1" verticalCentered="1"/>
      <pageSetup scale="76" orientation="portrait" r:id="rId21"/>
      <headerFooter alignWithMargins="0"/>
    </customSheetView>
    <customSheetView guid="{77A0B38E-93E4-4AC7-ACE6-46928E3770F0}" showPageBreaks="1" showGridLines="0" fitToPage="1" printArea="1" topLeftCell="A19">
      <selection activeCell="F62" sqref="F62"/>
      <colBreaks count="1" manualBreakCount="1">
        <brk id="7" max="1048575" man="1"/>
      </colBreaks>
      <pageMargins left="0.5" right="0.5" top="0.5" bottom="0.25" header="0.5" footer="0.5"/>
      <printOptions horizontalCentered="1" verticalCentered="1"/>
      <pageSetup scale="76" orientation="portrait" r:id="rId22"/>
      <headerFooter alignWithMargins="0"/>
    </customSheetView>
    <customSheetView guid="{11C83B39-CE16-4BB9-AED1-82A65A48CAAD}" showGridLines="0" fitToPage="1">
      <selection activeCell="F62" sqref="F62"/>
      <colBreaks count="1" manualBreakCount="1">
        <brk id="7" max="1048575" man="1"/>
      </colBreaks>
      <pageMargins left="0.5" right="0.5" top="0.5" bottom="0.25" header="0.5" footer="0.5"/>
      <printOptions horizontalCentered="1" verticalCentered="1"/>
      <pageSetup scale="76" orientation="portrait" r:id="rId23"/>
      <headerFooter alignWithMargins="0"/>
    </customSheetView>
    <customSheetView guid="{DB71B86F-317D-4AD6-8462-223811F201EC}" showPageBreaks="1" showGridLines="0" fitToPage="1" printArea="1">
      <selection activeCell="F62" sqref="F62"/>
      <colBreaks count="1" manualBreakCount="1">
        <brk id="7" max="1048575" man="1"/>
      </colBreaks>
      <pageMargins left="0.5" right="0.5" top="0.5" bottom="0.25" header="0.5" footer="0.5"/>
      <printOptions horizontalCentered="1" verticalCentered="1"/>
      <pageSetup scale="76" orientation="portrait" r:id="rId24"/>
      <headerFooter alignWithMargins="0"/>
    </customSheetView>
    <customSheetView guid="{DC2F833C-E952-4F6A-AFD3-F16D8619A19E}" showPageBreaks="1" showGridLines="0" fitToPage="1" printArea="1">
      <selection activeCell="F62" sqref="F62"/>
      <colBreaks count="1" manualBreakCount="1">
        <brk id="7" max="1048575" man="1"/>
      </colBreaks>
      <pageMargins left="0.5" right="0.5" top="0.5" bottom="0.25" header="0.5" footer="0.5"/>
      <printOptions horizontalCentered="1" verticalCentered="1"/>
      <pageSetup scale="76" orientation="portrait" r:id="rId25"/>
      <headerFooter alignWithMargins="0"/>
    </customSheetView>
    <customSheetView guid="{B1B2D874-36F7-4A51-91A3-0B03D16C5B39}" showGridLines="0" fitToPage="1" printArea="1">
      <selection activeCell="B6" sqref="B6"/>
      <colBreaks count="1" manualBreakCount="1">
        <brk id="7" max="1048575" man="1"/>
      </colBreaks>
      <pageMargins left="0.5" right="0.5" top="0.5" bottom="0.25" header="0.5" footer="0.5"/>
      <printOptions horizontalCentered="1" verticalCentered="1"/>
      <pageSetup scale="76" orientation="portrait" r:id="rId26"/>
      <headerFooter alignWithMargins="0"/>
    </customSheetView>
    <customSheetView guid="{24512037-1A2E-4B61-A9D8-6B6EE1FBAC07}" showPageBreaks="1" showGridLines="0" fitToPage="1" printArea="1">
      <selection activeCell="J37" sqref="J37"/>
      <colBreaks count="1" manualBreakCount="1">
        <brk id="7" max="1048575" man="1"/>
      </colBreaks>
      <pageMargins left="0.5" right="0.5" top="0.5" bottom="0.25" header="0.5" footer="0.5"/>
      <printOptions horizontalCentered="1" verticalCentered="1"/>
      <pageSetup scale="76" orientation="portrait" r:id="rId27"/>
      <headerFooter alignWithMargins="0"/>
    </customSheetView>
    <customSheetView guid="{FF7CE3F6-64D4-4414-9A0A-27EA1DA5FCEA}" showPageBreaks="1" showGridLines="0" fitToPage="1" printArea="1" topLeftCell="A4">
      <selection activeCell="J33" sqref="J33"/>
      <colBreaks count="1" manualBreakCount="1">
        <brk id="7" max="1048575" man="1"/>
      </colBreaks>
      <pageMargins left="0.5" right="0.5" top="0.5" bottom="0.25" header="0.5" footer="0.5"/>
      <printOptions horizontalCentered="1" verticalCentered="1"/>
      <pageSetup scale="76" orientation="portrait" r:id="rId28"/>
      <headerFooter alignWithMargins="0"/>
    </customSheetView>
    <customSheetView guid="{68CA22E9-CC9D-4C8A-A060-049B87D0AB3E}" scale="90" showPageBreaks="1" showGridLines="0" fitToPage="1" printArea="1" view="pageBreakPreview">
      <selection activeCell="B6" sqref="B6"/>
      <colBreaks count="1" manualBreakCount="1">
        <brk id="7" max="1048575" man="1"/>
      </colBreaks>
      <pageMargins left="0.5" right="0.5" top="0.5" bottom="0.25" header="0.5" footer="0.5"/>
      <printOptions horizontalCentered="1" verticalCentered="1"/>
      <pageSetup scale="76" orientation="portrait" r:id="rId29"/>
      <headerFooter alignWithMargins="0"/>
    </customSheetView>
    <customSheetView guid="{76EF22F2-41FD-4690-8612-D013472E0134}" showPageBreaks="1" showGridLines="0" fitToPage="1" printArea="1">
      <selection activeCell="U94" sqref="U94"/>
      <colBreaks count="1" manualBreakCount="1">
        <brk id="7" max="1048575" man="1"/>
      </colBreaks>
      <pageMargins left="0.5" right="0.5" top="0.5" bottom="0.25" header="0.5" footer="0.5"/>
      <printOptions horizontalCentered="1" verticalCentered="1"/>
      <pageSetup scale="76" orientation="portrait" r:id="rId30"/>
      <headerFooter alignWithMargins="0"/>
    </customSheetView>
  </customSheetViews>
  <mergeCells count="2">
    <mergeCell ref="A2:G2"/>
    <mergeCell ref="A3:G3"/>
  </mergeCells>
  <printOptions horizontalCentered="1" verticalCentered="1" gridLinesSet="0"/>
  <pageMargins left="0.5" right="0.5" top="0.5" bottom="0.25" header="0.5" footer="0.5"/>
  <pageSetup scale="76" orientation="portrait" r:id="rId31"/>
  <headerFooter alignWithMargins="0"/>
  <colBreaks count="1" manualBreakCount="1">
    <brk id="7"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N55"/>
  <sheetViews>
    <sheetView view="pageBreakPreview" zoomScale="60" zoomScaleNormal="100" workbookViewId="0">
      <selection activeCell="I3" sqref="I3:I19"/>
    </sheetView>
  </sheetViews>
  <sheetFormatPr defaultColWidth="10.7109375" defaultRowHeight="12.75"/>
  <cols>
    <col min="1" max="1" width="3.140625" style="171" bestFit="1" customWidth="1"/>
    <col min="2" max="2" width="4.85546875" style="171" customWidth="1"/>
    <col min="3" max="3" width="23" style="171" customWidth="1"/>
    <col min="4" max="4" width="25.28515625" style="171" customWidth="1"/>
    <col min="5" max="5" width="26.42578125" style="171" customWidth="1"/>
    <col min="6" max="6" width="25.5703125" style="171" customWidth="1"/>
    <col min="7" max="7" width="25.140625" style="171" customWidth="1"/>
    <col min="8" max="8" width="6" style="171" customWidth="1"/>
    <col min="9" max="9" width="2.7109375" style="171" customWidth="1"/>
    <col min="10" max="10" width="10.7109375" style="171"/>
    <col min="11" max="11" width="20.140625" style="171" bestFit="1" customWidth="1"/>
    <col min="12" max="12" width="10.140625" style="171" bestFit="1" customWidth="1"/>
    <col min="13" max="13" width="26.7109375" style="171" bestFit="1" customWidth="1"/>
    <col min="14" max="14" width="10.140625" style="171" bestFit="1" customWidth="1"/>
    <col min="15" max="16384" width="10.7109375" style="171"/>
  </cols>
  <sheetData>
    <row r="1" spans="1:9">
      <c r="B1" s="172"/>
      <c r="C1" s="172"/>
      <c r="D1" s="172"/>
      <c r="E1" s="172"/>
      <c r="F1" s="172"/>
      <c r="G1" s="172"/>
      <c r="H1" s="172"/>
      <c r="I1" s="172"/>
    </row>
    <row r="2" spans="1:9">
      <c r="A2" s="172"/>
      <c r="B2" s="172"/>
      <c r="C2" s="172"/>
      <c r="D2" s="172"/>
      <c r="E2" s="172"/>
      <c r="F2" s="172"/>
      <c r="G2" s="172"/>
      <c r="H2" s="172"/>
      <c r="I2" s="172"/>
    </row>
    <row r="3" spans="1:9">
      <c r="A3" s="3416" t="s">
        <v>386</v>
      </c>
      <c r="B3" s="173"/>
      <c r="C3" s="174"/>
      <c r="D3" s="174"/>
      <c r="E3" s="174"/>
      <c r="F3" s="174"/>
      <c r="G3" s="174"/>
      <c r="H3" s="175"/>
      <c r="I3" s="3417" t="s">
        <v>3440</v>
      </c>
    </row>
    <row r="4" spans="1:9">
      <c r="A4" s="3416"/>
      <c r="B4" s="176" t="s">
        <v>3330</v>
      </c>
      <c r="C4" s="177"/>
      <c r="D4" s="177"/>
      <c r="E4" s="177"/>
      <c r="F4" s="177"/>
      <c r="G4" s="177"/>
      <c r="H4" s="178"/>
      <c r="I4" s="3417"/>
    </row>
    <row r="5" spans="1:9" ht="11.1" customHeight="1">
      <c r="A5" s="3416"/>
      <c r="B5" s="179"/>
      <c r="C5" s="180"/>
      <c r="D5" s="180"/>
      <c r="E5" s="180"/>
      <c r="F5" s="180"/>
      <c r="G5" s="180"/>
      <c r="H5" s="181"/>
      <c r="I5" s="3417"/>
    </row>
    <row r="6" spans="1:9" ht="15.95" customHeight="1">
      <c r="A6" s="3416"/>
      <c r="B6" s="179" t="s">
        <v>329</v>
      </c>
      <c r="C6" s="180"/>
      <c r="D6" s="180"/>
      <c r="E6" s="180"/>
      <c r="F6" s="180"/>
      <c r="G6" s="180"/>
      <c r="H6" s="181"/>
      <c r="I6" s="3417"/>
    </row>
    <row r="7" spans="1:9" ht="15.95" customHeight="1">
      <c r="A7" s="3416"/>
      <c r="B7" s="179" t="s">
        <v>330</v>
      </c>
      <c r="C7" s="180"/>
      <c r="D7" s="180"/>
      <c r="E7" s="180"/>
      <c r="F7" s="180"/>
      <c r="G7" s="180"/>
      <c r="H7" s="181"/>
      <c r="I7" s="3417"/>
    </row>
    <row r="8" spans="1:9" ht="15.95" customHeight="1">
      <c r="A8" s="3416"/>
      <c r="B8" s="179" t="s">
        <v>331</v>
      </c>
      <c r="C8" s="180"/>
      <c r="D8" s="180"/>
      <c r="E8" s="180"/>
      <c r="F8" s="180"/>
      <c r="G8" s="180"/>
      <c r="H8" s="181"/>
      <c r="I8" s="3417"/>
    </row>
    <row r="9" spans="1:9" ht="15.95" customHeight="1">
      <c r="A9" s="3416"/>
      <c r="B9" s="179" t="s">
        <v>332</v>
      </c>
      <c r="C9" s="180"/>
      <c r="D9" s="180"/>
      <c r="E9" s="180"/>
      <c r="F9" s="180"/>
      <c r="G9" s="180"/>
      <c r="H9" s="181"/>
      <c r="I9" s="3417"/>
    </row>
    <row r="10" spans="1:9" ht="15.95" customHeight="1">
      <c r="A10" s="3416"/>
      <c r="B10" s="179" t="s">
        <v>333</v>
      </c>
      <c r="C10" s="180"/>
      <c r="D10" s="180"/>
      <c r="E10" s="180"/>
      <c r="F10" s="180"/>
      <c r="G10" s="180"/>
      <c r="H10" s="181"/>
      <c r="I10" s="3417"/>
    </row>
    <row r="11" spans="1:9" ht="15.95" customHeight="1">
      <c r="A11" s="3416"/>
      <c r="B11" s="179" t="s">
        <v>334</v>
      </c>
      <c r="C11" s="180"/>
      <c r="D11" s="180"/>
      <c r="E11" s="180"/>
      <c r="F11" s="180"/>
      <c r="G11" s="180"/>
      <c r="H11" s="181"/>
      <c r="I11" s="3417"/>
    </row>
    <row r="12" spans="1:9" ht="15.95" customHeight="1">
      <c r="A12" s="3416"/>
      <c r="B12" s="179" t="s">
        <v>335</v>
      </c>
      <c r="C12" s="180"/>
      <c r="D12" s="180"/>
      <c r="E12" s="180"/>
      <c r="F12" s="180"/>
      <c r="G12" s="180"/>
      <c r="H12" s="181"/>
      <c r="I12" s="3417"/>
    </row>
    <row r="13" spans="1:9" ht="17.25" customHeight="1">
      <c r="A13" s="3416"/>
      <c r="B13" s="179" t="s">
        <v>336</v>
      </c>
      <c r="C13" s="180"/>
      <c r="D13" s="180"/>
      <c r="E13" s="180"/>
      <c r="F13" s="180"/>
      <c r="G13" s="180"/>
      <c r="H13" s="181"/>
      <c r="I13" s="3417"/>
    </row>
    <row r="14" spans="1:9" ht="12.75" customHeight="1">
      <c r="A14" s="3416"/>
      <c r="B14" s="179" t="s">
        <v>3332</v>
      </c>
      <c r="C14" s="180"/>
      <c r="D14" s="180"/>
      <c r="E14" s="180"/>
      <c r="F14" s="180"/>
      <c r="G14" s="180"/>
      <c r="H14" s="181"/>
      <c r="I14" s="3417"/>
    </row>
    <row r="15" spans="1:9" ht="15.95" customHeight="1">
      <c r="A15" s="3416"/>
      <c r="B15" s="179" t="s">
        <v>338</v>
      </c>
      <c r="C15" s="180"/>
      <c r="D15" s="180"/>
      <c r="E15" s="180"/>
      <c r="F15" s="180"/>
      <c r="G15" s="180"/>
      <c r="H15" s="181"/>
      <c r="I15" s="3417"/>
    </row>
    <row r="16" spans="1:9" ht="15.95" customHeight="1">
      <c r="A16" s="172"/>
      <c r="B16" s="179" t="s">
        <v>3331</v>
      </c>
      <c r="C16" s="180"/>
      <c r="D16" s="180"/>
      <c r="E16" s="180"/>
      <c r="F16" s="180"/>
      <c r="G16" s="180"/>
      <c r="H16" s="181"/>
      <c r="I16" s="3417"/>
    </row>
    <row r="17" spans="1:14" ht="15.95" customHeight="1">
      <c r="A17" s="172"/>
      <c r="B17" s="179" t="s">
        <v>340</v>
      </c>
      <c r="C17" s="180"/>
      <c r="D17" s="180"/>
      <c r="E17" s="180"/>
      <c r="F17" s="180"/>
      <c r="G17" s="180"/>
      <c r="H17" s="181"/>
      <c r="I17" s="3417"/>
    </row>
    <row r="18" spans="1:14" ht="15.95" customHeight="1">
      <c r="A18" s="172"/>
      <c r="B18" s="179" t="s">
        <v>341</v>
      </c>
      <c r="C18" s="180"/>
      <c r="D18" s="180"/>
      <c r="E18" s="180"/>
      <c r="F18" s="180"/>
      <c r="G18" s="180"/>
      <c r="H18" s="181"/>
      <c r="I18" s="3417"/>
    </row>
    <row r="19" spans="1:14" ht="15.95" customHeight="1">
      <c r="A19" s="172"/>
      <c r="B19" s="179" t="s">
        <v>342</v>
      </c>
      <c r="C19" s="180"/>
      <c r="D19" s="180"/>
      <c r="E19" s="180"/>
      <c r="F19" s="180"/>
      <c r="G19" s="180"/>
      <c r="H19" s="181"/>
      <c r="I19" s="3417"/>
    </row>
    <row r="20" spans="1:14" ht="11.1" customHeight="1">
      <c r="A20" s="172"/>
      <c r="B20" s="182"/>
      <c r="C20" s="183"/>
      <c r="D20" s="183"/>
      <c r="E20" s="183"/>
      <c r="F20" s="183"/>
      <c r="G20" s="183"/>
      <c r="H20" s="184"/>
      <c r="I20" s="172"/>
    </row>
    <row r="21" spans="1:14" ht="11.1" customHeight="1">
      <c r="A21" s="172"/>
      <c r="B21" s="179"/>
      <c r="C21" s="180"/>
      <c r="D21" s="180"/>
      <c r="E21" s="180"/>
      <c r="F21" s="180"/>
      <c r="G21" s="180"/>
      <c r="H21" s="181"/>
      <c r="I21" s="172"/>
    </row>
    <row r="22" spans="1:14" ht="11.1" customHeight="1">
      <c r="A22" s="172"/>
      <c r="B22" s="176" t="s">
        <v>343</v>
      </c>
      <c r="C22" s="177"/>
      <c r="D22" s="177"/>
      <c r="E22" s="177"/>
      <c r="F22" s="177"/>
      <c r="G22" s="177"/>
      <c r="H22" s="178"/>
      <c r="I22" s="172"/>
    </row>
    <row r="23" spans="1:14" ht="11.1" customHeight="1">
      <c r="A23" s="172"/>
      <c r="B23" s="179"/>
      <c r="C23" s="180"/>
      <c r="D23" s="180"/>
      <c r="E23" s="180"/>
      <c r="F23" s="180"/>
      <c r="G23" s="180"/>
      <c r="H23" s="181"/>
      <c r="I23" s="172"/>
    </row>
    <row r="24" spans="1:14" ht="12.95" customHeight="1">
      <c r="A24" s="172"/>
      <c r="B24" s="179" t="s">
        <v>344</v>
      </c>
      <c r="C24" s="180"/>
      <c r="D24" s="180"/>
      <c r="E24" s="180"/>
      <c r="F24" s="180"/>
      <c r="G24" s="180"/>
      <c r="H24" s="181"/>
      <c r="I24" s="172"/>
    </row>
    <row r="25" spans="1:14" ht="12.95" customHeight="1" thickBot="1">
      <c r="A25" s="172"/>
      <c r="B25" s="185"/>
      <c r="C25" s="186"/>
      <c r="D25" s="186"/>
      <c r="E25" s="186"/>
      <c r="F25" s="186"/>
      <c r="G25" s="186"/>
      <c r="H25" s="187"/>
      <c r="I25" s="172"/>
    </row>
    <row r="26" spans="1:14" ht="16.5" customHeight="1" thickTop="1">
      <c r="A26" s="172"/>
      <c r="B26" s="188" t="s">
        <v>7</v>
      </c>
      <c r="C26" s="189"/>
      <c r="D26" s="188" t="s">
        <v>345</v>
      </c>
      <c r="E26" s="190" t="s">
        <v>346</v>
      </c>
      <c r="F26" s="188" t="s">
        <v>347</v>
      </c>
      <c r="G26" s="191" t="s">
        <v>348</v>
      </c>
      <c r="H26" s="191" t="s">
        <v>7</v>
      </c>
      <c r="I26" s="172"/>
    </row>
    <row r="27" spans="1:14" ht="12.95" customHeight="1">
      <c r="A27" s="172"/>
      <c r="B27" s="192" t="s">
        <v>17</v>
      </c>
      <c r="C27" s="193" t="s">
        <v>349</v>
      </c>
      <c r="D27" s="192" t="s">
        <v>350</v>
      </c>
      <c r="E27" s="194" t="s">
        <v>351</v>
      </c>
      <c r="F27" s="192" t="s">
        <v>352</v>
      </c>
      <c r="G27" s="195" t="s">
        <v>353</v>
      </c>
      <c r="H27" s="195" t="s">
        <v>17</v>
      </c>
    </row>
    <row r="28" spans="1:14" ht="12.95" customHeight="1">
      <c r="A28" s="172"/>
      <c r="B28" s="196"/>
      <c r="C28" s="172"/>
      <c r="D28" s="192" t="s">
        <v>354</v>
      </c>
      <c r="E28" s="194" t="s">
        <v>355</v>
      </c>
      <c r="F28" s="192" t="s">
        <v>356</v>
      </c>
      <c r="G28" s="197"/>
      <c r="H28" s="197"/>
    </row>
    <row r="29" spans="1:14" ht="12.95" customHeight="1">
      <c r="A29" s="172"/>
      <c r="B29" s="196"/>
      <c r="C29" s="172"/>
      <c r="D29" s="196"/>
      <c r="E29" s="194" t="s">
        <v>356</v>
      </c>
      <c r="F29" s="196"/>
      <c r="G29" s="197"/>
      <c r="H29" s="197"/>
    </row>
    <row r="30" spans="1:14" ht="12.95" customHeight="1" thickBot="1">
      <c r="A30" s="172"/>
      <c r="B30" s="198"/>
      <c r="C30" s="199" t="s">
        <v>24</v>
      </c>
      <c r="D30" s="200" t="s">
        <v>25</v>
      </c>
      <c r="E30" s="201" t="s">
        <v>26</v>
      </c>
      <c r="F30" s="200" t="s">
        <v>27</v>
      </c>
      <c r="G30" s="202" t="s">
        <v>28</v>
      </c>
      <c r="H30" s="203"/>
      <c r="K30" s="154"/>
      <c r="L30" s="154"/>
      <c r="M30" s="154"/>
      <c r="N30" s="154"/>
    </row>
    <row r="31" spans="1:14" ht="14.1" customHeight="1">
      <c r="B31" s="204">
        <v>1</v>
      </c>
      <c r="C31" s="205" t="s">
        <v>357</v>
      </c>
      <c r="D31" s="2060">
        <v>9453</v>
      </c>
      <c r="E31" s="2660">
        <v>41.94</v>
      </c>
      <c r="F31" s="2661">
        <v>53.49</v>
      </c>
      <c r="G31" s="2662">
        <v>24</v>
      </c>
      <c r="H31" s="206">
        <v>1</v>
      </c>
    </row>
    <row r="32" spans="1:14" ht="14.1" customHeight="1">
      <c r="B32" s="204">
        <v>2</v>
      </c>
      <c r="C32" s="205" t="s">
        <v>358</v>
      </c>
      <c r="D32" s="2060">
        <v>6059</v>
      </c>
      <c r="E32" s="2660">
        <v>11.59</v>
      </c>
      <c r="F32" s="2661">
        <v>42.48</v>
      </c>
      <c r="G32" s="2662">
        <v>28</v>
      </c>
      <c r="H32" s="206">
        <v>2</v>
      </c>
    </row>
    <row r="33" spans="1:9" ht="14.1" customHeight="1">
      <c r="B33" s="204">
        <v>3</v>
      </c>
      <c r="C33" s="205" t="s">
        <v>359</v>
      </c>
      <c r="D33" s="2060">
        <v>1890</v>
      </c>
      <c r="E33" s="2660">
        <v>2.64</v>
      </c>
      <c r="F33" s="2661">
        <v>27.42</v>
      </c>
      <c r="G33" s="2662">
        <v>121</v>
      </c>
      <c r="H33" s="206">
        <v>3</v>
      </c>
    </row>
    <row r="34" spans="1:9" ht="14.1" customHeight="1">
      <c r="B34" s="204">
        <v>4</v>
      </c>
      <c r="C34" s="205" t="s">
        <v>360</v>
      </c>
      <c r="D34" s="2060">
        <v>2555</v>
      </c>
      <c r="E34" s="2660">
        <v>0.28000000000000003</v>
      </c>
      <c r="F34" s="2661">
        <v>19.170000000000002</v>
      </c>
      <c r="G34" s="2662">
        <v>49</v>
      </c>
      <c r="H34" s="206">
        <v>4</v>
      </c>
    </row>
    <row r="35" spans="1:9" ht="14.1" customHeight="1">
      <c r="B35" s="204">
        <v>5</v>
      </c>
      <c r="C35" s="205" t="s">
        <v>361</v>
      </c>
      <c r="D35" s="2060">
        <v>8491</v>
      </c>
      <c r="E35" s="2663" t="s">
        <v>103</v>
      </c>
      <c r="F35" s="2661" t="s">
        <v>103</v>
      </c>
      <c r="G35" s="2662" t="s">
        <v>103</v>
      </c>
      <c r="H35" s="206">
        <v>5</v>
      </c>
    </row>
    <row r="36" spans="1:9" ht="14.1" customHeight="1">
      <c r="B36" s="204">
        <v>6</v>
      </c>
      <c r="C36" s="205" t="s">
        <v>362</v>
      </c>
      <c r="D36" s="2060">
        <v>28448</v>
      </c>
      <c r="E36" s="2663">
        <v>23.67</v>
      </c>
      <c r="F36" s="2661">
        <v>43.29</v>
      </c>
      <c r="G36" s="2662">
        <v>222</v>
      </c>
      <c r="H36" s="206">
        <v>6</v>
      </c>
    </row>
    <row r="37" spans="1:9" ht="14.1" customHeight="1">
      <c r="B37" s="204">
        <v>7</v>
      </c>
      <c r="C37" s="205" t="s">
        <v>363</v>
      </c>
      <c r="D37" s="2060">
        <v>3480</v>
      </c>
      <c r="E37" s="2663" t="s">
        <v>103</v>
      </c>
      <c r="F37" s="2664" t="s">
        <v>103</v>
      </c>
      <c r="G37" s="2662" t="s">
        <v>103</v>
      </c>
      <c r="H37" s="206">
        <v>7</v>
      </c>
    </row>
    <row r="38" spans="1:9" ht="14.1" customHeight="1" thickBot="1">
      <c r="B38" s="204">
        <v>8</v>
      </c>
      <c r="C38" s="205" t="s">
        <v>364</v>
      </c>
      <c r="D38" s="2665"/>
      <c r="E38" s="2061"/>
      <c r="F38" s="2062"/>
      <c r="G38" s="2063"/>
      <c r="H38" s="206">
        <v>8</v>
      </c>
    </row>
    <row r="39" spans="1:9" ht="12.95" customHeight="1">
      <c r="B39" s="179" t="s">
        <v>365</v>
      </c>
      <c r="C39" s="180"/>
      <c r="D39" s="180"/>
      <c r="E39" s="180"/>
      <c r="F39" s="180"/>
      <c r="G39" s="180"/>
      <c r="H39" s="181"/>
    </row>
    <row r="40" spans="1:9" ht="12.95" customHeight="1">
      <c r="B40" s="207"/>
      <c r="C40" s="172"/>
      <c r="D40" s="172"/>
      <c r="E40" s="172"/>
      <c r="F40" s="172"/>
      <c r="G40" s="172"/>
      <c r="H40" s="197"/>
    </row>
    <row r="41" spans="1:9" ht="16.5" customHeight="1">
      <c r="B41" s="207"/>
      <c r="C41" s="172"/>
      <c r="D41" s="208"/>
      <c r="E41" s="172"/>
      <c r="F41" s="172"/>
      <c r="G41" s="172"/>
      <c r="H41" s="197"/>
    </row>
    <row r="42" spans="1:9" ht="16.5" customHeight="1">
      <c r="B42" s="207"/>
      <c r="C42" s="172"/>
      <c r="D42" s="172"/>
      <c r="E42" s="172"/>
      <c r="F42" s="172"/>
      <c r="G42" s="172"/>
      <c r="H42" s="197"/>
    </row>
    <row r="43" spans="1:9" ht="15.75" customHeight="1">
      <c r="B43" s="209"/>
      <c r="C43" s="205"/>
      <c r="D43" s="205"/>
      <c r="E43" s="205"/>
      <c r="F43" s="205"/>
      <c r="G43" s="205"/>
      <c r="H43" s="203"/>
      <c r="I43" s="2491">
        <v>73</v>
      </c>
    </row>
    <row r="44" spans="1:9">
      <c r="A44" s="2490"/>
      <c r="B44" s="189"/>
      <c r="C44" s="189"/>
      <c r="D44" s="189"/>
      <c r="E44" s="189"/>
      <c r="F44" s="189"/>
      <c r="G44" s="189"/>
      <c r="H44" s="189"/>
      <c r="I44" s="2450"/>
    </row>
    <row r="45" spans="1:9">
      <c r="A45" s="2490"/>
      <c r="I45" s="2450"/>
    </row>
    <row r="46" spans="1:9">
      <c r="A46" s="2490"/>
      <c r="I46" s="2450"/>
    </row>
    <row r="47" spans="1:9">
      <c r="A47" s="2490"/>
      <c r="I47" s="2450"/>
    </row>
    <row r="48" spans="1:9">
      <c r="A48" s="2490"/>
      <c r="I48" s="2450"/>
    </row>
    <row r="49" spans="1:9">
      <c r="A49" s="2490"/>
      <c r="I49" s="2450"/>
    </row>
    <row r="50" spans="1:9">
      <c r="A50" s="2490"/>
      <c r="I50" s="2450"/>
    </row>
    <row r="51" spans="1:9">
      <c r="A51" s="2490"/>
      <c r="I51" s="2450"/>
    </row>
    <row r="52" spans="1:9">
      <c r="A52" s="2490"/>
      <c r="I52" s="2450"/>
    </row>
    <row r="53" spans="1:9">
      <c r="A53" s="2490"/>
      <c r="I53" s="2450"/>
    </row>
    <row r="54" spans="1:9">
      <c r="A54" s="2490"/>
      <c r="I54" s="2450"/>
    </row>
    <row r="55" spans="1:9">
      <c r="A55" s="2490"/>
      <c r="I55" s="2450"/>
    </row>
  </sheetData>
  <customSheetViews>
    <customSheetView guid="{A617E113-81C5-40F4-A596-A12F4B219BD2}" showPageBreaks="1" fitToPage="1" printArea="1">
      <selection activeCell="M28" sqref="M28"/>
      <pageMargins left="0.5" right="0.5" top="0.5" bottom="0.25" header="0.5" footer="0.5"/>
      <printOptions horizontalCentered="1" verticalCentered="1"/>
      <pageSetup scale="89" orientation="landscape" r:id="rId1"/>
      <headerFooter alignWithMargins="0"/>
    </customSheetView>
    <customSheetView guid="{D099E5BD-69C3-4A36-A01A-AB9127CD02AF}" scale="60" showPageBreaks="1" fitToPage="1" printArea="1" view="pageBreakPreview">
      <selection activeCell="I3" sqref="I3:I19"/>
      <pageMargins left="0.5" right="0.5" top="0.5" bottom="0.25" header="0.5" footer="0.5"/>
      <printOptions horizontalCentered="1" verticalCentered="1"/>
      <pageSetup scale="89" orientation="landscape" r:id="rId2"/>
      <headerFooter alignWithMargins="0"/>
    </customSheetView>
    <customSheetView guid="{0E34144A-D82F-4DF0-B720-F9C800B122C6}" scale="60" showPageBreaks="1" fitToPage="1" printArea="1" view="pageBreakPreview">
      <selection activeCell="C4" sqref="C4"/>
      <pageMargins left="0.5" right="0.5" top="0.5" bottom="0.25" header="0.5" footer="0.5"/>
      <printOptions horizontalCentered="1" verticalCentered="1"/>
      <pageSetup scale="90" orientation="landscape" r:id="rId3"/>
      <headerFooter alignWithMargins="0"/>
    </customSheetView>
    <customSheetView guid="{97EB090E-DA8A-4035-9EB7-8F192FB9238E}" scale="60" showPageBreaks="1" fitToPage="1" printArea="1" view="pageBreakPreview">
      <selection activeCell="C4" sqref="C4"/>
      <pageMargins left="0.5" right="0.5" top="0.5" bottom="0.25" header="0.5" footer="0.5"/>
      <printOptions horizontalCentered="1" verticalCentered="1"/>
      <pageSetup scale="89" orientation="landscape" r:id="rId4"/>
      <headerFooter alignWithMargins="0"/>
    </customSheetView>
    <customSheetView guid="{73D6C540-FA77-496F-80D5-378BCDB5D7D3}" fitToPage="1">
      <selection sqref="A1:I43"/>
      <pageMargins left="0.5" right="0.5" top="0.5" bottom="0.25" header="0.5" footer="0.5"/>
      <printOptions horizontalCentered="1" verticalCentered="1"/>
      <pageSetup scale="89" orientation="landscape" r:id="rId5"/>
      <headerFooter alignWithMargins="0"/>
    </customSheetView>
    <customSheetView guid="{697F93CE-5800-4A2B-B48E-6915F0D86AE1}" showPageBreaks="1" fitToPage="1" printArea="1">
      <selection sqref="A1:I43"/>
      <pageMargins left="0.5" right="0.5" top="0.5" bottom="0.25" header="0.5" footer="0.5"/>
      <printOptions horizontalCentered="1" verticalCentered="1"/>
      <pageSetup scale="89" orientation="landscape" r:id="rId6"/>
      <headerFooter alignWithMargins="0"/>
    </customSheetView>
    <customSheetView guid="{997430AA-34EF-430A-83C0-572B50415120}" showPageBreaks="1" fitToPage="1" printArea="1">
      <selection sqref="A1:I43"/>
      <pageMargins left="0.5" right="0.5" top="0.5" bottom="0.25" header="0.5" footer="0.5"/>
      <printOptions horizontalCentered="1" verticalCentered="1"/>
      <pageSetup scale="89" orientation="landscape" r:id="rId7"/>
      <headerFooter alignWithMargins="0"/>
    </customSheetView>
    <customSheetView guid="{FB280501-19AF-4ABE-91A9-026A574F2BAA}" showPageBreaks="1" fitToPage="1" printArea="1">
      <selection activeCell="M28" sqref="M28"/>
      <pageMargins left="0.5" right="0.5" top="0.5" bottom="0.25" header="0.5" footer="0.5"/>
      <printOptions horizontalCentered="1" verticalCentered="1"/>
      <pageSetup scale="89" orientation="landscape" r:id="rId8"/>
      <headerFooter alignWithMargins="0"/>
    </customSheetView>
    <customSheetView guid="{418B4607-7369-4E2A-893E-78E4A5AA0442}" fitToPage="1" topLeftCell="A4">
      <selection activeCell="M28" sqref="M28"/>
      <pageMargins left="0.5" right="0.5" top="0.5" bottom="0.25" header="0.5" footer="0.5"/>
      <printOptions horizontalCentered="1" verticalCentered="1"/>
      <pageSetup scale="90" orientation="landscape" r:id="rId9"/>
      <headerFooter alignWithMargins="0"/>
    </customSheetView>
    <customSheetView guid="{F56BCD39-3910-4701-BCCF-245589B07D98}" showPageBreaks="1" fitToPage="1" printArea="1">
      <selection activeCell="D31" sqref="D31:G37"/>
      <pageMargins left="0.5" right="0.5" top="0.5" bottom="0.25" header="0.5" footer="0.5"/>
      <printOptions horizontalCentered="1" verticalCentered="1"/>
      <pageSetup scale="89" orientation="landscape" r:id="rId10"/>
      <headerFooter alignWithMargins="0"/>
    </customSheetView>
    <customSheetView guid="{FB19BFAA-60BA-4CC2-92E5-E4C141AE804E}" fitToPage="1">
      <selection activeCell="K32" sqref="K32"/>
      <pageMargins left="0.5" right="0.5" top="0.5" bottom="0.25" header="0.5" footer="0.5"/>
      <printOptions horizontalCentered="1" verticalCentered="1"/>
      <pageSetup scale="89" orientation="landscape" r:id="rId11"/>
      <headerFooter alignWithMargins="0"/>
    </customSheetView>
    <customSheetView guid="{74404EEC-CA6A-48B0-B168-B7933282EEB2}" showPageBreaks="1" fitToPage="1" printArea="1">
      <selection activeCell="D31" sqref="D31:G37"/>
      <pageMargins left="0.5" right="0.5" top="0.5" bottom="0.25" header="0.5" footer="0.5"/>
      <printOptions horizontalCentered="1" verticalCentered="1"/>
      <pageSetup scale="89" orientation="landscape" r:id="rId12"/>
      <headerFooter alignWithMargins="0"/>
    </customSheetView>
    <customSheetView guid="{A2494C54-8D9D-4A05-9F27-C858173D9692}" fitToPage="1">
      <selection activeCell="D31" sqref="D31:G37"/>
      <pageMargins left="0.5" right="0.5" top="0.5" bottom="0.25" header="0.5" footer="0.5"/>
      <printOptions horizontalCentered="1" verticalCentered="1"/>
      <pageSetup scale="89" orientation="landscape" r:id="rId13"/>
      <headerFooter alignWithMargins="0"/>
    </customSheetView>
    <customSheetView guid="{F228F194-B0FE-4A91-A927-06A4E89703F0}" fitToPage="1">
      <selection activeCell="D31" sqref="D31:G37"/>
      <pageMargins left="0.5" right="0.5" top="0.5" bottom="0.25" header="0.5" footer="0.5"/>
      <printOptions horizontalCentered="1" verticalCentered="1"/>
      <pageSetup scale="89" orientation="landscape" r:id="rId14"/>
      <headerFooter alignWithMargins="0"/>
    </customSheetView>
    <customSheetView guid="{49D366EC-C851-4932-854D-8EA887B298C5}" fitToPage="1">
      <selection activeCell="D31" sqref="D31:G37"/>
      <pageMargins left="0.5" right="0.5" top="0.5" bottom="0.25" header="0.5" footer="0.5"/>
      <printOptions horizontalCentered="1" verticalCentered="1"/>
      <pageSetup scale="89" orientation="landscape" r:id="rId15"/>
      <headerFooter alignWithMargins="0"/>
    </customSheetView>
    <customSheetView guid="{7390B031-6060-4327-BF01-8B9465EDB6D9}" fitToPage="1">
      <selection activeCell="D31" sqref="D31:G37"/>
      <pageMargins left="0.5" right="0.5" top="0.5" bottom="0.25" header="0.5" footer="0.5"/>
      <printOptions horizontalCentered="1" verticalCentered="1"/>
      <pageSetup scale="89" orientation="landscape" r:id="rId16"/>
      <headerFooter alignWithMargins="0"/>
    </customSheetView>
    <customSheetView guid="{26429A53-B624-4AA6-8C8D-667186B058B8}" fitToPage="1">
      <selection activeCell="D31" sqref="D31:G37"/>
      <pageMargins left="0.5" right="0.5" top="0.5" bottom="0.25" header="0.5" footer="0.5"/>
      <printOptions horizontalCentered="1" verticalCentered="1"/>
      <pageSetup scale="89" orientation="landscape" r:id="rId17"/>
      <headerFooter alignWithMargins="0"/>
    </customSheetView>
    <customSheetView guid="{9188604F-721B-4607-B5A7-F14601E34BB8}" showPageBreaks="1" fitToPage="1" printArea="1">
      <selection activeCell="D31" sqref="D31:G37"/>
      <pageMargins left="0.5" right="0.5" top="0.5" bottom="0.25" header="0.5" footer="0.5"/>
      <printOptions horizontalCentered="1" verticalCentered="1"/>
      <pageSetup scale="89" orientation="landscape" r:id="rId18"/>
      <headerFooter alignWithMargins="0"/>
    </customSheetView>
    <customSheetView guid="{0DB5BAD5-393A-4F38-9E8B-709DEA7858B1}" showPageBreaks="1" fitToPage="1" printArea="1">
      <selection activeCell="D31" sqref="D31:G37"/>
      <pageMargins left="0.5" right="0.5" top="0.5" bottom="0.25" header="0.5" footer="0.5"/>
      <printOptions horizontalCentered="1" verticalCentered="1"/>
      <pageSetup scale="89" orientation="landscape" r:id="rId19"/>
      <headerFooter alignWithMargins="0"/>
    </customSheetView>
    <customSheetView guid="{4E7A3D04-9F51-465C-A42B-3DF9B3E7D5B5}" showPageBreaks="1" fitToPage="1" printArea="1">
      <selection activeCell="K32" sqref="K32"/>
      <pageMargins left="0.5" right="0.5" top="0.5" bottom="0.25" header="0.5" footer="0.5"/>
      <printOptions horizontalCentered="1" verticalCentered="1"/>
      <pageSetup scale="89" orientation="landscape" r:id="rId20"/>
      <headerFooter alignWithMargins="0"/>
    </customSheetView>
    <customSheetView guid="{BD2992A8-0B6E-4822-8FD2-4601D1328A70}" showPageBreaks="1" fitToPage="1" printArea="1">
      <pageMargins left="0.5" right="0.5" top="0.5" bottom="0.25" header="0.5" footer="0.5"/>
      <printOptions horizontalCentered="1" verticalCentered="1"/>
      <pageSetup scale="89" orientation="landscape" r:id="rId21"/>
      <headerFooter alignWithMargins="0"/>
    </customSheetView>
    <customSheetView guid="{77A0B38E-93E4-4AC7-ACE6-46928E3770F0}" showPageBreaks="1" fitToPage="1" printArea="1">
      <pageMargins left="0.5" right="0.5" top="0.5" bottom="0.25" header="0.5" footer="0.5"/>
      <printOptions horizontalCentered="1" verticalCentered="1"/>
      <pageSetup scale="89" orientation="landscape" r:id="rId22"/>
      <headerFooter alignWithMargins="0"/>
    </customSheetView>
    <customSheetView guid="{11C83B39-CE16-4BB9-AED1-82A65A48CAAD}" fitToPage="1" topLeftCell="A4">
      <selection activeCell="M28" sqref="M28"/>
      <pageMargins left="0.5" right="0.5" top="0.5" bottom="0.25" header="0.5" footer="0.5"/>
      <printOptions horizontalCentered="1" verticalCentered="1"/>
      <pageSetup scale="90" orientation="landscape" r:id="rId23"/>
      <headerFooter alignWithMargins="0"/>
    </customSheetView>
    <customSheetView guid="{DB71B86F-317D-4AD6-8462-223811F201EC}" showPageBreaks="1" fitToPage="1" printArea="1">
      <selection activeCell="M28" sqref="M28"/>
      <pageMargins left="0.5" right="0.5" top="0.5" bottom="0.25" header="0.5" footer="0.5"/>
      <printOptions horizontalCentered="1" verticalCentered="1"/>
      <pageSetup scale="89" orientation="landscape" r:id="rId24"/>
      <headerFooter alignWithMargins="0"/>
    </customSheetView>
    <customSheetView guid="{DC2F833C-E952-4F6A-AFD3-F16D8619A19E}" showPageBreaks="1" fitToPage="1" printArea="1" topLeftCell="A4">
      <selection activeCell="M28" sqref="M28"/>
      <pageMargins left="0.5" right="0.5" top="0.5" bottom="0.25" header="0.5" footer="0.5"/>
      <printOptions horizontalCentered="1" verticalCentered="1"/>
      <pageSetup scale="89" orientation="landscape" r:id="rId25"/>
      <headerFooter alignWithMargins="0"/>
    </customSheetView>
    <customSheetView guid="{B1B2D874-36F7-4A51-91A3-0B03D16C5B39}" fitToPage="1" printArea="1">
      <selection activeCell="C4" sqref="C4"/>
      <pageMargins left="0.5" right="0.5" top="0.5" bottom="0.25" header="0.5" footer="0.5"/>
      <printOptions horizontalCentered="1" verticalCentered="1"/>
      <pageSetup scale="89" orientation="landscape" r:id="rId26"/>
      <headerFooter alignWithMargins="0"/>
    </customSheetView>
    <customSheetView guid="{24512037-1A2E-4B61-A9D8-6B6EE1FBAC07}" showPageBreaks="1" fitToPage="1" printArea="1">
      <selection activeCell="M28" sqref="M28"/>
      <pageMargins left="0.5" right="0.5" top="0.5" bottom="0.25" header="0.5" footer="0.5"/>
      <printOptions horizontalCentered="1" verticalCentered="1"/>
      <pageSetup scale="89" orientation="landscape" r:id="rId27"/>
      <headerFooter alignWithMargins="0"/>
    </customSheetView>
    <customSheetView guid="{FF7CE3F6-64D4-4414-9A0A-27EA1DA5FCEA}" showPageBreaks="1" fitToPage="1" printArea="1">
      <selection activeCell="M28" sqref="M28"/>
      <pageMargins left="0.5" right="0.5" top="0.5" bottom="0.25" header="0.5" footer="0.5"/>
      <printOptions horizontalCentered="1" verticalCentered="1"/>
      <pageSetup scale="89" orientation="landscape" r:id="rId28"/>
      <headerFooter alignWithMargins="0"/>
    </customSheetView>
    <customSheetView guid="{68CA22E9-CC9D-4C8A-A060-049B87D0AB3E}" scale="60" showPageBreaks="1" fitToPage="1" printArea="1" view="pageBreakPreview">
      <selection activeCell="C4" sqref="C4"/>
      <pageMargins left="0.5" right="0.5" top="0.5" bottom="0.25" header="0.5" footer="0.5"/>
      <printOptions horizontalCentered="1" verticalCentered="1"/>
      <pageSetup scale="89" orientation="landscape" r:id="rId29"/>
      <headerFooter alignWithMargins="0"/>
    </customSheetView>
    <customSheetView guid="{76EF22F2-41FD-4690-8612-D013472E0134}" showPageBreaks="1" fitToPage="1" printArea="1">
      <selection activeCell="M28" sqref="M28"/>
      <pageMargins left="0.5" right="0.5" top="0.5" bottom="0.25" header="0.5" footer="0.5"/>
      <printOptions horizontalCentered="1" verticalCentered="1"/>
      <pageSetup scale="89" orientation="landscape" r:id="rId30"/>
      <headerFooter alignWithMargins="0"/>
    </customSheetView>
  </customSheetViews>
  <mergeCells count="2">
    <mergeCell ref="A3:A15"/>
    <mergeCell ref="I3:I19"/>
  </mergeCells>
  <printOptions horizontalCentered="1" verticalCentered="1"/>
  <pageMargins left="0.5" right="0.5" top="0.5" bottom="0.25" header="0.5" footer="0.5"/>
  <pageSetup scale="89" orientation="landscape" r:id="rId3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3:P58"/>
  <sheetViews>
    <sheetView view="pageBreakPreview" zoomScale="140" zoomScaleNormal="100" zoomScaleSheetLayoutView="140" workbookViewId="0">
      <selection activeCell="J13" sqref="J13"/>
    </sheetView>
  </sheetViews>
  <sheetFormatPr defaultColWidth="10.7109375" defaultRowHeight="12.75"/>
  <cols>
    <col min="1" max="1" width="3" style="1713" customWidth="1"/>
    <col min="2" max="2" width="3.7109375" style="1651" customWidth="1"/>
    <col min="3" max="3" width="1.85546875" style="1651" customWidth="1"/>
    <col min="4" max="4" width="4" style="1651" customWidth="1"/>
    <col min="5" max="5" width="26.28515625" style="1651" customWidth="1"/>
    <col min="6" max="6" width="4.28515625" style="1651" customWidth="1"/>
    <col min="7" max="7" width="2.7109375" style="1651" customWidth="1"/>
    <col min="8" max="8" width="0.5703125" style="1651" customWidth="1"/>
    <col min="9" max="9" width="10.5703125" style="1651" customWidth="1"/>
    <col min="10" max="10" width="15.28515625" style="1651" customWidth="1"/>
    <col min="11" max="11" width="4.42578125" style="1651" customWidth="1"/>
    <col min="12" max="12" width="10.28515625" style="1651" customWidth="1"/>
    <col min="13" max="13" width="3.85546875" style="1651" customWidth="1"/>
    <col min="14" max="14" width="4.140625" style="1651" customWidth="1"/>
    <col min="15" max="15" width="3.28515625" style="1713" customWidth="1"/>
    <col min="16" max="16" width="2.7109375" style="1651" customWidth="1"/>
    <col min="17" max="36" width="10.7109375" style="1651" customWidth="1"/>
    <col min="37" max="43" width="15.7109375" style="1651" customWidth="1"/>
    <col min="44" max="16384" width="10.7109375" style="1651"/>
  </cols>
  <sheetData>
    <row r="3" spans="1:16" ht="12.75" customHeight="1">
      <c r="B3" s="2497">
        <v>74</v>
      </c>
      <c r="C3" s="1650"/>
      <c r="D3" s="1650"/>
      <c r="E3" s="1650"/>
      <c r="F3" s="1650"/>
      <c r="G3" s="1650"/>
      <c r="H3" s="1650"/>
      <c r="I3" s="1650"/>
      <c r="J3" s="1650"/>
      <c r="K3" s="1650"/>
      <c r="L3" s="1650"/>
      <c r="M3" s="1650"/>
      <c r="N3" s="2496" t="s">
        <v>3394</v>
      </c>
      <c r="O3" s="1650"/>
    </row>
    <row r="4" spans="1:16" ht="12.6" customHeight="1">
      <c r="A4" s="2439"/>
      <c r="B4" s="3418" t="s">
        <v>2288</v>
      </c>
      <c r="C4" s="3419"/>
      <c r="D4" s="3419"/>
      <c r="E4" s="3419"/>
      <c r="F4" s="3419"/>
      <c r="G4" s="3419"/>
      <c r="H4" s="3419"/>
      <c r="I4" s="3419"/>
      <c r="J4" s="3419"/>
      <c r="K4" s="3419"/>
      <c r="L4" s="3419"/>
      <c r="M4" s="3419"/>
      <c r="N4" s="3420"/>
    </row>
    <row r="5" spans="1:16">
      <c r="A5" s="2439"/>
      <c r="B5" s="3421" t="s">
        <v>294</v>
      </c>
      <c r="C5" s="3422"/>
      <c r="D5" s="3422"/>
      <c r="E5" s="3422"/>
      <c r="F5" s="3422"/>
      <c r="G5" s="3422"/>
      <c r="H5" s="3422"/>
      <c r="I5" s="3422"/>
      <c r="J5" s="3422"/>
      <c r="K5" s="3422"/>
      <c r="L5" s="3422"/>
      <c r="M5" s="3422"/>
      <c r="N5" s="3423"/>
    </row>
    <row r="6" spans="1:16">
      <c r="A6" s="2439"/>
      <c r="B6" s="1668"/>
      <c r="C6" s="1669"/>
      <c r="D6" s="1669"/>
      <c r="E6" s="1669"/>
      <c r="F6" s="1669"/>
      <c r="G6" s="1669"/>
      <c r="H6" s="1669"/>
      <c r="I6" s="1669"/>
      <c r="J6" s="1669"/>
      <c r="K6" s="1669"/>
      <c r="L6" s="1669"/>
      <c r="M6" s="1669"/>
      <c r="N6" s="1652"/>
    </row>
    <row r="7" spans="1:16">
      <c r="A7" s="2439"/>
      <c r="B7" s="1653"/>
      <c r="C7" s="1650"/>
      <c r="D7" s="1650"/>
      <c r="E7" s="1650"/>
      <c r="F7" s="1650"/>
      <c r="G7" s="1650"/>
      <c r="H7" s="1650"/>
      <c r="I7" s="1650"/>
      <c r="J7" s="1650"/>
      <c r="K7" s="1650"/>
      <c r="L7" s="1650"/>
      <c r="M7" s="1650"/>
      <c r="N7" s="1654"/>
    </row>
    <row r="8" spans="1:16">
      <c r="A8" s="2439"/>
      <c r="B8" s="1653"/>
      <c r="C8" s="1659"/>
      <c r="D8" s="1670"/>
      <c r="E8" s="1671" t="s">
        <v>1227</v>
      </c>
      <c r="F8" s="1671"/>
      <c r="G8" s="1671"/>
      <c r="H8" s="1671"/>
      <c r="I8" s="1671"/>
      <c r="J8" s="1671"/>
      <c r="K8" s="1671"/>
      <c r="L8" s="1671"/>
      <c r="M8" s="1672"/>
      <c r="N8" s="1673"/>
    </row>
    <row r="9" spans="1:16">
      <c r="A9" s="2439"/>
      <c r="B9" s="1653"/>
      <c r="C9" s="1659"/>
      <c r="D9" s="1674"/>
      <c r="E9" s="1675"/>
      <c r="F9" s="1675"/>
      <c r="G9" s="1675"/>
      <c r="H9" s="1675"/>
      <c r="I9" s="1661"/>
      <c r="J9" s="1661"/>
      <c r="K9" s="1661"/>
      <c r="L9" s="1661"/>
      <c r="M9" s="1663"/>
      <c r="N9" s="1673"/>
    </row>
    <row r="10" spans="1:16">
      <c r="A10" s="2439"/>
      <c r="B10" s="1653"/>
      <c r="C10" s="1650"/>
      <c r="D10" s="1658" t="s">
        <v>7</v>
      </c>
      <c r="E10" s="1677" t="s">
        <v>2289</v>
      </c>
      <c r="F10" s="1661"/>
      <c r="G10" s="1661"/>
      <c r="H10" s="1661"/>
      <c r="I10" s="1670"/>
      <c r="J10" s="1678" t="s">
        <v>2290</v>
      </c>
      <c r="K10" s="1678"/>
      <c r="L10" s="1679"/>
      <c r="M10" s="1654" t="s">
        <v>7</v>
      </c>
      <c r="N10" s="1673"/>
      <c r="P10" s="1657"/>
    </row>
    <row r="11" spans="1:16">
      <c r="A11" s="2439"/>
      <c r="B11" s="1653"/>
      <c r="C11" s="1650"/>
      <c r="D11" s="1658" t="s">
        <v>17</v>
      </c>
      <c r="E11" s="1680"/>
      <c r="F11" s="1659"/>
      <c r="G11" s="1659"/>
      <c r="H11" s="1659"/>
      <c r="I11" s="1680"/>
      <c r="J11" s="1659"/>
      <c r="K11" s="1659"/>
      <c r="L11" s="1660"/>
      <c r="M11" s="1654" t="s">
        <v>17</v>
      </c>
      <c r="N11" s="1673"/>
    </row>
    <row r="12" spans="1:16" ht="13.5" thickBot="1">
      <c r="A12" s="2439"/>
      <c r="B12" s="1653"/>
      <c r="C12" s="1669"/>
      <c r="D12" s="1681"/>
      <c r="E12" s="1682" t="s">
        <v>24</v>
      </c>
      <c r="F12" s="1655"/>
      <c r="G12" s="1655"/>
      <c r="H12" s="1655"/>
      <c r="I12" s="1680"/>
      <c r="J12" s="1659" t="s">
        <v>25</v>
      </c>
      <c r="K12" s="1659"/>
      <c r="L12" s="1660"/>
      <c r="M12" s="1656"/>
      <c r="N12" s="1673"/>
    </row>
    <row r="13" spans="1:16">
      <c r="A13" s="2439"/>
      <c r="B13" s="1653"/>
      <c r="C13" s="1650"/>
      <c r="D13" s="2476">
        <v>1</v>
      </c>
      <c r="E13" s="1662" t="s">
        <v>2291</v>
      </c>
      <c r="F13" s="1664"/>
      <c r="G13" s="1664"/>
      <c r="H13" s="1664"/>
      <c r="I13" s="1683"/>
      <c r="J13" s="1684">
        <v>440125453</v>
      </c>
      <c r="K13" s="1685"/>
      <c r="L13" s="1686"/>
      <c r="M13" s="1656">
        <v>1</v>
      </c>
      <c r="N13" s="1673"/>
    </row>
    <row r="14" spans="1:16">
      <c r="A14" s="2439"/>
      <c r="B14" s="1653"/>
      <c r="C14" s="1650"/>
      <c r="D14" s="2477">
        <f>D13+1</f>
        <v>2</v>
      </c>
      <c r="E14" s="1687" t="s">
        <v>1437</v>
      </c>
      <c r="F14" s="1650"/>
      <c r="G14" s="1650"/>
      <c r="H14" s="1650"/>
      <c r="I14" s="1688"/>
      <c r="J14" s="1689"/>
      <c r="K14" s="1690"/>
      <c r="L14" s="1691"/>
      <c r="M14" s="1692">
        <f>M13+1</f>
        <v>2</v>
      </c>
      <c r="N14" s="1673"/>
    </row>
    <row r="15" spans="1:16">
      <c r="A15" s="2439"/>
      <c r="B15" s="1653"/>
      <c r="C15" s="1650"/>
      <c r="D15" s="2477">
        <f>D14+1</f>
        <v>3</v>
      </c>
      <c r="E15" s="1693" t="s">
        <v>2292</v>
      </c>
      <c r="F15" s="1694"/>
      <c r="G15" s="1694"/>
      <c r="H15" s="1694"/>
      <c r="I15" s="1695"/>
      <c r="J15" s="1689">
        <v>31642551</v>
      </c>
      <c r="K15" s="1696"/>
      <c r="L15" s="1697"/>
      <c r="M15" s="1692">
        <f>M14+1</f>
        <v>3</v>
      </c>
      <c r="N15" s="1673"/>
    </row>
    <row r="16" spans="1:16" ht="13.5" thickBot="1">
      <c r="A16" s="2439"/>
      <c r="B16" s="1653"/>
      <c r="C16" s="1650"/>
      <c r="D16" s="2477">
        <f>D15+1</f>
        <v>4</v>
      </c>
      <c r="E16" s="1687" t="s">
        <v>2293</v>
      </c>
      <c r="F16" s="1650"/>
      <c r="G16" s="1650"/>
      <c r="H16" s="1650"/>
      <c r="I16" s="1698"/>
      <c r="J16" s="1699">
        <v>471768004</v>
      </c>
      <c r="K16" s="1700"/>
      <c r="L16" s="1701"/>
      <c r="M16" s="1692">
        <f>M15+1</f>
        <v>4</v>
      </c>
      <c r="N16" s="1673"/>
    </row>
    <row r="17" spans="1:15">
      <c r="A17" s="2440"/>
      <c r="B17" s="1653"/>
      <c r="C17" s="1650"/>
      <c r="D17" s="2477">
        <f>D16+1</f>
        <v>5</v>
      </c>
      <c r="E17" s="1693" t="s">
        <v>2294</v>
      </c>
      <c r="F17" s="1702"/>
      <c r="G17" s="1702"/>
      <c r="H17" s="1703"/>
      <c r="I17" s="1704" t="s">
        <v>1439</v>
      </c>
      <c r="J17" s="1705">
        <v>1028428</v>
      </c>
      <c r="K17" s="1666"/>
      <c r="L17" s="1667"/>
      <c r="M17" s="1692">
        <f>M16+1</f>
        <v>5</v>
      </c>
      <c r="N17" s="1673"/>
    </row>
    <row r="18" spans="1:15" ht="12.75" customHeight="1">
      <c r="A18" s="1650"/>
      <c r="B18" s="1653"/>
      <c r="C18" s="1650"/>
      <c r="D18" s="2477">
        <f>D17+1</f>
        <v>6</v>
      </c>
      <c r="E18" s="1687" t="s">
        <v>2295</v>
      </c>
      <c r="F18" s="1706"/>
      <c r="G18" s="1706"/>
      <c r="H18" s="1707"/>
      <c r="I18" s="1687"/>
      <c r="J18" s="1689">
        <v>2621992</v>
      </c>
      <c r="K18" s="1696"/>
      <c r="L18" s="1665"/>
      <c r="M18" s="1692">
        <f>M17+1</f>
        <v>6</v>
      </c>
      <c r="N18" s="1673"/>
      <c r="O18" s="1650"/>
    </row>
    <row r="19" spans="1:15" ht="12.75" customHeight="1">
      <c r="A19" s="1650"/>
      <c r="B19" s="1653"/>
      <c r="C19" s="1650"/>
      <c r="D19" s="1650"/>
      <c r="E19" s="1650"/>
      <c r="F19" s="1650"/>
      <c r="G19" s="1650"/>
      <c r="H19" s="1650"/>
      <c r="I19" s="1650"/>
      <c r="J19" s="1650"/>
      <c r="K19" s="1650"/>
      <c r="L19" s="1650"/>
      <c r="M19" s="1650"/>
      <c r="N19" s="1654"/>
      <c r="O19" s="1650"/>
    </row>
    <row r="20" spans="1:15" ht="12.75" customHeight="1">
      <c r="A20" s="1650"/>
      <c r="B20" s="1708"/>
      <c r="C20" s="1709"/>
      <c r="D20" s="1676"/>
      <c r="E20" s="1676"/>
      <c r="F20" s="1650"/>
      <c r="G20" s="1650"/>
      <c r="H20" s="1650"/>
      <c r="I20" s="1650"/>
      <c r="J20" s="1650"/>
      <c r="K20" s="1650"/>
      <c r="L20" s="1676"/>
      <c r="M20" s="1676"/>
      <c r="N20" s="1654"/>
      <c r="O20" s="1650"/>
    </row>
    <row r="21" spans="1:15" ht="12.75" customHeight="1">
      <c r="A21" s="1650"/>
      <c r="B21" s="1708"/>
      <c r="C21" s="1709"/>
      <c r="D21" s="1676"/>
      <c r="E21" s="1676"/>
      <c r="F21" s="1650"/>
      <c r="G21" s="1650"/>
      <c r="H21" s="1650"/>
      <c r="I21" s="1650"/>
      <c r="J21" s="1650"/>
      <c r="K21" s="1650"/>
      <c r="L21" s="1676"/>
      <c r="M21" s="1676"/>
      <c r="N21" s="1654"/>
      <c r="O21" s="1650"/>
    </row>
    <row r="22" spans="1:15" ht="12.75" customHeight="1">
      <c r="A22" s="1650"/>
      <c r="B22" s="1708"/>
      <c r="C22" s="1709"/>
      <c r="D22" s="1676"/>
      <c r="E22" s="1676"/>
      <c r="F22" s="1650"/>
      <c r="G22" s="1650"/>
      <c r="H22" s="1650"/>
      <c r="I22" s="1650"/>
      <c r="J22" s="1650"/>
      <c r="K22" s="1650"/>
      <c r="L22" s="1676"/>
      <c r="M22" s="1676"/>
      <c r="N22" s="1654"/>
      <c r="O22" s="1650"/>
    </row>
    <row r="23" spans="1:15" ht="12.75" customHeight="1">
      <c r="A23" s="1650"/>
      <c r="B23" s="1708"/>
      <c r="C23" s="1709"/>
      <c r="D23" s="1676"/>
      <c r="E23" s="1676"/>
      <c r="F23" s="1650"/>
      <c r="G23" s="1650"/>
      <c r="H23" s="1650"/>
      <c r="I23" s="1650"/>
      <c r="J23" s="1650"/>
      <c r="K23" s="1650"/>
      <c r="L23" s="1676"/>
      <c r="M23" s="1676"/>
      <c r="N23" s="1654"/>
      <c r="O23" s="1650"/>
    </row>
    <row r="24" spans="1:15" ht="12.75" customHeight="1">
      <c r="A24" s="1650"/>
      <c r="B24" s="1708"/>
      <c r="C24" s="1709"/>
      <c r="D24" s="1676"/>
      <c r="E24" s="1676"/>
      <c r="F24" s="1650"/>
      <c r="G24" s="1650"/>
      <c r="H24" s="1650"/>
      <c r="I24" s="1650"/>
      <c r="J24" s="1650"/>
      <c r="K24" s="1650"/>
      <c r="L24" s="1676"/>
      <c r="M24" s="1676"/>
      <c r="N24" s="1654"/>
      <c r="O24" s="1650"/>
    </row>
    <row r="25" spans="1:15" ht="12.75" customHeight="1">
      <c r="A25" s="1650"/>
      <c r="B25" s="1708"/>
      <c r="C25" s="1709"/>
      <c r="D25" s="1676"/>
      <c r="E25" s="1676"/>
      <c r="F25" s="1650"/>
      <c r="G25" s="1650"/>
      <c r="H25" s="1650"/>
      <c r="I25" s="1650"/>
      <c r="J25" s="1650"/>
      <c r="K25" s="1650"/>
      <c r="L25" s="1676"/>
      <c r="M25" s="1676"/>
      <c r="N25" s="1654"/>
      <c r="O25" s="1650"/>
    </row>
    <row r="26" spans="1:15" ht="12.75" customHeight="1">
      <c r="A26" s="1650"/>
      <c r="B26" s="1708"/>
      <c r="C26" s="1709"/>
      <c r="D26" s="1676"/>
      <c r="E26" s="1676"/>
      <c r="F26" s="1650"/>
      <c r="G26" s="1650"/>
      <c r="H26" s="1650"/>
      <c r="I26" s="1650"/>
      <c r="J26" s="1650"/>
      <c r="K26" s="1650"/>
      <c r="L26" s="1676"/>
      <c r="M26" s="1676"/>
      <c r="N26" s="1654"/>
      <c r="O26" s="1650"/>
    </row>
    <row r="27" spans="1:15" ht="12.75" customHeight="1">
      <c r="A27" s="1650"/>
      <c r="B27" s="1708"/>
      <c r="C27" s="1709"/>
      <c r="D27" s="1676"/>
      <c r="E27" s="1676"/>
      <c r="F27" s="1650"/>
      <c r="G27" s="1650"/>
      <c r="H27" s="1650"/>
      <c r="I27" s="1650"/>
      <c r="J27" s="1650"/>
      <c r="K27" s="1650"/>
      <c r="L27" s="1676"/>
      <c r="M27" s="1676"/>
      <c r="N27" s="1654"/>
      <c r="O27" s="1650"/>
    </row>
    <row r="28" spans="1:15" ht="12.75" customHeight="1">
      <c r="A28" s="1650"/>
      <c r="B28" s="1708"/>
      <c r="C28" s="1709"/>
      <c r="D28" s="1676"/>
      <c r="E28" s="1676"/>
      <c r="F28" s="1650"/>
      <c r="G28" s="1650"/>
      <c r="H28" s="1650"/>
      <c r="I28" s="1650"/>
      <c r="J28" s="1650"/>
      <c r="K28" s="1650"/>
      <c r="L28" s="1676"/>
      <c r="M28" s="1676"/>
      <c r="N28" s="1654"/>
      <c r="O28" s="1650"/>
    </row>
    <row r="29" spans="1:15" ht="12.75" customHeight="1">
      <c r="A29" s="1650"/>
      <c r="B29" s="1708"/>
      <c r="C29" s="1709"/>
      <c r="D29" s="1676"/>
      <c r="E29" s="1676"/>
      <c r="F29" s="1650"/>
      <c r="G29" s="1650"/>
      <c r="H29" s="1650"/>
      <c r="I29" s="1650"/>
      <c r="J29" s="1650"/>
      <c r="K29" s="1650"/>
      <c r="L29" s="1676"/>
      <c r="M29" s="1676"/>
      <c r="N29" s="1654"/>
      <c r="O29" s="1650"/>
    </row>
    <row r="30" spans="1:15" ht="12.75" customHeight="1">
      <c r="A30" s="1650"/>
      <c r="B30" s="1708"/>
      <c r="C30" s="1709"/>
      <c r="D30" s="1676"/>
      <c r="E30" s="1676"/>
      <c r="F30" s="1650"/>
      <c r="G30" s="1650"/>
      <c r="H30" s="1650"/>
      <c r="I30" s="1650"/>
      <c r="J30" s="1650"/>
      <c r="K30" s="1650"/>
      <c r="L30" s="1676"/>
      <c r="M30" s="1676"/>
      <c r="N30" s="1654"/>
      <c r="O30" s="1650"/>
    </row>
    <row r="31" spans="1:15" ht="12.75" customHeight="1">
      <c r="A31" s="1650"/>
      <c r="B31" s="1708"/>
      <c r="C31" s="1709"/>
      <c r="D31" s="1676"/>
      <c r="E31" s="1676"/>
      <c r="F31" s="1650"/>
      <c r="G31" s="1650"/>
      <c r="H31" s="1650"/>
      <c r="I31" s="1650"/>
      <c r="J31" s="1650"/>
      <c r="K31" s="1650"/>
      <c r="L31" s="1676"/>
      <c r="M31" s="1676"/>
      <c r="N31" s="1654"/>
      <c r="O31" s="1650"/>
    </row>
    <row r="32" spans="1:15" ht="12.75" customHeight="1">
      <c r="A32" s="1650"/>
      <c r="B32" s="1708"/>
      <c r="C32" s="1709"/>
      <c r="D32" s="1676"/>
      <c r="E32" s="1676"/>
      <c r="F32" s="1650"/>
      <c r="G32" s="1650"/>
      <c r="H32" s="1650"/>
      <c r="I32" s="1650"/>
      <c r="J32" s="1650"/>
      <c r="K32" s="1650"/>
      <c r="L32" s="1676"/>
      <c r="M32" s="1676"/>
      <c r="N32" s="1654"/>
      <c r="O32" s="1650"/>
    </row>
    <row r="33" spans="1:15" ht="12.75" customHeight="1">
      <c r="A33" s="1650"/>
      <c r="B33" s="1708"/>
      <c r="C33" s="1709"/>
      <c r="D33" s="1676"/>
      <c r="E33" s="1676"/>
      <c r="F33" s="1650"/>
      <c r="G33" s="1650"/>
      <c r="H33" s="1650"/>
      <c r="I33" s="1650"/>
      <c r="J33" s="1650"/>
      <c r="K33" s="1650"/>
      <c r="L33" s="1676"/>
      <c r="M33" s="1676"/>
      <c r="N33" s="1654"/>
      <c r="O33" s="1650"/>
    </row>
    <row r="34" spans="1:15" ht="12.75" customHeight="1">
      <c r="A34" s="1650"/>
      <c r="B34" s="1708"/>
      <c r="C34" s="1709"/>
      <c r="D34" s="1676"/>
      <c r="E34" s="1676"/>
      <c r="F34" s="1650"/>
      <c r="G34" s="1650"/>
      <c r="H34" s="1650"/>
      <c r="I34" s="1650"/>
      <c r="J34" s="1650"/>
      <c r="K34" s="1650"/>
      <c r="L34" s="1676"/>
      <c r="M34" s="1676"/>
      <c r="N34" s="1654"/>
      <c r="O34" s="1650"/>
    </row>
    <row r="35" spans="1:15" ht="12.75" customHeight="1">
      <c r="A35" s="1650"/>
      <c r="B35" s="1708"/>
      <c r="C35" s="1709"/>
      <c r="D35" s="1676"/>
      <c r="E35" s="1676"/>
      <c r="F35" s="1650"/>
      <c r="G35" s="1650"/>
      <c r="H35" s="1650"/>
      <c r="I35" s="1650"/>
      <c r="J35" s="1650"/>
      <c r="K35" s="1650"/>
      <c r="L35" s="1676"/>
      <c r="M35" s="1676"/>
      <c r="N35" s="1654"/>
      <c r="O35" s="1650"/>
    </row>
    <row r="36" spans="1:15" ht="12.75" customHeight="1">
      <c r="A36" s="1650"/>
      <c r="B36" s="1708"/>
      <c r="C36" s="1709"/>
      <c r="D36" s="1676"/>
      <c r="E36" s="1676"/>
      <c r="F36" s="1650"/>
      <c r="G36" s="1650"/>
      <c r="H36" s="1650"/>
      <c r="I36" s="1650"/>
      <c r="J36" s="1650"/>
      <c r="K36" s="1650"/>
      <c r="L36" s="1676"/>
      <c r="M36" s="1676"/>
      <c r="N36" s="1654"/>
      <c r="O36" s="1650"/>
    </row>
    <row r="37" spans="1:15" ht="12.75" customHeight="1">
      <c r="A37" s="1650"/>
      <c r="B37" s="1708"/>
      <c r="C37" s="1709"/>
      <c r="D37" s="1676"/>
      <c r="E37" s="1676"/>
      <c r="F37" s="1650"/>
      <c r="G37" s="1650"/>
      <c r="H37" s="1650"/>
      <c r="I37" s="1650"/>
      <c r="J37" s="1650"/>
      <c r="K37" s="1650"/>
      <c r="L37" s="1676"/>
      <c r="M37" s="1676"/>
      <c r="N37" s="1654"/>
      <c r="O37" s="1650"/>
    </row>
    <row r="38" spans="1:15" ht="12.75" customHeight="1">
      <c r="A38" s="1650"/>
      <c r="B38" s="1708"/>
      <c r="C38" s="1709"/>
      <c r="D38" s="1676"/>
      <c r="E38" s="1676"/>
      <c r="F38" s="1650"/>
      <c r="G38" s="1650"/>
      <c r="H38" s="1650"/>
      <c r="I38" s="1650"/>
      <c r="J38" s="1650"/>
      <c r="K38" s="1650"/>
      <c r="L38" s="1676"/>
      <c r="M38" s="1676"/>
      <c r="N38" s="1654"/>
      <c r="O38" s="1650"/>
    </row>
    <row r="39" spans="1:15" ht="12.75" customHeight="1">
      <c r="A39" s="1650"/>
      <c r="B39" s="1708"/>
      <c r="C39" s="1709"/>
      <c r="D39" s="1676"/>
      <c r="E39" s="1676"/>
      <c r="F39" s="1650"/>
      <c r="G39" s="1650"/>
      <c r="H39" s="1650"/>
      <c r="I39" s="1650"/>
      <c r="J39" s="1650"/>
      <c r="K39" s="1650"/>
      <c r="L39" s="1676"/>
      <c r="M39" s="1676"/>
      <c r="N39" s="1654"/>
      <c r="O39" s="1650"/>
    </row>
    <row r="40" spans="1:15" ht="12.75" customHeight="1">
      <c r="A40" s="1650"/>
      <c r="B40" s="1708"/>
      <c r="C40" s="1709"/>
      <c r="D40" s="1676"/>
      <c r="E40" s="1676"/>
      <c r="F40" s="1650"/>
      <c r="G40" s="1650"/>
      <c r="H40" s="1650"/>
      <c r="I40" s="1650"/>
      <c r="J40" s="1650"/>
      <c r="K40" s="1650"/>
      <c r="L40" s="1676"/>
      <c r="M40" s="1676"/>
      <c r="N40" s="1654"/>
      <c r="O40" s="1650"/>
    </row>
    <row r="41" spans="1:15" ht="12.75" customHeight="1">
      <c r="A41" s="1650"/>
      <c r="B41" s="1708"/>
      <c r="C41" s="1709"/>
      <c r="D41" s="1676"/>
      <c r="E41" s="1676"/>
      <c r="F41" s="1650"/>
      <c r="G41" s="1650"/>
      <c r="H41" s="1650"/>
      <c r="I41" s="1650"/>
      <c r="J41" s="1650"/>
      <c r="K41" s="1650"/>
      <c r="L41" s="1676"/>
      <c r="M41" s="1676"/>
      <c r="N41" s="1654"/>
      <c r="O41" s="1650"/>
    </row>
    <row r="42" spans="1:15" ht="12.75" customHeight="1">
      <c r="A42" s="2441"/>
      <c r="B42" s="2442"/>
      <c r="C42" s="1714"/>
      <c r="D42" s="1714"/>
      <c r="E42" s="1714"/>
      <c r="L42" s="1714"/>
      <c r="M42" s="1714"/>
      <c r="N42" s="2437"/>
      <c r="O42" s="1650"/>
    </row>
    <row r="43" spans="1:15" ht="15.95" customHeight="1">
      <c r="A43" s="2441"/>
      <c r="B43" s="2438"/>
      <c r="N43" s="2437"/>
      <c r="O43" s="1650"/>
    </row>
    <row r="44" spans="1:15" ht="13.5" customHeight="1">
      <c r="A44" s="1650"/>
      <c r="B44" s="2438"/>
      <c r="N44" s="2437"/>
      <c r="O44" s="1650"/>
    </row>
    <row r="45" spans="1:15" ht="15.95" customHeight="1">
      <c r="A45" s="1650"/>
      <c r="B45" s="2438"/>
      <c r="N45" s="2437"/>
      <c r="O45" s="1650"/>
    </row>
    <row r="46" spans="1:15" ht="15.95" customHeight="1">
      <c r="A46" s="1650"/>
      <c r="B46" s="2438"/>
      <c r="N46" s="2437"/>
      <c r="O46" s="1650"/>
    </row>
    <row r="47" spans="1:15" ht="15.95" customHeight="1">
      <c r="A47" s="1650"/>
      <c r="B47" s="2438"/>
      <c r="N47" s="2437"/>
      <c r="O47" s="1650"/>
    </row>
    <row r="48" spans="1:15" ht="15.95" customHeight="1">
      <c r="A48" s="1650"/>
      <c r="B48" s="2438"/>
      <c r="N48" s="2437"/>
      <c r="O48" s="1650"/>
    </row>
    <row r="49" spans="1:15" ht="15.95" customHeight="1">
      <c r="A49" s="1650"/>
      <c r="B49" s="2438"/>
      <c r="N49" s="2437"/>
      <c r="O49" s="1650"/>
    </row>
    <row r="50" spans="1:15" ht="15.95" customHeight="1">
      <c r="A50" s="1650"/>
      <c r="B50" s="2438"/>
      <c r="N50" s="2437"/>
      <c r="O50" s="1650"/>
    </row>
    <row r="51" spans="1:15" ht="15.95" customHeight="1">
      <c r="A51" s="1650"/>
      <c r="B51" s="2438"/>
      <c r="N51" s="2437"/>
      <c r="O51" s="1650"/>
    </row>
    <row r="52" spans="1:15">
      <c r="A52" s="1650"/>
      <c r="B52" s="2438"/>
      <c r="N52" s="2437"/>
      <c r="O52" s="1650"/>
    </row>
    <row r="53" spans="1:15">
      <c r="A53" s="1650"/>
      <c r="B53" s="1710"/>
      <c r="C53" s="1711"/>
      <c r="D53" s="1711"/>
      <c r="E53" s="1711"/>
      <c r="F53" s="1664"/>
      <c r="G53" s="1664"/>
      <c r="H53" s="1664"/>
      <c r="I53" s="1664"/>
      <c r="J53" s="1664"/>
      <c r="K53" s="1664"/>
      <c r="L53" s="1711"/>
      <c r="M53" s="1711"/>
      <c r="N53" s="1663"/>
    </row>
    <row r="54" spans="1:15" ht="12.75" customHeight="1">
      <c r="A54" s="1651"/>
      <c r="C54" s="2443"/>
      <c r="D54" s="2443"/>
      <c r="E54" s="2443"/>
      <c r="F54" s="2443"/>
      <c r="G54" s="1650"/>
      <c r="H54" s="1650"/>
      <c r="I54" s="1650"/>
      <c r="J54" s="1650"/>
      <c r="K54" s="1650"/>
      <c r="L54" s="1676"/>
      <c r="M54" s="1676"/>
      <c r="N54" s="2498" t="s">
        <v>386</v>
      </c>
      <c r="O54" s="1650"/>
    </row>
    <row r="55" spans="1:15">
      <c r="A55" s="1650"/>
      <c r="O55" s="1650"/>
    </row>
    <row r="56" spans="1:15">
      <c r="A56" s="1650"/>
      <c r="O56" s="1650"/>
    </row>
    <row r="57" spans="1:15">
      <c r="A57" s="1650"/>
      <c r="O57" s="1712"/>
    </row>
    <row r="58" spans="1:15">
      <c r="A58" s="1650"/>
      <c r="O58" s="1650"/>
    </row>
  </sheetData>
  <customSheetViews>
    <customSheetView guid="{A617E113-81C5-40F4-A596-A12F4B219BD2}" showPageBreaks="1" printArea="1">
      <selection activeCell="B3" sqref="B3"/>
      <pageMargins left="0.5" right="0.5" top="0.5" bottom="0.25" header="0.5" footer="0.5"/>
      <printOptions horizontalCentered="1"/>
      <pageSetup orientation="portrait" r:id="rId1"/>
      <headerFooter alignWithMargins="0"/>
    </customSheetView>
    <customSheetView guid="{D099E5BD-69C3-4A36-A01A-AB9127CD02AF}" scale="140" showPageBreaks="1" printArea="1" view="pageBreakPreview">
      <selection activeCell="J13" sqref="J13"/>
      <pageMargins left="0.5" right="0.5" top="0.5" bottom="0.25" header="0.5" footer="0.5"/>
      <printOptions horizontalCentered="1"/>
      <pageSetup orientation="portrait" r:id="rId2"/>
      <headerFooter alignWithMargins="0"/>
    </customSheetView>
    <customSheetView guid="{0E34144A-D82F-4DF0-B720-F9C800B122C6}" scale="140" showPageBreaks="1" printArea="1" view="pageBreakPreview">
      <selection activeCell="J13" sqref="J13"/>
      <pageMargins left="0.5" right="0.5" top="0.5" bottom="0.25" header="0.5" footer="0.5"/>
      <printOptions horizontalCentered="1"/>
      <pageSetup orientation="portrait" r:id="rId3"/>
      <headerFooter alignWithMargins="0"/>
    </customSheetView>
    <customSheetView guid="{97EB090E-DA8A-4035-9EB7-8F192FB9238E}" scale="60" showPageBreaks="1" printArea="1" view="pageBreakPreview">
      <selection activeCell="B4" sqref="B4:N4"/>
      <pageMargins left="0.5" right="0.5" top="0.5" bottom="0.25" header="0.5" footer="0.5"/>
      <printOptions horizontalCentered="1"/>
      <pageSetup orientation="portrait" r:id="rId4"/>
      <headerFooter alignWithMargins="0"/>
    </customSheetView>
    <customSheetView guid="{73D6C540-FA77-496F-80D5-378BCDB5D7D3}">
      <selection activeCell="J13" sqref="J13:J18"/>
      <pageMargins left="0.5" right="0.5" top="0.5" bottom="0.25" header="0.5" footer="0.5"/>
      <printOptions horizontalCentered="1"/>
      <pageSetup orientation="portrait" r:id="rId5"/>
      <headerFooter alignWithMargins="0"/>
    </customSheetView>
    <customSheetView guid="{697F93CE-5800-4A2B-B48E-6915F0D86AE1}" showPageBreaks="1" printArea="1">
      <selection activeCell="B3" sqref="B3"/>
      <pageMargins left="0.5" right="0.5" top="0.5" bottom="0.25" header="0.5" footer="0.5"/>
      <printOptions horizontalCentered="1"/>
      <pageSetup orientation="portrait" r:id="rId6"/>
      <headerFooter alignWithMargins="0"/>
    </customSheetView>
    <customSheetView guid="{997430AA-34EF-430A-83C0-572B50415120}" showPageBreaks="1" printArea="1">
      <selection activeCell="B3" sqref="B3"/>
      <pageMargins left="0.5" right="0.5" top="0.5" bottom="0.25" header="0.5" footer="0.5"/>
      <printOptions horizontalCentered="1"/>
      <pageSetup orientation="portrait" r:id="rId7"/>
      <headerFooter alignWithMargins="0"/>
    </customSheetView>
    <customSheetView guid="{FB280501-19AF-4ABE-91A9-026A574F2BAA}" showPageBreaks="1" printArea="1">
      <selection activeCell="B3" sqref="B3"/>
      <pageMargins left="0.5" right="0.5" top="0.5" bottom="0.25" header="0.5" footer="0.5"/>
      <printOptions horizontalCentered="1"/>
      <pageSetup orientation="portrait" r:id="rId8"/>
      <headerFooter alignWithMargins="0"/>
    </customSheetView>
    <customSheetView guid="{418B4607-7369-4E2A-893E-78E4A5AA0442}">
      <selection activeCell="B3" sqref="B3"/>
      <pageMargins left="0.5" right="0.5" top="0.5" bottom="0.25" header="0.5" footer="0.5"/>
      <printOptions horizontalCentered="1"/>
      <pageSetup orientation="portrait" r:id="rId9"/>
      <headerFooter alignWithMargins="0"/>
    </customSheetView>
    <customSheetView guid="{F56BCD39-3910-4701-BCCF-245589B07D98}" showPageBreaks="1" fitToPage="1" printArea="1">
      <selection activeCell="S29" sqref="S29"/>
      <pageMargins left="0.5" right="0.5" top="0.5" bottom="0.25" header="0.5" footer="0.5"/>
      <printOptions horizontalCentered="1" verticalCentered="1"/>
      <pageSetup scale="98" orientation="landscape" horizontalDpi="4294967292" verticalDpi="4294967292" r:id="rId10"/>
      <headerFooter alignWithMargins="0"/>
    </customSheetView>
    <customSheetView guid="{FB19BFAA-60BA-4CC2-92E5-E4C141AE804E}" fitToPage="1">
      <selection activeCell="S29" sqref="S29"/>
      <pageMargins left="0.5" right="0.5" top="0.5" bottom="0.25" header="0.5" footer="0.5"/>
      <printOptions horizontalCentered="1" verticalCentered="1"/>
      <pageSetup scale="97" orientation="landscape" horizontalDpi="4294967292" verticalDpi="4294967292" r:id="rId11"/>
      <headerFooter alignWithMargins="0"/>
    </customSheetView>
    <customSheetView guid="{74404EEC-CA6A-48B0-B168-B7933282EEB2}" showPageBreaks="1" fitToPage="1" printArea="1">
      <selection activeCell="S29" sqref="S29"/>
      <pageMargins left="0.5" right="0.5" top="0.5" bottom="0.25" header="0.5" footer="0.5"/>
      <printOptions horizontalCentered="1" verticalCentered="1"/>
      <pageSetup scale="93" orientation="landscape" horizontalDpi="4294967292" verticalDpi="4294967292" r:id="rId12"/>
      <headerFooter alignWithMargins="0"/>
    </customSheetView>
    <customSheetView guid="{A2494C54-8D9D-4A05-9F27-C858173D9692}" fitToPage="1">
      <selection activeCell="S29" sqref="S29"/>
      <pageMargins left="0.5" right="0.5" top="0.5" bottom="0.25" header="0.5" footer="0.5"/>
      <printOptions horizontalCentered="1" verticalCentered="1"/>
      <pageSetup scale="97" orientation="landscape" horizontalDpi="4294967292" verticalDpi="4294967292" r:id="rId13"/>
      <headerFooter alignWithMargins="0"/>
    </customSheetView>
    <customSheetView guid="{F228F194-B0FE-4A91-A927-06A4E89703F0}" fitToPage="1">
      <selection activeCell="S29" sqref="S29"/>
      <pageMargins left="0.5" right="0.5" top="0.5" bottom="0.25" header="0.5" footer="0.5"/>
      <printOptions horizontalCentered="1" verticalCentered="1"/>
      <pageSetup scale="97" orientation="landscape" horizontalDpi="4294967292" verticalDpi="4294967292" r:id="rId14"/>
      <headerFooter alignWithMargins="0"/>
    </customSheetView>
    <customSheetView guid="{49D366EC-C851-4932-854D-8EA887B298C5}" fitToPage="1">
      <selection activeCell="S29" sqref="S29"/>
      <pageMargins left="0.5" right="0.5" top="0.5" bottom="0.25" header="0.5" footer="0.5"/>
      <printOptions horizontalCentered="1" verticalCentered="1"/>
      <pageSetup scale="93" orientation="landscape" horizontalDpi="4294967292" verticalDpi="4294967292" r:id="rId15"/>
      <headerFooter alignWithMargins="0"/>
    </customSheetView>
    <customSheetView guid="{7390B031-6060-4327-BF01-8B9465EDB6D9}" fitToPage="1">
      <selection activeCell="S29" sqref="S29"/>
      <pageMargins left="0.5" right="0.5" top="0.5" bottom="0.25" header="0.5" footer="0.5"/>
      <printOptions horizontalCentered="1" verticalCentered="1"/>
      <pageSetup scale="93" orientation="landscape" horizontalDpi="4294967292" verticalDpi="4294967292" r:id="rId16"/>
      <headerFooter alignWithMargins="0"/>
    </customSheetView>
    <customSheetView guid="{26429A53-B624-4AA6-8C8D-667186B058B8}" fitToPage="1">
      <selection activeCell="S29" sqref="S29"/>
      <pageMargins left="0.5" right="0.5" top="0.5" bottom="0.25" header="0.5" footer="0.5"/>
      <printOptions horizontalCentered="1" verticalCentered="1"/>
      <pageSetup scale="93" orientation="landscape" horizontalDpi="4294967292" verticalDpi="4294967292" r:id="rId17"/>
      <headerFooter alignWithMargins="0"/>
    </customSheetView>
    <customSheetView guid="{9188604F-721B-4607-B5A7-F14601E34BB8}" showPageBreaks="1" fitToPage="1" printArea="1">
      <selection activeCell="S29" sqref="S29"/>
      <pageMargins left="0.5" right="0.5" top="0.5" bottom="0.25" header="0.5" footer="0.5"/>
      <printOptions horizontalCentered="1" verticalCentered="1"/>
      <pageSetup scale="98" orientation="landscape" horizontalDpi="4294967292" verticalDpi="4294967292" r:id="rId18"/>
      <headerFooter alignWithMargins="0"/>
    </customSheetView>
    <customSheetView guid="{0DB5BAD5-393A-4F38-9E8B-709DEA7858B1}" showPageBreaks="1" fitToPage="1" printArea="1">
      <selection activeCell="S29" sqref="S29"/>
      <pageMargins left="0.5" right="0.5" top="0.5" bottom="0.25" header="0.5" footer="0.5"/>
      <printOptions horizontalCentered="1" verticalCentered="1"/>
      <pageSetup scale="97" orientation="landscape" horizontalDpi="4294967292" verticalDpi="4294967292" r:id="rId19"/>
      <headerFooter alignWithMargins="0"/>
    </customSheetView>
    <customSheetView guid="{4E7A3D04-9F51-465C-A42B-3DF9B3E7D5B5}" showPageBreaks="1" fitToPage="1" printArea="1">
      <selection activeCell="S29" sqref="S29"/>
      <pageMargins left="0.5" right="0.5" top="0.5" bottom="0.25" header="0.5" footer="0.5"/>
      <printOptions horizontalCentered="1" verticalCentered="1"/>
      <pageSetup scale="97" orientation="landscape" horizontalDpi="4294967292" verticalDpi="4294967292" r:id="rId20"/>
      <headerFooter alignWithMargins="0"/>
    </customSheetView>
    <customSheetView guid="{BD2992A8-0B6E-4822-8FD2-4601D1328A70}" showPageBreaks="1" printArea="1">
      <selection activeCell="B3" sqref="B3"/>
      <pageMargins left="0.5" right="0.5" top="0.5" bottom="0.25" header="0.5" footer="0.5"/>
      <printOptions horizontalCentered="1"/>
      <pageSetup orientation="portrait" r:id="rId21"/>
      <headerFooter alignWithMargins="0"/>
    </customSheetView>
    <customSheetView guid="{77A0B38E-93E4-4AC7-ACE6-46928E3770F0}" showPageBreaks="1" printArea="1">
      <selection activeCell="B3" sqref="B3"/>
      <pageMargins left="0.5" right="0.5" top="0.5" bottom="0.25" header="0.5" footer="0.5"/>
      <printOptions horizontalCentered="1"/>
      <pageSetup orientation="portrait" r:id="rId22"/>
      <headerFooter alignWithMargins="0"/>
    </customSheetView>
    <customSheetView guid="{11C83B39-CE16-4BB9-AED1-82A65A48CAAD}">
      <selection activeCell="B3" sqref="B3"/>
      <pageMargins left="0.5" right="0.5" top="0.5" bottom="0.25" header="0.5" footer="0.5"/>
      <printOptions horizontalCentered="1"/>
      <pageSetup orientation="portrait" r:id="rId23"/>
      <headerFooter alignWithMargins="0"/>
    </customSheetView>
    <customSheetView guid="{DB71B86F-317D-4AD6-8462-223811F201EC}" showPageBreaks="1" printArea="1">
      <selection activeCell="B3" sqref="B3"/>
      <pageMargins left="0.5" right="0.5" top="0.5" bottom="0.25" header="0.5" footer="0.5"/>
      <printOptions horizontalCentered="1"/>
      <pageSetup orientation="portrait" r:id="rId24"/>
      <headerFooter alignWithMargins="0"/>
    </customSheetView>
    <customSheetView guid="{DC2F833C-E952-4F6A-AFD3-F16D8619A19E}" showPageBreaks="1" printArea="1">
      <selection activeCell="B3" sqref="B3"/>
      <pageMargins left="0.5" right="0.5" top="0.5" bottom="0.25" header="0.5" footer="0.5"/>
      <printOptions horizontalCentered="1"/>
      <pageSetup orientation="portrait" r:id="rId25"/>
      <headerFooter alignWithMargins="0"/>
    </customSheetView>
    <customSheetView guid="{B1B2D874-36F7-4A51-91A3-0B03D16C5B39}" printArea="1">
      <selection activeCell="B3" sqref="B3"/>
      <pageMargins left="0.5" right="0.5" top="0.5" bottom="0.25" header="0.5" footer="0.5"/>
      <printOptions horizontalCentered="1"/>
      <pageSetup orientation="portrait" r:id="rId26"/>
      <headerFooter alignWithMargins="0"/>
    </customSheetView>
    <customSheetView guid="{24512037-1A2E-4B61-A9D8-6B6EE1FBAC07}" showPageBreaks="1" printArea="1">
      <selection activeCell="B3" sqref="B3"/>
      <pageMargins left="0.5" right="0.5" top="0.5" bottom="0.25" header="0.5" footer="0.5"/>
      <printOptions horizontalCentered="1"/>
      <pageSetup orientation="portrait" r:id="rId27"/>
      <headerFooter alignWithMargins="0"/>
    </customSheetView>
    <customSheetView guid="{FF7CE3F6-64D4-4414-9A0A-27EA1DA5FCEA}" showPageBreaks="1" printArea="1">
      <selection activeCell="B3" sqref="B3"/>
      <pageMargins left="0.5" right="0.5" top="0.5" bottom="0.25" header="0.5" footer="0.5"/>
      <printOptions horizontalCentered="1"/>
      <pageSetup orientation="portrait" r:id="rId28"/>
      <headerFooter alignWithMargins="0"/>
    </customSheetView>
    <customSheetView guid="{68CA22E9-CC9D-4C8A-A060-049B87D0AB3E}" scale="60" showPageBreaks="1" printArea="1" view="pageBreakPreview">
      <selection activeCell="B4" sqref="B4:N4"/>
      <pageMargins left="0.5" right="0.5" top="0.5" bottom="0.25" header="0.5" footer="0.5"/>
      <printOptions horizontalCentered="1"/>
      <pageSetup orientation="portrait" r:id="rId29"/>
      <headerFooter alignWithMargins="0"/>
    </customSheetView>
    <customSheetView guid="{76EF22F2-41FD-4690-8612-D013472E0134}" showPageBreaks="1" printArea="1">
      <selection activeCell="B3" sqref="B3"/>
      <pageMargins left="0.5" right="0.5" top="0.5" bottom="0.25" header="0.5" footer="0.5"/>
      <printOptions horizontalCentered="1"/>
      <pageSetup orientation="portrait" r:id="rId30"/>
      <headerFooter alignWithMargins="0"/>
    </customSheetView>
  </customSheetViews>
  <mergeCells count="2">
    <mergeCell ref="B4:N4"/>
    <mergeCell ref="B5:N5"/>
  </mergeCells>
  <printOptions horizontalCentered="1"/>
  <pageMargins left="0.5" right="0.5" top="0.5" bottom="0.25" header="0.5" footer="0.5"/>
  <pageSetup orientation="portrait" r:id="rId3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D139"/>
  <sheetViews>
    <sheetView view="pageBreakPreview" zoomScale="60" zoomScaleNormal="100" workbookViewId="0">
      <selection activeCell="A15" sqref="A15"/>
    </sheetView>
  </sheetViews>
  <sheetFormatPr defaultColWidth="8" defaultRowHeight="11.25"/>
  <cols>
    <col min="1" max="1" width="4.7109375" style="1042" customWidth="1"/>
    <col min="2" max="2" width="76.28515625" style="1042" customWidth="1"/>
    <col min="3" max="3" width="3.28515625" style="1042" customWidth="1"/>
    <col min="4" max="16384" width="8" style="1042"/>
  </cols>
  <sheetData>
    <row r="1" spans="1:4" ht="12">
      <c r="A1" s="449" t="s">
        <v>3394</v>
      </c>
      <c r="C1" s="1197">
        <v>75</v>
      </c>
      <c r="D1" s="1715"/>
    </row>
    <row r="2" spans="1:4">
      <c r="A2" s="1200" t="s">
        <v>2296</v>
      </c>
      <c r="B2" s="1716"/>
      <c r="C2" s="1717"/>
    </row>
    <row r="3" spans="1:4" s="1048" customFormat="1" ht="8.1" customHeight="1">
      <c r="A3" s="1047"/>
      <c r="C3" s="1718"/>
    </row>
    <row r="4" spans="1:4" s="1048" customFormat="1" ht="11.25" customHeight="1">
      <c r="A4" s="1047"/>
      <c r="B4" s="1048" t="s">
        <v>2297</v>
      </c>
      <c r="C4" s="1718"/>
    </row>
    <row r="5" spans="1:4" s="1048" customFormat="1" ht="11.25" customHeight="1">
      <c r="A5" s="1559" t="s">
        <v>2298</v>
      </c>
      <c r="C5" s="1718"/>
    </row>
    <row r="6" spans="1:4" s="1048" customFormat="1" ht="11.25" customHeight="1">
      <c r="A6" s="1559" t="s">
        <v>2299</v>
      </c>
      <c r="C6" s="1718"/>
    </row>
    <row r="7" spans="1:4" s="1048" customFormat="1" ht="11.25" customHeight="1">
      <c r="A7" s="1559" t="s">
        <v>2300</v>
      </c>
      <c r="C7" s="1718"/>
    </row>
    <row r="8" spans="1:4" s="1048" customFormat="1" ht="11.25" customHeight="1">
      <c r="A8" s="1559" t="s">
        <v>2301</v>
      </c>
      <c r="C8" s="1718"/>
    </row>
    <row r="9" spans="1:4" s="1048" customFormat="1" ht="11.25" customHeight="1">
      <c r="A9" s="1559" t="s">
        <v>2302</v>
      </c>
      <c r="C9" s="1718"/>
    </row>
    <row r="10" spans="1:4" s="1048" customFormat="1" ht="11.25" customHeight="1">
      <c r="A10" s="1559" t="s">
        <v>2303</v>
      </c>
      <c r="C10" s="1718"/>
    </row>
    <row r="11" spans="1:4" s="1048" customFormat="1" ht="11.25" customHeight="1">
      <c r="A11" s="1559" t="s">
        <v>2304</v>
      </c>
      <c r="C11" s="1718"/>
    </row>
    <row r="12" spans="1:4" s="1048" customFormat="1" ht="11.25" customHeight="1">
      <c r="A12" s="1559" t="s">
        <v>2305</v>
      </c>
      <c r="C12" s="1718"/>
    </row>
    <row r="13" spans="1:4" s="1048" customFormat="1" ht="11.25" customHeight="1">
      <c r="A13" s="1559" t="s">
        <v>2306</v>
      </c>
      <c r="C13" s="1718"/>
    </row>
    <row r="14" spans="1:4" s="1048" customFormat="1" ht="11.25" customHeight="1">
      <c r="A14" s="1559" t="s">
        <v>2307</v>
      </c>
      <c r="C14" s="1718"/>
    </row>
    <row r="15" spans="1:4" s="1048" customFormat="1" ht="11.25" customHeight="1">
      <c r="A15" s="1559" t="s">
        <v>2308</v>
      </c>
      <c r="C15" s="1718"/>
    </row>
    <row r="16" spans="1:4" s="1048" customFormat="1" ht="6.95" customHeight="1">
      <c r="A16" s="1047"/>
      <c r="C16" s="1718"/>
    </row>
    <row r="17" spans="1:3" s="1048" customFormat="1" ht="11.25" customHeight="1">
      <c r="A17" s="1203" t="s">
        <v>937</v>
      </c>
      <c r="B17" s="1048" t="s">
        <v>2309</v>
      </c>
      <c r="C17" s="1718"/>
    </row>
    <row r="18" spans="1:3" s="1048" customFormat="1" ht="8.1" customHeight="1">
      <c r="A18" s="1047"/>
      <c r="C18" s="1718"/>
    </row>
    <row r="19" spans="1:3" s="1048" customFormat="1" ht="11.25" customHeight="1">
      <c r="A19" s="1203" t="s">
        <v>943</v>
      </c>
      <c r="B19" s="1048" t="s">
        <v>2310</v>
      </c>
      <c r="C19" s="1718"/>
    </row>
    <row r="20" spans="1:3" s="1048" customFormat="1" ht="11.25" customHeight="1">
      <c r="A20" s="1559" t="s">
        <v>2311</v>
      </c>
      <c r="C20" s="1718"/>
    </row>
    <row r="21" spans="1:3" s="1048" customFormat="1" ht="11.25" customHeight="1">
      <c r="A21" s="1559" t="s">
        <v>2312</v>
      </c>
      <c r="C21" s="1718"/>
    </row>
    <row r="22" spans="1:3" s="1048" customFormat="1" ht="11.25" customHeight="1">
      <c r="A22" s="1559" t="s">
        <v>2313</v>
      </c>
      <c r="C22" s="1718"/>
    </row>
    <row r="23" spans="1:3" s="1048" customFormat="1" ht="11.25" customHeight="1">
      <c r="A23" s="1559" t="s">
        <v>2314</v>
      </c>
      <c r="C23" s="1718"/>
    </row>
    <row r="24" spans="1:3" s="1048" customFormat="1" ht="11.25" customHeight="1">
      <c r="A24" s="1559" t="s">
        <v>2315</v>
      </c>
      <c r="C24" s="1718"/>
    </row>
    <row r="25" spans="1:3" s="1048" customFormat="1" ht="11.25" customHeight="1">
      <c r="A25" s="1559" t="s">
        <v>2316</v>
      </c>
      <c r="C25" s="1718"/>
    </row>
    <row r="26" spans="1:3" s="1048" customFormat="1" ht="8.1" customHeight="1">
      <c r="A26" s="1047"/>
      <c r="C26" s="1718"/>
    </row>
    <row r="27" spans="1:3" s="1048" customFormat="1" ht="11.25" customHeight="1">
      <c r="A27" s="1203" t="s">
        <v>945</v>
      </c>
      <c r="B27" s="1048" t="s">
        <v>2317</v>
      </c>
      <c r="C27" s="1718"/>
    </row>
    <row r="28" spans="1:3" s="1048" customFormat="1" ht="8.1" customHeight="1">
      <c r="A28" s="1047"/>
      <c r="C28" s="1718"/>
    </row>
    <row r="29" spans="1:3" s="1048" customFormat="1" ht="11.25" customHeight="1">
      <c r="A29" s="1203" t="s">
        <v>947</v>
      </c>
      <c r="B29" s="1048" t="s">
        <v>2318</v>
      </c>
      <c r="C29" s="1718"/>
    </row>
    <row r="30" spans="1:3" s="1048" customFormat="1" ht="11.25" customHeight="1">
      <c r="A30" s="1559" t="s">
        <v>2319</v>
      </c>
      <c r="C30" s="1718"/>
    </row>
    <row r="31" spans="1:3" s="1048" customFormat="1" ht="11.25" customHeight="1">
      <c r="A31" s="1559" t="s">
        <v>2320</v>
      </c>
      <c r="C31" s="1718"/>
    </row>
    <row r="32" spans="1:3" s="1048" customFormat="1" ht="8.1" customHeight="1">
      <c r="A32" s="1047"/>
      <c r="C32" s="1718"/>
    </row>
    <row r="33" spans="1:3" s="1048" customFormat="1" ht="11.25" customHeight="1">
      <c r="A33" s="1203" t="s">
        <v>949</v>
      </c>
      <c r="B33" s="1048" t="s">
        <v>2321</v>
      </c>
      <c r="C33" s="1718"/>
    </row>
    <row r="34" spans="1:3" s="1048" customFormat="1" ht="11.25" customHeight="1">
      <c r="A34" s="1559" t="s">
        <v>2322</v>
      </c>
      <c r="C34" s="1718"/>
    </row>
    <row r="35" spans="1:3" s="1048" customFormat="1" ht="8.1" customHeight="1">
      <c r="A35" s="1047"/>
      <c r="C35" s="1718"/>
    </row>
    <row r="36" spans="1:3" s="1048" customFormat="1" ht="11.25" customHeight="1">
      <c r="A36" s="1203" t="s">
        <v>2323</v>
      </c>
      <c r="B36" s="1048" t="s">
        <v>2324</v>
      </c>
      <c r="C36" s="1718"/>
    </row>
    <row r="37" spans="1:3" s="1048" customFormat="1" ht="11.25" customHeight="1">
      <c r="A37" s="1559" t="s">
        <v>2325</v>
      </c>
      <c r="C37" s="1718"/>
    </row>
    <row r="38" spans="1:3" s="1048" customFormat="1" ht="8.1" customHeight="1">
      <c r="A38" s="1047"/>
      <c r="C38" s="1718"/>
    </row>
    <row r="39" spans="1:3" s="1048" customFormat="1" ht="11.25" customHeight="1">
      <c r="A39" s="1203" t="s">
        <v>2326</v>
      </c>
      <c r="B39" s="1048" t="s">
        <v>2327</v>
      </c>
      <c r="C39" s="1718"/>
    </row>
    <row r="40" spans="1:3" s="1048" customFormat="1" ht="11.25" customHeight="1">
      <c r="A40" s="1559" t="s">
        <v>2328</v>
      </c>
      <c r="C40" s="1718"/>
    </row>
    <row r="41" spans="1:3" s="1048" customFormat="1" ht="11.25" customHeight="1">
      <c r="A41" s="1559" t="s">
        <v>2329</v>
      </c>
      <c r="C41" s="1718"/>
    </row>
    <row r="42" spans="1:3" s="1048" customFormat="1" ht="8.1" customHeight="1">
      <c r="A42" s="1047"/>
      <c r="C42" s="1718"/>
    </row>
    <row r="43" spans="1:3" s="1048" customFormat="1" ht="11.25" customHeight="1">
      <c r="A43" s="1203" t="s">
        <v>2330</v>
      </c>
      <c r="B43" s="1048" t="s">
        <v>2331</v>
      </c>
      <c r="C43" s="1718"/>
    </row>
    <row r="44" spans="1:3" s="1048" customFormat="1" ht="11.25" customHeight="1">
      <c r="A44" s="1559" t="s">
        <v>2332</v>
      </c>
      <c r="C44" s="1718"/>
    </row>
    <row r="45" spans="1:3" s="1048" customFormat="1" ht="11.25" customHeight="1">
      <c r="A45" s="1559" t="s">
        <v>2333</v>
      </c>
      <c r="C45" s="1718"/>
    </row>
    <row r="46" spans="1:3" s="1048" customFormat="1" ht="11.25" customHeight="1">
      <c r="A46" s="1559" t="s">
        <v>2334</v>
      </c>
      <c r="C46" s="1718"/>
    </row>
    <row r="47" spans="1:3" s="1048" customFormat="1" ht="11.25" customHeight="1">
      <c r="A47" s="1559" t="s">
        <v>2335</v>
      </c>
      <c r="C47" s="1718"/>
    </row>
    <row r="48" spans="1:3" s="1048" customFormat="1" ht="11.25" customHeight="1">
      <c r="A48" s="1559" t="s">
        <v>2336</v>
      </c>
      <c r="C48" s="1718"/>
    </row>
    <row r="49" spans="1:3" s="1048" customFormat="1" ht="8.1" customHeight="1">
      <c r="A49" s="1047"/>
      <c r="C49" s="1718"/>
    </row>
    <row r="50" spans="1:3" s="1048" customFormat="1" ht="11.25" customHeight="1">
      <c r="A50" s="1203" t="s">
        <v>2337</v>
      </c>
      <c r="B50" s="1048" t="s">
        <v>2338</v>
      </c>
      <c r="C50" s="1718"/>
    </row>
    <row r="51" spans="1:3" s="1048" customFormat="1" ht="11.25" customHeight="1">
      <c r="A51" s="1559" t="s">
        <v>2339</v>
      </c>
      <c r="C51" s="1718"/>
    </row>
    <row r="52" spans="1:3" s="1048" customFormat="1" ht="11.25" customHeight="1">
      <c r="A52" s="1559" t="s">
        <v>2340</v>
      </c>
      <c r="C52" s="1718"/>
    </row>
    <row r="53" spans="1:3" s="1048" customFormat="1" ht="8.1" customHeight="1">
      <c r="A53" s="1047"/>
      <c r="C53" s="1718"/>
    </row>
    <row r="54" spans="1:3" s="1048" customFormat="1" ht="11.25" customHeight="1">
      <c r="A54" s="1203" t="s">
        <v>2341</v>
      </c>
      <c r="B54" s="1048" t="s">
        <v>2342</v>
      </c>
      <c r="C54" s="1718"/>
    </row>
    <row r="55" spans="1:3" s="1048" customFormat="1" ht="11.25" customHeight="1">
      <c r="A55" s="1559" t="s">
        <v>2343</v>
      </c>
      <c r="C55" s="1718"/>
    </row>
    <row r="56" spans="1:3" s="1048" customFormat="1" ht="11.25" customHeight="1">
      <c r="A56" s="1559" t="s">
        <v>2344</v>
      </c>
      <c r="C56" s="1718"/>
    </row>
    <row r="57" spans="1:3" s="1048" customFormat="1" ht="11.25" customHeight="1">
      <c r="A57" s="1559" t="s">
        <v>2345</v>
      </c>
      <c r="C57" s="1718"/>
    </row>
    <row r="58" spans="1:3" s="1048" customFormat="1" ht="11.25" customHeight="1">
      <c r="A58" s="1559" t="s">
        <v>2346</v>
      </c>
      <c r="C58" s="1718"/>
    </row>
    <row r="59" spans="1:3" s="1048" customFormat="1" ht="11.25" customHeight="1">
      <c r="A59" s="1559" t="s">
        <v>2347</v>
      </c>
      <c r="C59" s="1718"/>
    </row>
    <row r="60" spans="1:3" s="1048" customFormat="1" ht="8.1" customHeight="1">
      <c r="A60" s="1047"/>
      <c r="C60" s="1718"/>
    </row>
    <row r="61" spans="1:3" s="1048" customFormat="1" ht="11.25" customHeight="1">
      <c r="A61" s="1203" t="s">
        <v>2348</v>
      </c>
      <c r="B61" s="1048" t="s">
        <v>2349</v>
      </c>
      <c r="C61" s="1718"/>
    </row>
    <row r="62" spans="1:3" s="1048" customFormat="1" ht="11.25" customHeight="1">
      <c r="A62" s="1559" t="s">
        <v>2350</v>
      </c>
      <c r="C62" s="1718"/>
    </row>
    <row r="63" spans="1:3" s="1048" customFormat="1" ht="11.25" customHeight="1">
      <c r="A63" s="1559" t="s">
        <v>2351</v>
      </c>
      <c r="C63" s="1718"/>
    </row>
    <row r="64" spans="1:3" s="1048" customFormat="1" ht="11.25" customHeight="1">
      <c r="A64" s="1559" t="s">
        <v>2352</v>
      </c>
      <c r="C64" s="1718"/>
    </row>
    <row r="65" spans="1:3" s="1048" customFormat="1" ht="11.25" customHeight="1">
      <c r="A65" s="1559" t="s">
        <v>2353</v>
      </c>
      <c r="C65" s="1718"/>
    </row>
    <row r="66" spans="1:3" s="1048" customFormat="1" ht="11.25" customHeight="1">
      <c r="A66" s="1559" t="s">
        <v>2354</v>
      </c>
      <c r="C66" s="1718"/>
    </row>
    <row r="67" spans="1:3" s="1048" customFormat="1" ht="8.1" customHeight="1">
      <c r="A67" s="1047"/>
      <c r="C67" s="1718"/>
    </row>
    <row r="68" spans="1:3" s="1048" customFormat="1" ht="11.25" customHeight="1">
      <c r="A68" s="1203" t="s">
        <v>2355</v>
      </c>
      <c r="B68" s="1048" t="s">
        <v>2356</v>
      </c>
      <c r="C68" s="1718"/>
    </row>
    <row r="69" spans="1:3" s="1048" customFormat="1" ht="11.25" customHeight="1">
      <c r="A69" s="1559" t="s">
        <v>2357</v>
      </c>
      <c r="C69" s="1718"/>
    </row>
    <row r="70" spans="1:3" s="1048" customFormat="1" ht="11.25" customHeight="1">
      <c r="A70" s="1559" t="s">
        <v>2358</v>
      </c>
      <c r="C70" s="1718"/>
    </row>
    <row r="71" spans="1:3" ht="11.25" customHeight="1">
      <c r="A71" s="1719" t="s">
        <v>2359</v>
      </c>
      <c r="B71" s="1720"/>
      <c r="C71" s="1721"/>
    </row>
    <row r="72" spans="1:3" ht="12">
      <c r="A72" s="1206" t="s">
        <v>386</v>
      </c>
    </row>
    <row r="73" spans="1:3" ht="12">
      <c r="A73" s="1206">
        <v>76</v>
      </c>
      <c r="B73" s="1715"/>
      <c r="C73" s="451" t="s">
        <v>3394</v>
      </c>
    </row>
    <row r="74" spans="1:3">
      <c r="A74" s="1200" t="s">
        <v>2360</v>
      </c>
      <c r="B74" s="1716"/>
      <c r="C74" s="1717"/>
    </row>
    <row r="75" spans="1:3" ht="12" customHeight="1">
      <c r="A75" s="1204"/>
      <c r="B75" s="1052"/>
      <c r="C75" s="1723"/>
    </row>
    <row r="76" spans="1:3" ht="11.25" customHeight="1">
      <c r="A76" s="1203" t="s">
        <v>2361</v>
      </c>
      <c r="B76" s="1724" t="s">
        <v>2362</v>
      </c>
      <c r="C76" s="1725"/>
    </row>
    <row r="77" spans="1:3" ht="11.25" customHeight="1">
      <c r="A77" s="1559" t="s">
        <v>2363</v>
      </c>
      <c r="B77" s="1724"/>
      <c r="C77" s="1725"/>
    </row>
    <row r="78" spans="1:3" ht="11.25" customHeight="1">
      <c r="A78" s="1559" t="s">
        <v>2364</v>
      </c>
      <c r="B78" s="1724"/>
      <c r="C78" s="1725"/>
    </row>
    <row r="79" spans="1:3" ht="11.25" customHeight="1">
      <c r="A79" s="1559" t="s">
        <v>2365</v>
      </c>
      <c r="B79" s="1724"/>
      <c r="C79" s="1725"/>
    </row>
    <row r="80" spans="1:3" ht="11.25" customHeight="1">
      <c r="A80" s="1559" t="s">
        <v>2366</v>
      </c>
      <c r="B80" s="1724"/>
      <c r="C80" s="1725"/>
    </row>
    <row r="81" spans="1:4" ht="11.25" customHeight="1">
      <c r="A81" s="1559" t="s">
        <v>2367</v>
      </c>
      <c r="B81" s="1048"/>
      <c r="C81" s="1718"/>
    </row>
    <row r="82" spans="1:4" ht="12" customHeight="1">
      <c r="A82" s="1726"/>
      <c r="B82" s="1727"/>
      <c r="C82" s="1728"/>
    </row>
    <row r="83" spans="1:4" ht="11.25" customHeight="1">
      <c r="A83" s="1203" t="s">
        <v>2368</v>
      </c>
      <c r="B83" s="1724" t="s">
        <v>2369</v>
      </c>
      <c r="C83" s="1725"/>
      <c r="D83" s="1715"/>
    </row>
    <row r="84" spans="1:4" ht="11.25" customHeight="1">
      <c r="A84" s="1559" t="s">
        <v>2370</v>
      </c>
      <c r="B84" s="1048"/>
      <c r="C84" s="1718"/>
    </row>
    <row r="85" spans="1:4" ht="11.25" customHeight="1">
      <c r="A85" s="1559" t="s">
        <v>2371</v>
      </c>
      <c r="B85" s="1048"/>
      <c r="C85" s="1718"/>
    </row>
    <row r="86" spans="1:4" ht="12" customHeight="1">
      <c r="A86" s="1047"/>
      <c r="B86" s="1048"/>
      <c r="C86" s="1718"/>
    </row>
    <row r="87" spans="1:4" ht="11.25" customHeight="1">
      <c r="A87" s="1203" t="s">
        <v>2372</v>
      </c>
      <c r="B87" s="1724" t="s">
        <v>2373</v>
      </c>
      <c r="C87" s="1725"/>
    </row>
    <row r="88" spans="1:4" ht="11.25" customHeight="1">
      <c r="A88" s="1559" t="s">
        <v>2374</v>
      </c>
      <c r="B88" s="1048"/>
      <c r="C88" s="1718"/>
    </row>
    <row r="89" spans="1:4" ht="11.25" customHeight="1">
      <c r="A89" s="1559" t="s">
        <v>2375</v>
      </c>
      <c r="B89" s="1048"/>
      <c r="C89" s="1718"/>
    </row>
    <row r="90" spans="1:4" ht="11.25" customHeight="1">
      <c r="A90" s="1559" t="s">
        <v>2376</v>
      </c>
      <c r="B90" s="1724"/>
      <c r="C90" s="1725"/>
    </row>
    <row r="91" spans="1:4" ht="11.25" customHeight="1">
      <c r="A91" s="1559" t="s">
        <v>2377</v>
      </c>
      <c r="B91" s="1048"/>
      <c r="C91" s="1718"/>
    </row>
    <row r="92" spans="1:4" ht="11.25" customHeight="1">
      <c r="A92" s="1559" t="s">
        <v>2378</v>
      </c>
      <c r="B92" s="1048"/>
      <c r="C92" s="1718"/>
    </row>
    <row r="93" spans="1:4" ht="11.25" customHeight="1">
      <c r="A93" s="1559" t="s">
        <v>2379</v>
      </c>
      <c r="B93" s="1048"/>
      <c r="C93" s="1718"/>
    </row>
    <row r="94" spans="1:4" ht="12" customHeight="1">
      <c r="A94" s="1047"/>
      <c r="B94" s="1048"/>
      <c r="C94" s="1718"/>
    </row>
    <row r="95" spans="1:4" ht="11.25" customHeight="1">
      <c r="A95" s="1203" t="s">
        <v>2380</v>
      </c>
      <c r="B95" s="1048" t="s">
        <v>2381</v>
      </c>
      <c r="C95" s="1718"/>
    </row>
    <row r="96" spans="1:4" ht="10.35" customHeight="1">
      <c r="A96" s="1559" t="s">
        <v>2382</v>
      </c>
      <c r="B96" s="1048"/>
      <c r="C96" s="1718"/>
    </row>
    <row r="97" spans="1:3" ht="11.25" customHeight="1">
      <c r="A97" s="1559" t="s">
        <v>2383</v>
      </c>
      <c r="B97" s="1724"/>
      <c r="C97" s="1725"/>
    </row>
    <row r="98" spans="1:3" ht="11.25" customHeight="1">
      <c r="A98" s="1559" t="s">
        <v>2384</v>
      </c>
      <c r="B98" s="1048"/>
      <c r="C98" s="1718"/>
    </row>
    <row r="99" spans="1:3" ht="11.25" customHeight="1">
      <c r="A99" s="1559" t="s">
        <v>2385</v>
      </c>
      <c r="B99" s="1048"/>
      <c r="C99" s="1718"/>
    </row>
    <row r="100" spans="1:3" ht="11.25" customHeight="1">
      <c r="A100" s="1559" t="s">
        <v>2386</v>
      </c>
      <c r="B100" s="1724"/>
      <c r="C100" s="1725"/>
    </row>
    <row r="101" spans="1:3" ht="11.25" customHeight="1">
      <c r="A101" s="1559" t="s">
        <v>2387</v>
      </c>
      <c r="B101" s="1048"/>
      <c r="C101" s="1718"/>
    </row>
    <row r="102" spans="1:3" ht="12" customHeight="1">
      <c r="A102" s="1047"/>
      <c r="B102" s="1048"/>
      <c r="C102" s="1718"/>
    </row>
    <row r="103" spans="1:3" ht="11.25" customHeight="1">
      <c r="A103" s="1203" t="s">
        <v>2388</v>
      </c>
      <c r="B103" s="1048" t="s">
        <v>2389</v>
      </c>
      <c r="C103" s="1718"/>
    </row>
    <row r="104" spans="1:3" ht="11.25" customHeight="1">
      <c r="A104" s="1559" t="s">
        <v>2390</v>
      </c>
      <c r="B104" s="1048"/>
      <c r="C104" s="1718"/>
    </row>
    <row r="105" spans="1:3" ht="12" customHeight="1">
      <c r="A105" s="1047"/>
      <c r="B105" s="1048"/>
      <c r="C105" s="1718"/>
    </row>
    <row r="106" spans="1:3" ht="11.25" customHeight="1">
      <c r="A106" s="1203" t="s">
        <v>2391</v>
      </c>
      <c r="B106" s="1048" t="s">
        <v>2392</v>
      </c>
      <c r="C106" s="1718"/>
    </row>
    <row r="107" spans="1:3" ht="11.25" customHeight="1">
      <c r="A107" s="1559" t="s">
        <v>2393</v>
      </c>
      <c r="B107" s="1048"/>
      <c r="C107" s="1718"/>
    </row>
    <row r="108" spans="1:3" ht="11.25" customHeight="1">
      <c r="A108" s="1559" t="s">
        <v>2394</v>
      </c>
      <c r="B108" s="1048"/>
      <c r="C108" s="1718"/>
    </row>
    <row r="109" spans="1:3" ht="11.25" customHeight="1">
      <c r="A109" s="1559" t="s">
        <v>2395</v>
      </c>
      <c r="B109" s="1048"/>
      <c r="C109" s="1718"/>
    </row>
    <row r="110" spans="1:3" ht="11.25" customHeight="1">
      <c r="A110" s="1559" t="s">
        <v>2396</v>
      </c>
      <c r="B110" s="1048"/>
      <c r="C110" s="1718"/>
    </row>
    <row r="111" spans="1:3" ht="11.25" customHeight="1">
      <c r="A111" s="1559" t="s">
        <v>2397</v>
      </c>
      <c r="B111" s="1048"/>
      <c r="C111" s="1718"/>
    </row>
    <row r="112" spans="1:3" ht="12" customHeight="1">
      <c r="A112" s="1047"/>
      <c r="B112" s="1048"/>
      <c r="C112" s="1718"/>
    </row>
    <row r="113" spans="1:3" ht="11.25" customHeight="1">
      <c r="A113" s="1203" t="s">
        <v>2398</v>
      </c>
      <c r="B113" s="1048" t="s">
        <v>2399</v>
      </c>
      <c r="C113" s="1718"/>
    </row>
    <row r="114" spans="1:3" ht="11.25" customHeight="1">
      <c r="A114" s="1559" t="s">
        <v>168</v>
      </c>
      <c r="B114" s="1048"/>
      <c r="C114" s="1718"/>
    </row>
    <row r="115" spans="1:3" ht="12" customHeight="1">
      <c r="A115" s="1047"/>
      <c r="B115" s="1048"/>
      <c r="C115" s="1718"/>
    </row>
    <row r="116" spans="1:3" ht="11.25" customHeight="1">
      <c r="A116" s="1203" t="s">
        <v>2400</v>
      </c>
      <c r="B116" s="1048" t="s">
        <v>2401</v>
      </c>
      <c r="C116" s="1718"/>
    </row>
    <row r="117" spans="1:3" ht="11.25" customHeight="1">
      <c r="A117" s="1559" t="s">
        <v>2402</v>
      </c>
      <c r="B117" s="1048"/>
      <c r="C117" s="1718"/>
    </row>
    <row r="118" spans="1:3" ht="11.25" customHeight="1">
      <c r="A118" s="1559" t="s">
        <v>2403</v>
      </c>
      <c r="B118" s="1048"/>
      <c r="C118" s="1718"/>
    </row>
    <row r="119" spans="1:3" ht="11.25" customHeight="1">
      <c r="A119" s="1047"/>
      <c r="B119" s="1048"/>
      <c r="C119" s="1718"/>
    </row>
    <row r="120" spans="1:3" ht="11.25" customHeight="1">
      <c r="A120" s="1047"/>
      <c r="B120" s="1048" t="s">
        <v>2404</v>
      </c>
      <c r="C120" s="1718"/>
    </row>
    <row r="121" spans="1:3" ht="11.25" customHeight="1">
      <c r="A121" s="1559" t="s">
        <v>2405</v>
      </c>
      <c r="B121" s="1048"/>
      <c r="C121" s="1718"/>
    </row>
    <row r="122" spans="1:3" ht="11.25" customHeight="1">
      <c r="A122" s="1559" t="s">
        <v>2406</v>
      </c>
      <c r="B122" s="1048"/>
      <c r="C122" s="1718"/>
    </row>
    <row r="123" spans="1:3" ht="11.25" customHeight="1">
      <c r="A123" s="1559" t="s">
        <v>2407</v>
      </c>
      <c r="B123" s="1048"/>
      <c r="C123" s="1718"/>
    </row>
    <row r="124" spans="1:3" ht="11.25" customHeight="1">
      <c r="A124" s="1559" t="s">
        <v>2408</v>
      </c>
      <c r="B124" s="1048"/>
      <c r="C124" s="1718"/>
    </row>
    <row r="125" spans="1:3" ht="11.25" customHeight="1">
      <c r="A125" s="1047"/>
      <c r="B125" s="1048"/>
      <c r="C125" s="1718"/>
    </row>
    <row r="126" spans="1:3" ht="11.25" customHeight="1">
      <c r="A126" s="1047"/>
      <c r="B126" s="1048" t="s">
        <v>2409</v>
      </c>
      <c r="C126" s="1718"/>
    </row>
    <row r="127" spans="1:3" ht="11.25" customHeight="1">
      <c r="A127" s="1559" t="s">
        <v>2410</v>
      </c>
      <c r="B127" s="1048"/>
      <c r="C127" s="1718"/>
    </row>
    <row r="128" spans="1:3" ht="11.25" customHeight="1">
      <c r="A128" s="1559" t="s">
        <v>2411</v>
      </c>
      <c r="B128" s="1048"/>
      <c r="C128" s="1718"/>
    </row>
    <row r="129" spans="1:3" ht="12" customHeight="1">
      <c r="A129" s="1047"/>
      <c r="B129" s="1048"/>
      <c r="C129" s="1718"/>
    </row>
    <row r="130" spans="1:3" ht="11.25" customHeight="1">
      <c r="A130" s="1203" t="s">
        <v>2412</v>
      </c>
      <c r="B130" s="1048" t="s">
        <v>2413</v>
      </c>
      <c r="C130" s="1718"/>
    </row>
    <row r="131" spans="1:3" ht="11.25" customHeight="1">
      <c r="A131" s="1559" t="s">
        <v>2414</v>
      </c>
      <c r="B131" s="1048"/>
      <c r="C131" s="1718"/>
    </row>
    <row r="132" spans="1:3" ht="11.25" customHeight="1">
      <c r="A132" s="1559" t="s">
        <v>2415</v>
      </c>
      <c r="B132" s="1048"/>
      <c r="C132" s="1718"/>
    </row>
    <row r="133" spans="1:3" ht="12" customHeight="1">
      <c r="A133" s="1047"/>
      <c r="B133" s="1048"/>
      <c r="C133" s="1718"/>
    </row>
    <row r="134" spans="1:3" ht="11.25" customHeight="1">
      <c r="A134" s="1203" t="s">
        <v>2416</v>
      </c>
      <c r="B134" s="1048" t="s">
        <v>2417</v>
      </c>
      <c r="C134" s="1718"/>
    </row>
    <row r="135" spans="1:3" ht="11.25" customHeight="1">
      <c r="A135" s="1559" t="s">
        <v>2418</v>
      </c>
      <c r="B135" s="1048"/>
      <c r="C135" s="1718"/>
    </row>
    <row r="136" spans="1:3" ht="11.25" customHeight="1">
      <c r="A136" s="1559" t="s">
        <v>2419</v>
      </c>
      <c r="B136" s="1048"/>
      <c r="C136" s="1718"/>
    </row>
    <row r="137" spans="1:3" ht="11.25" customHeight="1">
      <c r="A137" s="1559" t="s">
        <v>2420</v>
      </c>
      <c r="B137" s="1048"/>
      <c r="C137" s="1718"/>
    </row>
    <row r="138" spans="1:3" ht="11.25" customHeight="1">
      <c r="A138" s="1719" t="s">
        <v>2421</v>
      </c>
      <c r="B138" s="1205"/>
      <c r="C138" s="1485"/>
    </row>
    <row r="139" spans="1:3" ht="12">
      <c r="C139" s="1722" t="s">
        <v>386</v>
      </c>
    </row>
  </sheetData>
  <customSheetViews>
    <customSheetView guid="{A617E113-81C5-40F4-A596-A12F4B219BD2}" showPageBreaks="1" printArea="1">
      <selection activeCell="B1" sqref="B1"/>
      <rowBreaks count="1" manualBreakCount="1">
        <brk id="72" max="2" man="1"/>
      </rowBreaks>
      <pageMargins left="0.5" right="0.5" top="0.5" bottom="0.25" header="0" footer="0"/>
      <printOptions horizontalCentered="1" verticalCentered="1"/>
      <pageSetup scale="95" fitToHeight="2" orientation="portrait" r:id="rId1"/>
      <headerFooter alignWithMargins="0"/>
    </customSheetView>
    <customSheetView guid="{D099E5BD-69C3-4A36-A01A-AB9127CD02AF}" scale="60" showPageBreaks="1" printArea="1" view="pageBreakPreview" topLeftCell="A76">
      <selection activeCell="C73" sqref="C73"/>
      <rowBreaks count="1" manualBreakCount="1">
        <brk id="72" max="2" man="1"/>
      </rowBreaks>
      <pageMargins left="0.5" right="0.5" top="0.5" bottom="0.25" header="0" footer="0"/>
      <printOptions horizontalCentered="1" verticalCentered="1"/>
      <pageSetup scale="94" fitToHeight="2" orientation="portrait" r:id="rId2"/>
      <headerFooter alignWithMargins="0"/>
    </customSheetView>
    <customSheetView guid="{0E34144A-D82F-4DF0-B720-F9C800B122C6}" scale="60" showPageBreaks="1" printArea="1" view="pageBreakPreview" topLeftCell="A38">
      <selection activeCell="C73" sqref="C73"/>
      <rowBreaks count="1" manualBreakCount="1">
        <brk id="72" max="2" man="1"/>
      </rowBreaks>
      <pageMargins left="0.5" right="0.5" top="0.5" bottom="0.25" header="0" footer="0"/>
      <printOptions horizontalCentered="1" verticalCentered="1"/>
      <pageSetup scale="95" fitToHeight="2" orientation="portrait" r:id="rId3"/>
      <headerFooter alignWithMargins="0"/>
    </customSheetView>
    <customSheetView guid="{97EB090E-DA8A-4035-9EB7-8F192FB9238E}" scale="60" showPageBreaks="1" printArea="1" view="pageBreakPreview" topLeftCell="A38">
      <selection activeCell="C73" sqref="C73"/>
      <rowBreaks count="1" manualBreakCount="1">
        <brk id="72" max="2" man="1"/>
      </rowBreaks>
      <pageMargins left="0.5" right="0.5" top="0.5" bottom="0.25" header="0" footer="0"/>
      <printOptions horizontalCentered="1" verticalCentered="1"/>
      <pageSetup scale="95" fitToHeight="2" orientation="portrait" r:id="rId4"/>
      <headerFooter alignWithMargins="0"/>
    </customSheetView>
    <customSheetView guid="{73D6C540-FA77-496F-80D5-378BCDB5D7D3}" scale="90">
      <selection activeCell="V156" sqref="V156"/>
      <rowBreaks count="1" manualBreakCount="1">
        <brk id="72" max="2" man="1"/>
      </rowBreaks>
      <pageMargins left="0.5" right="0.5" top="0.5" bottom="0.25" header="0" footer="0"/>
      <printOptions horizontalCentered="1" verticalCentered="1"/>
      <pageSetup scale="95" fitToHeight="2" orientation="portrait" r:id="rId5"/>
      <headerFooter alignWithMargins="0"/>
    </customSheetView>
    <customSheetView guid="{697F93CE-5800-4A2B-B48E-6915F0D86AE1}" showPageBreaks="1" printArea="1">
      <selection activeCell="B1" sqref="B1"/>
      <rowBreaks count="1" manualBreakCount="1">
        <brk id="72" max="2" man="1"/>
      </rowBreaks>
      <pageMargins left="0.5" right="0.5" top="0.5" bottom="0.25" header="0" footer="0"/>
      <printOptions horizontalCentered="1" verticalCentered="1"/>
      <pageSetup scale="95" fitToHeight="2" orientation="portrait" r:id="rId6"/>
      <headerFooter alignWithMargins="0"/>
    </customSheetView>
    <customSheetView guid="{997430AA-34EF-430A-83C0-572B50415120}" showPageBreaks="1" printArea="1">
      <selection activeCell="B1" sqref="B1"/>
      <rowBreaks count="1" manualBreakCount="1">
        <brk id="72" max="2" man="1"/>
      </rowBreaks>
      <pageMargins left="0.5" right="0.5" top="0.5" bottom="0.25" header="0" footer="0"/>
      <printOptions horizontalCentered="1" verticalCentered="1"/>
      <pageSetup scale="95" fitToHeight="2" orientation="portrait" r:id="rId7"/>
      <headerFooter alignWithMargins="0"/>
    </customSheetView>
    <customSheetView guid="{FB280501-19AF-4ABE-91A9-026A574F2BAA}" showPageBreaks="1" printArea="1">
      <selection activeCell="B1" sqref="B1"/>
      <rowBreaks count="1" manualBreakCount="1">
        <brk id="72" max="2" man="1"/>
      </rowBreaks>
      <pageMargins left="0.5" right="0.5" top="0.5" bottom="0.25" header="0" footer="0"/>
      <printOptions horizontalCentered="1" verticalCentered="1"/>
      <pageSetup scale="95" fitToHeight="2" orientation="portrait" r:id="rId8"/>
      <headerFooter alignWithMargins="0"/>
    </customSheetView>
    <customSheetView guid="{418B4607-7369-4E2A-893E-78E4A5AA0442}">
      <selection activeCell="B1" sqref="B1"/>
      <rowBreaks count="1" manualBreakCount="1">
        <brk id="72" max="2" man="1"/>
      </rowBreaks>
      <pageMargins left="0.5" right="0.5" top="0.5" bottom="0.25" header="0" footer="0"/>
      <printOptions horizontalCentered="1" verticalCentered="1"/>
      <pageSetup scale="95" fitToHeight="2" orientation="portrait" r:id="rId9"/>
      <headerFooter alignWithMargins="0"/>
    </customSheetView>
    <customSheetView guid="{F56BCD39-3910-4701-BCCF-245589B07D98}" showPageBreaks="1" printArea="1" topLeftCell="A115">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10"/>
      <headerFooter alignWithMargins="0"/>
    </customSheetView>
    <customSheetView guid="{FB19BFAA-60BA-4CC2-92E5-E4C141AE804E}" topLeftCell="A52">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11"/>
      <headerFooter alignWithMargins="0"/>
    </customSheetView>
    <customSheetView guid="{74404EEC-CA6A-48B0-B168-B7933282EEB2}" showPageBreaks="1" printArea="1" topLeftCell="A115">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12"/>
      <headerFooter alignWithMargins="0"/>
    </customSheetView>
    <customSheetView guid="{A2494C54-8D9D-4A05-9F27-C858173D9692}" topLeftCell="A115">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13"/>
      <headerFooter alignWithMargins="0"/>
    </customSheetView>
    <customSheetView guid="{F228F194-B0FE-4A91-A927-06A4E89703F0}" topLeftCell="A115">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14"/>
      <headerFooter alignWithMargins="0"/>
    </customSheetView>
    <customSheetView guid="{49D366EC-C851-4932-854D-8EA887B298C5}" topLeftCell="A115">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15"/>
      <headerFooter alignWithMargins="0"/>
    </customSheetView>
    <customSheetView guid="{7390B031-6060-4327-BF01-8B9465EDB6D9}" topLeftCell="A115">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16"/>
      <headerFooter alignWithMargins="0"/>
    </customSheetView>
    <customSheetView guid="{26429A53-B624-4AA6-8C8D-667186B058B8}" topLeftCell="A115">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17"/>
      <headerFooter alignWithMargins="0"/>
    </customSheetView>
    <customSheetView guid="{9188604F-721B-4607-B5A7-F14601E34BB8}" showPageBreaks="1" printArea="1" topLeftCell="A115">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18"/>
      <headerFooter alignWithMargins="0"/>
    </customSheetView>
    <customSheetView guid="{0DB5BAD5-393A-4F38-9E8B-709DEA7858B1}" showPageBreaks="1" printArea="1" topLeftCell="A115">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19"/>
      <headerFooter alignWithMargins="0"/>
    </customSheetView>
    <customSheetView guid="{4E7A3D04-9F51-465C-A42B-3DF9B3E7D5B5}" showPageBreaks="1" printArea="1" topLeftCell="A115">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20"/>
      <headerFooter alignWithMargins="0"/>
    </customSheetView>
    <customSheetView guid="{BD2992A8-0B6E-4822-8FD2-4601D1328A70}" showPageBreaks="1" printArea="1">
      <selection activeCell="B1" sqref="B1"/>
      <rowBreaks count="1" manualBreakCount="1">
        <brk id="72" max="2" man="1"/>
      </rowBreaks>
      <pageMargins left="0.5" right="0.5" top="0.5" bottom="0.25" header="0" footer="0"/>
      <printOptions horizontalCentered="1" verticalCentered="1"/>
      <pageSetup scale="95" fitToHeight="2" orientation="portrait" r:id="rId21"/>
      <headerFooter alignWithMargins="0"/>
    </customSheetView>
    <customSheetView guid="{77A0B38E-93E4-4AC7-ACE6-46928E3770F0}" showPageBreaks="1" printArea="1">
      <selection activeCell="B1" sqref="B1"/>
      <rowBreaks count="1" manualBreakCount="1">
        <brk id="72" max="2" man="1"/>
      </rowBreaks>
      <pageMargins left="0.5" right="0.5" top="0.5" bottom="0.25" header="0" footer="0"/>
      <printOptions horizontalCentered="1" verticalCentered="1"/>
      <pageSetup scale="95" fitToHeight="2" orientation="portrait" r:id="rId22"/>
      <headerFooter alignWithMargins="0"/>
    </customSheetView>
    <customSheetView guid="{11C83B39-CE16-4BB9-AED1-82A65A48CAAD}">
      <selection activeCell="B1" sqref="B1"/>
      <rowBreaks count="1" manualBreakCount="1">
        <brk id="72" max="2" man="1"/>
      </rowBreaks>
      <pageMargins left="0.5" right="0.5" top="0.5" bottom="0.25" header="0" footer="0"/>
      <printOptions horizontalCentered="1" verticalCentered="1"/>
      <pageSetup scale="95" fitToHeight="2" orientation="portrait" r:id="rId23"/>
      <headerFooter alignWithMargins="0"/>
    </customSheetView>
    <customSheetView guid="{DB71B86F-317D-4AD6-8462-223811F201EC}" showPageBreaks="1" printArea="1">
      <selection activeCell="B1" sqref="B1"/>
      <rowBreaks count="1" manualBreakCount="1">
        <brk id="72" max="2" man="1"/>
      </rowBreaks>
      <pageMargins left="0.5" right="0.5" top="0.5" bottom="0.25" header="0" footer="0"/>
      <printOptions horizontalCentered="1" verticalCentered="1"/>
      <pageSetup scale="95" fitToHeight="2" orientation="portrait" r:id="rId24"/>
      <headerFooter alignWithMargins="0"/>
    </customSheetView>
    <customSheetView guid="{DC2F833C-E952-4F6A-AFD3-F16D8619A19E}" showPageBreaks="1" printArea="1">
      <selection activeCell="B1" sqref="B1"/>
      <rowBreaks count="1" manualBreakCount="1">
        <brk id="72" max="2" man="1"/>
      </rowBreaks>
      <pageMargins left="0.5" right="0.5" top="0.5" bottom="0.25" header="0" footer="0"/>
      <printOptions horizontalCentered="1" verticalCentered="1"/>
      <pageSetup scale="95" fitToHeight="2" orientation="portrait" r:id="rId25"/>
      <headerFooter alignWithMargins="0"/>
    </customSheetView>
    <customSheetView guid="{B1B2D874-36F7-4A51-91A3-0B03D16C5B39}" printArea="1">
      <selection activeCell="B1" sqref="B1"/>
      <rowBreaks count="1" manualBreakCount="1">
        <brk id="72" max="2" man="1"/>
      </rowBreaks>
      <pageMargins left="0.5" right="0.5" top="0.5" bottom="0.25" header="0" footer="0"/>
      <printOptions horizontalCentered="1" verticalCentered="1"/>
      <pageSetup scale="95" fitToHeight="2" orientation="portrait" r:id="rId26"/>
      <headerFooter alignWithMargins="0"/>
    </customSheetView>
    <customSheetView guid="{24512037-1A2E-4B61-A9D8-6B6EE1FBAC07}" showPageBreaks="1" printArea="1">
      <selection activeCell="B1" sqref="B1"/>
      <rowBreaks count="1" manualBreakCount="1">
        <brk id="72" max="2" man="1"/>
      </rowBreaks>
      <pageMargins left="0.5" right="0.5" top="0.5" bottom="0.25" header="0" footer="0"/>
      <printOptions horizontalCentered="1" verticalCentered="1"/>
      <pageSetup scale="95" fitToHeight="2" orientation="portrait" r:id="rId27"/>
      <headerFooter alignWithMargins="0"/>
    </customSheetView>
    <customSheetView guid="{FF7CE3F6-64D4-4414-9A0A-27EA1DA5FCEA}" showPageBreaks="1" printArea="1">
      <selection activeCell="B1" sqref="B1"/>
      <rowBreaks count="1" manualBreakCount="1">
        <brk id="72" max="2" man="1"/>
      </rowBreaks>
      <pageMargins left="0.5" right="0.5" top="0.5" bottom="0.25" header="0" footer="0"/>
      <printOptions horizontalCentered="1" verticalCentered="1"/>
      <pageSetup scale="95" fitToHeight="2" orientation="portrait" r:id="rId28"/>
      <headerFooter alignWithMargins="0"/>
    </customSheetView>
    <customSheetView guid="{68CA22E9-CC9D-4C8A-A060-049B87D0AB3E}" scale="60" showPageBreaks="1" printArea="1" view="pageBreakPreview" topLeftCell="A38">
      <selection activeCell="C73" sqref="C73"/>
      <rowBreaks count="1" manualBreakCount="1">
        <brk id="72" max="2" man="1"/>
      </rowBreaks>
      <pageMargins left="0.5" right="0.5" top="0.5" bottom="0.25" header="0" footer="0"/>
      <printOptions horizontalCentered="1" verticalCentered="1"/>
      <pageSetup scale="95" fitToHeight="2" orientation="portrait" r:id="rId29"/>
      <headerFooter alignWithMargins="0"/>
    </customSheetView>
    <customSheetView guid="{76EF22F2-41FD-4690-8612-D013472E0134}" showPageBreaks="1" printArea="1">
      <selection activeCell="B1" sqref="B1"/>
      <rowBreaks count="1" manualBreakCount="1">
        <brk id="72" max="2" man="1"/>
      </rowBreaks>
      <pageMargins left="0.5" right="0.5" top="0.5" bottom="0.25" header="0" footer="0"/>
      <printOptions horizontalCentered="1" verticalCentered="1"/>
      <pageSetup scale="95" fitToHeight="2" orientation="portrait" r:id="rId30"/>
      <headerFooter alignWithMargins="0"/>
    </customSheetView>
  </customSheetViews>
  <printOptions horizontalCentered="1" verticalCentered="1"/>
  <pageMargins left="0.5" right="0.5" top="0.5" bottom="0.25" header="0" footer="0"/>
  <pageSetup scale="94" fitToHeight="2" orientation="portrait" r:id="rId31"/>
  <headerFooter alignWithMargins="0"/>
  <rowBreaks count="1" manualBreakCount="1">
    <brk id="72" max="2" man="1"/>
  </rowBreaks>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AS323"/>
  <sheetViews>
    <sheetView view="pageBreakPreview" topLeftCell="A207" zoomScale="120" zoomScaleNormal="90" zoomScaleSheetLayoutView="120" workbookViewId="0">
      <selection activeCell="X220" sqref="X220"/>
    </sheetView>
  </sheetViews>
  <sheetFormatPr defaultColWidth="11.42578125" defaultRowHeight="12"/>
  <cols>
    <col min="1" max="1" width="4.28515625" style="1331" customWidth="1"/>
    <col min="2" max="2" width="6.42578125" style="1331" customWidth="1"/>
    <col min="3" max="3" width="2.42578125" style="1331" customWidth="1"/>
    <col min="4" max="4" width="4" style="1331" customWidth="1"/>
    <col min="5" max="5" width="6.85546875" style="1331" customWidth="1"/>
    <col min="6" max="6" width="5" style="1331" customWidth="1"/>
    <col min="7" max="18" width="11.42578125" style="1729" hidden="1" customWidth="1"/>
    <col min="19" max="19" width="7.7109375" style="1729" customWidth="1"/>
    <col min="20" max="20" width="12.7109375" style="1729" customWidth="1"/>
    <col min="21" max="21" width="2.140625" style="1729" customWidth="1"/>
    <col min="22" max="22" width="5.42578125" style="1729" bestFit="1" customWidth="1"/>
    <col min="23" max="23" width="16.7109375" style="1729" customWidth="1"/>
    <col min="24" max="24" width="12" style="154" customWidth="1"/>
    <col min="25" max="25" width="10" style="1331" customWidth="1"/>
    <col min="26" max="26" width="5" style="1331" customWidth="1"/>
    <col min="27" max="27" width="15" style="1331" customWidth="1"/>
    <col min="28" max="28" width="44.28515625" style="154" customWidth="1"/>
    <col min="29" max="29" width="15" style="1331" customWidth="1"/>
    <col min="30" max="30" width="27.42578125" style="1331" customWidth="1"/>
    <col min="31" max="31" width="12.42578125" style="1331" customWidth="1"/>
    <col min="32" max="32" width="12" style="1331" customWidth="1"/>
    <col min="33" max="33" width="10.7109375" style="1331" customWidth="1"/>
    <col min="34" max="34" width="5.140625" style="1331" customWidth="1"/>
    <col min="35" max="35" width="11.85546875" style="1331" customWidth="1"/>
    <col min="36" max="36" width="2.85546875" style="1331" customWidth="1"/>
    <col min="37" max="37" width="3.42578125" style="1331" customWidth="1"/>
    <col min="38" max="38" width="5" style="1331" bestFit="1" customWidth="1"/>
    <col min="39" max="39" width="12.7109375" style="1331" customWidth="1"/>
    <col min="40" max="74" width="10.7109375" style="1331" customWidth="1"/>
    <col min="75" max="16384" width="11.42578125" style="1331"/>
  </cols>
  <sheetData>
    <row r="1" spans="1:39" ht="12" customHeight="1">
      <c r="A1" s="1729"/>
      <c r="AH1" s="1730"/>
    </row>
    <row r="2" spans="1:39" ht="12.95" customHeight="1">
      <c r="A2" s="1731" t="s">
        <v>3394</v>
      </c>
      <c r="B2" s="1732"/>
      <c r="C2" s="1732"/>
      <c r="D2" s="1732"/>
      <c r="E2" s="1732"/>
      <c r="F2" s="1733"/>
      <c r="G2" s="1734"/>
      <c r="H2" s="1734"/>
      <c r="I2" s="1734"/>
      <c r="J2" s="1734"/>
      <c r="K2" s="1734"/>
      <c r="L2" s="1734"/>
      <c r="M2" s="1734"/>
      <c r="N2" s="1734"/>
      <c r="O2" s="1734"/>
      <c r="P2" s="1734"/>
      <c r="Q2" s="1734"/>
      <c r="R2" s="1734"/>
      <c r="S2" s="1734"/>
      <c r="T2" s="1734"/>
      <c r="U2" s="1734"/>
      <c r="V2" s="1734"/>
      <c r="W2" s="1734"/>
      <c r="X2" s="1147"/>
      <c r="Y2" s="1735"/>
      <c r="Z2" s="1735">
        <v>77</v>
      </c>
      <c r="AB2" s="154" t="s">
        <v>2902</v>
      </c>
      <c r="AC2" s="154" t="s">
        <v>2903</v>
      </c>
      <c r="AD2" s="154"/>
      <c r="AH2" s="1730"/>
    </row>
    <row r="3" spans="1:39" ht="12.95" customHeight="1">
      <c r="A3" s="3424" t="s">
        <v>2422</v>
      </c>
      <c r="B3" s="3425"/>
      <c r="C3" s="3425"/>
      <c r="D3" s="3425"/>
      <c r="E3" s="3425"/>
      <c r="F3" s="3425"/>
      <c r="G3" s="3425"/>
      <c r="H3" s="3425"/>
      <c r="I3" s="3425"/>
      <c r="J3" s="3425"/>
      <c r="K3" s="3425"/>
      <c r="L3" s="3425"/>
      <c r="M3" s="3425"/>
      <c r="N3" s="3425"/>
      <c r="O3" s="3425"/>
      <c r="P3" s="3425"/>
      <c r="Q3" s="3425"/>
      <c r="R3" s="3425"/>
      <c r="S3" s="3425"/>
      <c r="T3" s="3425"/>
      <c r="U3" s="3425"/>
      <c r="V3" s="3425"/>
      <c r="W3" s="3425"/>
      <c r="X3" s="3425"/>
      <c r="Y3" s="3425"/>
      <c r="Z3" s="3426"/>
      <c r="AH3" s="1730"/>
    </row>
    <row r="4" spans="1:39" ht="12.95" customHeight="1">
      <c r="A4" s="3427"/>
      <c r="B4" s="3428"/>
      <c r="C4" s="3428"/>
      <c r="D4" s="3428"/>
      <c r="E4" s="3428"/>
      <c r="F4" s="3428"/>
      <c r="G4" s="3428"/>
      <c r="H4" s="3428"/>
      <c r="I4" s="3428"/>
      <c r="J4" s="3428"/>
      <c r="K4" s="3428"/>
      <c r="L4" s="3428"/>
      <c r="M4" s="3428"/>
      <c r="N4" s="3428"/>
      <c r="O4" s="3428"/>
      <c r="P4" s="3428"/>
      <c r="Q4" s="3428"/>
      <c r="R4" s="3428"/>
      <c r="S4" s="3428"/>
      <c r="T4" s="3428"/>
      <c r="U4" s="3428"/>
      <c r="V4" s="3428"/>
      <c r="W4" s="3428"/>
      <c r="X4" s="3428"/>
      <c r="Y4" s="3428"/>
      <c r="Z4" s="3429"/>
    </row>
    <row r="5" spans="1:39" ht="12.95" customHeight="1">
      <c r="A5" s="1736"/>
      <c r="B5" s="1732"/>
      <c r="C5" s="1732"/>
      <c r="D5" s="1732"/>
      <c r="E5" s="1732"/>
      <c r="F5" s="1732"/>
      <c r="G5" s="1734"/>
      <c r="H5" s="1734"/>
      <c r="I5" s="1734"/>
      <c r="J5" s="1734"/>
      <c r="K5" s="1734"/>
      <c r="L5" s="1734"/>
      <c r="M5" s="1734"/>
      <c r="N5" s="1734"/>
      <c r="O5" s="1734"/>
      <c r="P5" s="1734"/>
      <c r="Q5" s="1734"/>
      <c r="R5" s="1734"/>
      <c r="S5" s="1734"/>
      <c r="T5" s="1734"/>
      <c r="U5" s="1734"/>
      <c r="V5" s="1734"/>
      <c r="W5" s="1734"/>
      <c r="X5" s="1147"/>
      <c r="Y5" s="1732"/>
      <c r="Z5" s="1737"/>
    </row>
    <row r="6" spans="1:39" ht="12.95" customHeight="1">
      <c r="A6" s="1736"/>
      <c r="B6" s="1738"/>
      <c r="C6" s="1738"/>
      <c r="D6" s="1738"/>
      <c r="E6" s="1738"/>
      <c r="F6" s="1738"/>
      <c r="G6" s="1739"/>
      <c r="H6" s="1739"/>
      <c r="I6" s="1739"/>
      <c r="J6" s="1739" t="s">
        <v>2423</v>
      </c>
      <c r="K6" s="1739"/>
      <c r="L6" s="1739"/>
      <c r="M6" s="1739"/>
      <c r="N6" s="1739"/>
      <c r="O6" s="1739"/>
      <c r="P6" s="1739"/>
      <c r="Q6" s="1739"/>
      <c r="R6" s="1739"/>
      <c r="S6" s="1739"/>
      <c r="T6" s="1739"/>
      <c r="U6" s="1739"/>
      <c r="V6" s="1739"/>
      <c r="W6" s="1739"/>
      <c r="X6" s="1749"/>
      <c r="Y6" s="1738"/>
      <c r="Z6" s="1740"/>
      <c r="AF6" s="1729"/>
      <c r="AG6" s="1729"/>
      <c r="AI6" s="1729"/>
      <c r="AJ6" s="1729"/>
      <c r="AM6" s="1741"/>
    </row>
    <row r="7" spans="1:39" ht="12.95" customHeight="1">
      <c r="A7" s="1746" t="s">
        <v>7</v>
      </c>
      <c r="B7" s="1743" t="s">
        <v>70</v>
      </c>
      <c r="C7" s="1744"/>
      <c r="D7" s="1744"/>
      <c r="E7" s="1744"/>
      <c r="F7" s="1744" t="s">
        <v>2424</v>
      </c>
      <c r="G7" s="1745"/>
      <c r="H7" s="1745"/>
      <c r="I7" s="1745"/>
      <c r="J7" s="1745"/>
      <c r="K7" s="1745"/>
      <c r="L7" s="1745"/>
      <c r="M7" s="1745"/>
      <c r="N7" s="1745"/>
      <c r="O7" s="1745"/>
      <c r="P7" s="1745"/>
      <c r="Q7" s="1745"/>
      <c r="R7" s="1745"/>
      <c r="S7" s="1745"/>
      <c r="T7" s="1745"/>
      <c r="U7" s="1745"/>
      <c r="V7" s="1745"/>
      <c r="W7" s="1745"/>
      <c r="X7" s="1746" t="s">
        <v>2425</v>
      </c>
      <c r="Y7" s="1746" t="s">
        <v>2426</v>
      </c>
      <c r="Z7" s="3149" t="s">
        <v>7</v>
      </c>
      <c r="AF7" s="1729"/>
      <c r="AG7" s="1729"/>
      <c r="AI7" s="1729"/>
      <c r="AJ7" s="1729"/>
      <c r="AM7" s="1741"/>
    </row>
    <row r="8" spans="1:39" ht="12.95" customHeight="1" thickBot="1">
      <c r="A8" s="3148" t="s">
        <v>17</v>
      </c>
      <c r="B8" s="1748" t="s">
        <v>78</v>
      </c>
      <c r="C8" s="1749"/>
      <c r="D8" s="1749"/>
      <c r="E8" s="1749"/>
      <c r="F8" s="1749" t="s">
        <v>24</v>
      </c>
      <c r="G8" s="1750" t="s">
        <v>2427</v>
      </c>
      <c r="H8" s="1750" t="s">
        <v>2428</v>
      </c>
      <c r="I8" s="1750" t="s">
        <v>2429</v>
      </c>
      <c r="J8" s="1750" t="s">
        <v>2430</v>
      </c>
      <c r="K8" s="1750" t="s">
        <v>2431</v>
      </c>
      <c r="L8" s="1750" t="s">
        <v>2432</v>
      </c>
      <c r="M8" s="1750" t="s">
        <v>2433</v>
      </c>
      <c r="N8" s="1750" t="s">
        <v>2434</v>
      </c>
      <c r="O8" s="1750" t="s">
        <v>2435</v>
      </c>
      <c r="P8" s="1750" t="s">
        <v>2436</v>
      </c>
      <c r="Q8" s="1750" t="s">
        <v>2437</v>
      </c>
      <c r="R8" s="1750" t="s">
        <v>2438</v>
      </c>
      <c r="S8" s="1750"/>
      <c r="T8" s="1750"/>
      <c r="U8" s="1750"/>
      <c r="V8" s="1750"/>
      <c r="W8" s="1750"/>
      <c r="X8" s="2839" t="s">
        <v>25</v>
      </c>
      <c r="Y8" s="2839" t="s">
        <v>26</v>
      </c>
      <c r="Z8" s="3150" t="s">
        <v>17</v>
      </c>
      <c r="AF8" s="1729"/>
      <c r="AG8" s="1729"/>
      <c r="AI8" s="1729"/>
      <c r="AJ8" s="1729"/>
      <c r="AM8" s="1741"/>
    </row>
    <row r="9" spans="1:39" ht="12.95" customHeight="1">
      <c r="A9" s="3148">
        <v>1</v>
      </c>
      <c r="B9" s="1748"/>
      <c r="C9" s="1738" t="s">
        <v>2439</v>
      </c>
      <c r="D9" s="1738"/>
      <c r="E9" s="1738"/>
      <c r="F9" s="1738"/>
      <c r="G9" s="1739"/>
      <c r="H9" s="1739"/>
      <c r="I9" s="1739"/>
      <c r="J9" s="1739"/>
      <c r="K9" s="1739"/>
      <c r="L9" s="1739"/>
      <c r="M9" s="1739"/>
      <c r="N9" s="1739"/>
      <c r="O9" s="1739"/>
      <c r="P9" s="1739"/>
      <c r="Q9" s="1739"/>
      <c r="R9" s="1739"/>
      <c r="S9" s="1739"/>
      <c r="T9" s="1739"/>
      <c r="U9" s="1739"/>
      <c r="V9" s="1739"/>
      <c r="W9" s="1739"/>
      <c r="X9" s="2840">
        <v>19420</v>
      </c>
      <c r="Y9" s="2841"/>
      <c r="Z9" s="3151">
        <v>1</v>
      </c>
      <c r="AF9" s="1729"/>
      <c r="AG9" s="1729"/>
      <c r="AI9" s="1729"/>
      <c r="AJ9" s="1729"/>
      <c r="AM9" s="1741"/>
    </row>
    <row r="10" spans="1:39" ht="12.95" customHeight="1">
      <c r="A10" s="3148"/>
      <c r="B10" s="1748"/>
      <c r="C10" s="1738" t="s">
        <v>2440</v>
      </c>
      <c r="D10" s="1738"/>
      <c r="E10" s="1738"/>
      <c r="F10" s="1738"/>
      <c r="G10" s="1739"/>
      <c r="H10" s="1739"/>
      <c r="I10" s="1739"/>
      <c r="J10" s="1739"/>
      <c r="K10" s="1739"/>
      <c r="L10" s="1739"/>
      <c r="M10" s="1739"/>
      <c r="N10" s="1739"/>
      <c r="O10" s="1739"/>
      <c r="P10" s="1739"/>
      <c r="Q10" s="1739"/>
      <c r="R10" s="1739"/>
      <c r="S10" s="1739"/>
      <c r="T10" s="1739"/>
      <c r="U10" s="1739"/>
      <c r="V10" s="1739"/>
      <c r="W10" s="1739"/>
      <c r="X10" s="2842"/>
      <c r="Y10" s="2843"/>
      <c r="Z10" s="3151"/>
      <c r="AF10" s="1729"/>
      <c r="AG10" s="1729"/>
      <c r="AI10" s="1729"/>
      <c r="AJ10" s="1729"/>
      <c r="AM10" s="1741"/>
    </row>
    <row r="11" spans="1:39" ht="12.95" customHeight="1">
      <c r="A11" s="3148">
        <v>2</v>
      </c>
      <c r="B11" s="1748"/>
      <c r="C11" s="1738"/>
      <c r="D11" s="1738"/>
      <c r="E11" s="1738" t="s">
        <v>2442</v>
      </c>
      <c r="F11" s="1738" t="s">
        <v>2443</v>
      </c>
      <c r="G11" s="1739"/>
      <c r="H11" s="1739"/>
      <c r="I11" s="1739"/>
      <c r="J11" s="1739"/>
      <c r="K11" s="1739"/>
      <c r="L11" s="1739"/>
      <c r="M11" s="1739"/>
      <c r="N11" s="1739"/>
      <c r="O11" s="1739"/>
      <c r="P11" s="1739"/>
      <c r="Q11" s="1739"/>
      <c r="R11" s="1739"/>
      <c r="S11" s="1739"/>
      <c r="T11" s="1739"/>
      <c r="U11" s="1739"/>
      <c r="V11" s="1739"/>
      <c r="W11" s="1739"/>
      <c r="X11" s="2842">
        <v>11098005</v>
      </c>
      <c r="Y11" s="2844" t="s">
        <v>2441</v>
      </c>
      <c r="Z11" s="3151">
        <v>2</v>
      </c>
      <c r="AF11" s="1729"/>
      <c r="AG11" s="1729"/>
      <c r="AI11" s="1729"/>
      <c r="AJ11" s="1729"/>
      <c r="AM11" s="1741"/>
    </row>
    <row r="12" spans="1:39" ht="12.95" customHeight="1">
      <c r="A12" s="3148">
        <v>3</v>
      </c>
      <c r="B12" s="1748"/>
      <c r="C12" s="1738"/>
      <c r="D12" s="1738"/>
      <c r="E12" s="1738" t="s">
        <v>2444</v>
      </c>
      <c r="F12" s="1738" t="s">
        <v>2445</v>
      </c>
      <c r="G12" s="1739"/>
      <c r="H12" s="1739"/>
      <c r="I12" s="1739"/>
      <c r="J12" s="1739"/>
      <c r="K12" s="1739"/>
      <c r="L12" s="1739"/>
      <c r="M12" s="1739"/>
      <c r="N12" s="1739"/>
      <c r="O12" s="1739"/>
      <c r="P12" s="1739"/>
      <c r="Q12" s="1739"/>
      <c r="R12" s="1739"/>
      <c r="S12" s="1739"/>
      <c r="T12" s="1739"/>
      <c r="U12" s="1739"/>
      <c r="V12" s="1739"/>
      <c r="W12" s="1739"/>
      <c r="X12" s="2842">
        <v>10858184</v>
      </c>
      <c r="Y12" s="2844" t="s">
        <v>2441</v>
      </c>
      <c r="Z12" s="3151">
        <v>3</v>
      </c>
      <c r="AF12" s="1729"/>
      <c r="AG12" s="1729"/>
      <c r="AI12" s="1729"/>
      <c r="AJ12" s="1729"/>
      <c r="AM12" s="1741"/>
    </row>
    <row r="13" spans="1:39" ht="12.95" customHeight="1">
      <c r="A13" s="3148">
        <v>4</v>
      </c>
      <c r="B13" s="1748"/>
      <c r="C13" s="1738"/>
      <c r="D13" s="1738"/>
      <c r="E13" s="1738" t="s">
        <v>2446</v>
      </c>
      <c r="F13" s="1738" t="s">
        <v>2447</v>
      </c>
      <c r="G13" s="1739">
        <v>2024</v>
      </c>
      <c r="H13" s="1739">
        <v>1840</v>
      </c>
      <c r="I13" s="1739">
        <v>1932</v>
      </c>
      <c r="J13" s="1739">
        <v>2024</v>
      </c>
      <c r="K13" s="1739">
        <v>1932</v>
      </c>
      <c r="L13" s="1739">
        <v>1932</v>
      </c>
      <c r="M13" s="1739">
        <v>2024</v>
      </c>
      <c r="N13" s="1739">
        <v>1932</v>
      </c>
      <c r="O13" s="1739">
        <v>1932</v>
      </c>
      <c r="P13" s="1739">
        <v>2024</v>
      </c>
      <c r="Q13" s="1739">
        <v>1748</v>
      </c>
      <c r="R13" s="1739">
        <v>2024</v>
      </c>
      <c r="S13" s="1739"/>
      <c r="T13" s="1739"/>
      <c r="U13" s="1739"/>
      <c r="V13" s="1739"/>
      <c r="W13" s="1739"/>
      <c r="X13" s="2842">
        <v>51221670</v>
      </c>
      <c r="Y13" s="2844"/>
      <c r="Z13" s="3151">
        <v>4</v>
      </c>
      <c r="AF13" s="1729"/>
      <c r="AG13" s="1729"/>
      <c r="AI13" s="1729"/>
      <c r="AJ13" s="1729"/>
      <c r="AM13" s="1741"/>
    </row>
    <row r="14" spans="1:39" ht="12.95" customHeight="1">
      <c r="A14" s="3148">
        <v>5</v>
      </c>
      <c r="B14" s="1748"/>
      <c r="C14" s="1738"/>
      <c r="D14" s="1738"/>
      <c r="E14" s="1738" t="s">
        <v>2448</v>
      </c>
      <c r="F14" s="1738" t="s">
        <v>2449</v>
      </c>
      <c r="G14" s="1739">
        <f t="shared" ref="G14:R14" si="0">G13</f>
        <v>2024</v>
      </c>
      <c r="H14" s="1739">
        <f t="shared" si="0"/>
        <v>1840</v>
      </c>
      <c r="I14" s="1739">
        <f t="shared" si="0"/>
        <v>1932</v>
      </c>
      <c r="J14" s="1739">
        <f t="shared" si="0"/>
        <v>2024</v>
      </c>
      <c r="K14" s="1739">
        <f t="shared" si="0"/>
        <v>1932</v>
      </c>
      <c r="L14" s="1739">
        <f t="shared" si="0"/>
        <v>1932</v>
      </c>
      <c r="M14" s="1739">
        <f t="shared" si="0"/>
        <v>2024</v>
      </c>
      <c r="N14" s="1739">
        <f t="shared" si="0"/>
        <v>1932</v>
      </c>
      <c r="O14" s="1739">
        <f t="shared" si="0"/>
        <v>1932</v>
      </c>
      <c r="P14" s="1739">
        <f t="shared" si="0"/>
        <v>2024</v>
      </c>
      <c r="Q14" s="1739">
        <f t="shared" si="0"/>
        <v>1748</v>
      </c>
      <c r="R14" s="1739">
        <f t="shared" si="0"/>
        <v>2024</v>
      </c>
      <c r="S14" s="1739"/>
      <c r="T14" s="1739"/>
      <c r="U14" s="1739"/>
      <c r="V14" s="1739"/>
      <c r="W14" s="1739"/>
      <c r="X14" s="2842">
        <v>73177859</v>
      </c>
      <c r="Y14" s="2845"/>
      <c r="Z14" s="3151">
        <v>5</v>
      </c>
      <c r="AB14" s="1751" t="s">
        <v>2904</v>
      </c>
      <c r="AC14" s="1331" t="b">
        <f>IF(SUM(X11:X13)=X14,TRUE,FALSE)</f>
        <v>1</v>
      </c>
      <c r="AF14" s="1729"/>
      <c r="AG14" s="1729"/>
      <c r="AI14" s="1729"/>
      <c r="AJ14" s="1729"/>
      <c r="AM14" s="1741"/>
    </row>
    <row r="15" spans="1:39" ht="12.95" customHeight="1">
      <c r="A15" s="3148">
        <v>6</v>
      </c>
      <c r="B15" s="1748"/>
      <c r="C15" s="1738"/>
      <c r="D15" s="1738"/>
      <c r="E15" s="1738" t="s">
        <v>2450</v>
      </c>
      <c r="F15" s="1738" t="s">
        <v>2451</v>
      </c>
      <c r="G15" s="1739"/>
      <c r="H15" s="1739"/>
      <c r="I15" s="1739"/>
      <c r="J15" s="1739"/>
      <c r="K15" s="1739"/>
      <c r="L15" s="1739"/>
      <c r="M15" s="1739"/>
      <c r="N15" s="1739"/>
      <c r="O15" s="1739"/>
      <c r="P15" s="1739"/>
      <c r="Q15" s="1739"/>
      <c r="R15" s="1739"/>
      <c r="S15" s="1739"/>
      <c r="T15" s="1739"/>
      <c r="U15" s="1739"/>
      <c r="V15" s="1739"/>
      <c r="W15" s="1739"/>
      <c r="X15" s="2842"/>
      <c r="Y15" s="2846"/>
      <c r="Z15" s="3151">
        <v>6</v>
      </c>
      <c r="AF15" s="1729"/>
      <c r="AG15" s="1729"/>
      <c r="AI15" s="1729"/>
      <c r="AJ15" s="1729"/>
      <c r="AM15" s="1741"/>
    </row>
    <row r="16" spans="1:39" ht="12.95" customHeight="1">
      <c r="A16" s="3148">
        <v>7</v>
      </c>
      <c r="B16" s="1748"/>
      <c r="C16" s="1738"/>
      <c r="D16" s="1738"/>
      <c r="E16" s="1738" t="s">
        <v>2452</v>
      </c>
      <c r="F16" s="1738" t="s">
        <v>2453</v>
      </c>
      <c r="G16" s="1739">
        <f t="shared" ref="G16:R16" si="1">G13</f>
        <v>2024</v>
      </c>
      <c r="H16" s="1739">
        <f t="shared" si="1"/>
        <v>1840</v>
      </c>
      <c r="I16" s="1739">
        <f t="shared" si="1"/>
        <v>1932</v>
      </c>
      <c r="J16" s="1739">
        <f t="shared" si="1"/>
        <v>2024</v>
      </c>
      <c r="K16" s="1739">
        <f t="shared" si="1"/>
        <v>1932</v>
      </c>
      <c r="L16" s="1739">
        <f t="shared" si="1"/>
        <v>1932</v>
      </c>
      <c r="M16" s="1739">
        <f t="shared" si="1"/>
        <v>2024</v>
      </c>
      <c r="N16" s="1739">
        <f t="shared" si="1"/>
        <v>1932</v>
      </c>
      <c r="O16" s="1739">
        <f t="shared" si="1"/>
        <v>1932</v>
      </c>
      <c r="P16" s="1739">
        <f t="shared" si="1"/>
        <v>2024</v>
      </c>
      <c r="Q16" s="1739">
        <f t="shared" si="1"/>
        <v>1748</v>
      </c>
      <c r="R16" s="1739">
        <f t="shared" si="1"/>
        <v>2024</v>
      </c>
      <c r="S16" s="1739"/>
      <c r="T16" s="1739"/>
      <c r="U16" s="1739"/>
      <c r="V16" s="1739"/>
      <c r="W16" s="1739"/>
      <c r="X16" s="2842">
        <v>73177859</v>
      </c>
      <c r="Y16" s="2845"/>
      <c r="Z16" s="3151">
        <v>7</v>
      </c>
      <c r="AB16" s="1751" t="s">
        <v>2905</v>
      </c>
      <c r="AC16" s="1331" t="b">
        <f>IF(SUM(X14:X15)=X16,TRUE,FALSE)</f>
        <v>1</v>
      </c>
      <c r="AF16" s="1729"/>
      <c r="AG16" s="1729"/>
      <c r="AI16" s="1729"/>
      <c r="AJ16" s="1729"/>
      <c r="AM16" s="1741"/>
    </row>
    <row r="17" spans="1:39" ht="12.95" customHeight="1">
      <c r="A17" s="3148"/>
      <c r="B17" s="1748"/>
      <c r="C17" s="1738" t="s">
        <v>2454</v>
      </c>
      <c r="D17" s="1738"/>
      <c r="E17" s="1738"/>
      <c r="F17" s="1738"/>
      <c r="G17" s="1739"/>
      <c r="H17" s="1739"/>
      <c r="I17" s="1739"/>
      <c r="J17" s="1739"/>
      <c r="K17" s="1739"/>
      <c r="L17" s="1739"/>
      <c r="M17" s="1739"/>
      <c r="N17" s="1739"/>
      <c r="O17" s="1739"/>
      <c r="P17" s="1739"/>
      <c r="Q17" s="1739"/>
      <c r="R17" s="1739"/>
      <c r="S17" s="1739"/>
      <c r="T17" s="1739"/>
      <c r="U17" s="1739"/>
      <c r="V17" s="1739"/>
      <c r="W17" s="1739"/>
      <c r="X17" s="2842"/>
      <c r="Y17" s="2844"/>
      <c r="Z17" s="3151"/>
      <c r="AF17" s="1729"/>
      <c r="AG17" s="1729"/>
      <c r="AI17" s="1729"/>
      <c r="AJ17" s="1729"/>
      <c r="AM17" s="1741"/>
    </row>
    <row r="18" spans="1:39" ht="12.95" customHeight="1">
      <c r="A18" s="3148"/>
      <c r="B18" s="1748"/>
      <c r="C18" s="1738"/>
      <c r="D18" s="1738" t="s">
        <v>2455</v>
      </c>
      <c r="E18" s="1738"/>
      <c r="F18" s="1738"/>
      <c r="G18" s="1739"/>
      <c r="H18" s="1739"/>
      <c r="I18" s="1739"/>
      <c r="J18" s="1739"/>
      <c r="K18" s="1739"/>
      <c r="L18" s="1739"/>
      <c r="M18" s="1739"/>
      <c r="N18" s="1739"/>
      <c r="O18" s="1739"/>
      <c r="P18" s="1739"/>
      <c r="Q18" s="1739"/>
      <c r="R18" s="1739"/>
      <c r="S18" s="1739"/>
      <c r="T18" s="1739"/>
      <c r="U18" s="1739"/>
      <c r="V18" s="1739"/>
      <c r="W18" s="1739"/>
      <c r="X18" s="2842"/>
      <c r="Y18" s="2844"/>
      <c r="Z18" s="3151"/>
      <c r="AF18" s="1729"/>
      <c r="AG18" s="1729"/>
      <c r="AI18" s="1729"/>
      <c r="AJ18" s="1729"/>
      <c r="AM18" s="1729"/>
    </row>
    <row r="19" spans="1:39" ht="12.95" customHeight="1">
      <c r="A19" s="3148">
        <v>8</v>
      </c>
      <c r="B19" s="1748"/>
      <c r="C19" s="1738"/>
      <c r="D19" s="1738"/>
      <c r="E19" s="1738" t="s">
        <v>2456</v>
      </c>
      <c r="F19" s="1738" t="s">
        <v>2443</v>
      </c>
      <c r="G19" s="1739"/>
      <c r="H19" s="1739"/>
      <c r="I19" s="1739"/>
      <c r="J19" s="1739"/>
      <c r="K19" s="1739"/>
      <c r="L19" s="1739"/>
      <c r="M19" s="1739"/>
      <c r="N19" s="1739"/>
      <c r="O19" s="1739"/>
      <c r="P19" s="1739"/>
      <c r="Q19" s="1739"/>
      <c r="R19" s="1739"/>
      <c r="S19" s="1739"/>
      <c r="T19" s="1739"/>
      <c r="U19" s="1739"/>
      <c r="V19" s="1739"/>
      <c r="W19" s="1739"/>
      <c r="X19" s="2842">
        <v>26297739</v>
      </c>
      <c r="Y19" s="2844" t="s">
        <v>2441</v>
      </c>
      <c r="Z19" s="3151">
        <v>8</v>
      </c>
    </row>
    <row r="20" spans="1:39" ht="12.95" customHeight="1">
      <c r="A20" s="3148">
        <v>9</v>
      </c>
      <c r="B20" s="1748"/>
      <c r="C20" s="1738"/>
      <c r="D20" s="1738"/>
      <c r="E20" s="1738" t="s">
        <v>2457</v>
      </c>
      <c r="F20" s="1738" t="s">
        <v>2445</v>
      </c>
      <c r="G20" s="1739"/>
      <c r="H20" s="1739"/>
      <c r="I20" s="1739"/>
      <c r="J20" s="1739"/>
      <c r="K20" s="1739"/>
      <c r="L20" s="1739"/>
      <c r="M20" s="1739"/>
      <c r="N20" s="1739"/>
      <c r="O20" s="1739"/>
      <c r="P20" s="1739"/>
      <c r="Q20" s="1739"/>
      <c r="R20" s="1739"/>
      <c r="S20" s="1739"/>
      <c r="T20" s="1739"/>
      <c r="U20" s="1739"/>
      <c r="V20" s="1739"/>
      <c r="W20" s="1739"/>
      <c r="X20" s="2842">
        <v>17543017</v>
      </c>
      <c r="Y20" s="2844" t="s">
        <v>2441</v>
      </c>
      <c r="Z20" s="3151">
        <v>9</v>
      </c>
    </row>
    <row r="21" spans="1:39" ht="12.95" customHeight="1">
      <c r="A21" s="3148">
        <v>10</v>
      </c>
      <c r="B21" s="1748"/>
      <c r="C21" s="1738"/>
      <c r="D21" s="1738"/>
      <c r="E21" s="1738" t="s">
        <v>2458</v>
      </c>
      <c r="F21" s="1738" t="s">
        <v>2447</v>
      </c>
      <c r="G21" s="1739">
        <f t="shared" ref="G21:R21" si="2">G13</f>
        <v>2024</v>
      </c>
      <c r="H21" s="1739">
        <f t="shared" si="2"/>
        <v>1840</v>
      </c>
      <c r="I21" s="1739">
        <f t="shared" si="2"/>
        <v>1932</v>
      </c>
      <c r="J21" s="1739">
        <f t="shared" si="2"/>
        <v>2024</v>
      </c>
      <c r="K21" s="1739">
        <f t="shared" si="2"/>
        <v>1932</v>
      </c>
      <c r="L21" s="1739">
        <f t="shared" si="2"/>
        <v>1932</v>
      </c>
      <c r="M21" s="1739">
        <f t="shared" si="2"/>
        <v>2024</v>
      </c>
      <c r="N21" s="1739">
        <f t="shared" si="2"/>
        <v>1932</v>
      </c>
      <c r="O21" s="1739">
        <f t="shared" si="2"/>
        <v>1932</v>
      </c>
      <c r="P21" s="1739">
        <f t="shared" si="2"/>
        <v>2024</v>
      </c>
      <c r="Q21" s="1739">
        <f t="shared" si="2"/>
        <v>1748</v>
      </c>
      <c r="R21" s="1739">
        <f t="shared" si="2"/>
        <v>2024</v>
      </c>
      <c r="S21" s="1739"/>
      <c r="T21" s="1739"/>
      <c r="U21" s="1739"/>
      <c r="V21" s="1739"/>
      <c r="W21" s="1739"/>
      <c r="X21" s="2842">
        <v>117430401</v>
      </c>
      <c r="Y21" s="2845"/>
      <c r="Z21" s="3151">
        <v>10</v>
      </c>
    </row>
    <row r="22" spans="1:39" ht="14.1" customHeight="1">
      <c r="A22" s="3148">
        <v>11</v>
      </c>
      <c r="B22" s="1748"/>
      <c r="C22" s="1738"/>
      <c r="D22" s="1738"/>
      <c r="E22" s="1738" t="s">
        <v>2459</v>
      </c>
      <c r="F22" s="1738" t="s">
        <v>2460</v>
      </c>
      <c r="G22" s="1739">
        <f t="shared" ref="G22:R22" si="3">G14</f>
        <v>2024</v>
      </c>
      <c r="H22" s="1739">
        <f t="shared" si="3"/>
        <v>1840</v>
      </c>
      <c r="I22" s="1739">
        <f t="shared" si="3"/>
        <v>1932</v>
      </c>
      <c r="J22" s="1739">
        <f t="shared" si="3"/>
        <v>2024</v>
      </c>
      <c r="K22" s="1739">
        <f t="shared" si="3"/>
        <v>1932</v>
      </c>
      <c r="L22" s="1739">
        <f t="shared" si="3"/>
        <v>1932</v>
      </c>
      <c r="M22" s="1739">
        <f t="shared" si="3"/>
        <v>2024</v>
      </c>
      <c r="N22" s="1739">
        <f t="shared" si="3"/>
        <v>1932</v>
      </c>
      <c r="O22" s="1739">
        <f t="shared" si="3"/>
        <v>1932</v>
      </c>
      <c r="P22" s="1739">
        <f t="shared" si="3"/>
        <v>2024</v>
      </c>
      <c r="Q22" s="1739">
        <f t="shared" si="3"/>
        <v>1748</v>
      </c>
      <c r="R22" s="1739">
        <f t="shared" si="3"/>
        <v>2024</v>
      </c>
      <c r="S22" s="1739"/>
      <c r="T22" s="1739"/>
      <c r="U22" s="1739"/>
      <c r="V22" s="1739"/>
      <c r="W22" s="1739"/>
      <c r="X22" s="2842">
        <v>161271157</v>
      </c>
      <c r="Y22" s="2845"/>
      <c r="Z22" s="3151">
        <v>11</v>
      </c>
      <c r="AB22" s="1751" t="s">
        <v>2906</v>
      </c>
      <c r="AC22" s="1331" t="b">
        <f>IF(SUM(X19:X21)=X22,TRUE,FALSE)</f>
        <v>1</v>
      </c>
    </row>
    <row r="23" spans="1:39" ht="12.95" customHeight="1">
      <c r="A23" s="3148">
        <v>12</v>
      </c>
      <c r="B23" s="1748"/>
      <c r="C23" s="1738"/>
      <c r="D23" s="1738"/>
      <c r="E23" s="1738" t="s">
        <v>2461</v>
      </c>
      <c r="F23" s="1738" t="s">
        <v>2462</v>
      </c>
      <c r="G23" s="1739"/>
      <c r="H23" s="1739"/>
      <c r="I23" s="1739"/>
      <c r="J23" s="1739"/>
      <c r="K23" s="1739"/>
      <c r="L23" s="1739"/>
      <c r="M23" s="1739"/>
      <c r="N23" s="1739"/>
      <c r="O23" s="1739"/>
      <c r="P23" s="1739"/>
      <c r="Q23" s="1739"/>
      <c r="R23" s="1739"/>
      <c r="S23" s="1739"/>
      <c r="T23" s="1739"/>
      <c r="U23" s="1739"/>
      <c r="V23" s="1739"/>
      <c r="W23" s="1739"/>
      <c r="X23" s="2842">
        <v>5565147</v>
      </c>
      <c r="Y23" s="2844" t="s">
        <v>2441</v>
      </c>
      <c r="Z23" s="3151">
        <v>12</v>
      </c>
      <c r="AA23" s="1331" t="s">
        <v>3283</v>
      </c>
    </row>
    <row r="24" spans="1:39" ht="12.95" customHeight="1">
      <c r="A24" s="3148">
        <v>13</v>
      </c>
      <c r="B24" s="1748"/>
      <c r="C24" s="1738"/>
      <c r="D24" s="1738"/>
      <c r="E24" s="1738" t="s">
        <v>2463</v>
      </c>
      <c r="F24" s="1738" t="s">
        <v>2464</v>
      </c>
      <c r="G24" s="1739"/>
      <c r="H24" s="1739"/>
      <c r="I24" s="1739"/>
      <c r="J24" s="1739"/>
      <c r="K24" s="1739"/>
      <c r="L24" s="1739"/>
      <c r="M24" s="1739"/>
      <c r="N24" s="1739"/>
      <c r="O24" s="1739"/>
      <c r="P24" s="1739"/>
      <c r="Q24" s="1739"/>
      <c r="R24" s="1739"/>
      <c r="S24" s="1739"/>
      <c r="T24" s="1739"/>
      <c r="U24" s="1739"/>
      <c r="V24" s="1739"/>
      <c r="W24" s="1739"/>
      <c r="X24" s="2847">
        <v>12601042</v>
      </c>
      <c r="Y24" s="2844"/>
      <c r="Z24" s="3151">
        <v>13</v>
      </c>
      <c r="AA24" s="1331" t="s">
        <v>3282</v>
      </c>
    </row>
    <row r="25" spans="1:39" ht="13.35" customHeight="1">
      <c r="A25" s="3148">
        <v>14</v>
      </c>
      <c r="B25" s="1748"/>
      <c r="C25" s="1738"/>
      <c r="D25" s="1738"/>
      <c r="E25" s="1738" t="s">
        <v>2465</v>
      </c>
      <c r="F25" s="1738" t="s">
        <v>2466</v>
      </c>
      <c r="G25" s="1739">
        <f t="shared" ref="G25:R25" si="4">G21</f>
        <v>2024</v>
      </c>
      <c r="H25" s="1739">
        <f t="shared" si="4"/>
        <v>1840</v>
      </c>
      <c r="I25" s="1739">
        <f t="shared" si="4"/>
        <v>1932</v>
      </c>
      <c r="J25" s="1739">
        <f t="shared" si="4"/>
        <v>2024</v>
      </c>
      <c r="K25" s="1739">
        <f t="shared" si="4"/>
        <v>1932</v>
      </c>
      <c r="L25" s="1739">
        <f t="shared" si="4"/>
        <v>1932</v>
      </c>
      <c r="M25" s="1739">
        <f t="shared" si="4"/>
        <v>2024</v>
      </c>
      <c r="N25" s="1739">
        <f t="shared" si="4"/>
        <v>1932</v>
      </c>
      <c r="O25" s="1739">
        <f t="shared" si="4"/>
        <v>1932</v>
      </c>
      <c r="P25" s="1739">
        <f t="shared" si="4"/>
        <v>2024</v>
      </c>
      <c r="Q25" s="1739">
        <f t="shared" si="4"/>
        <v>1748</v>
      </c>
      <c r="R25" s="1739">
        <f t="shared" si="4"/>
        <v>2024</v>
      </c>
      <c r="S25" s="1739"/>
      <c r="T25" s="1739"/>
      <c r="U25" s="1739"/>
      <c r="V25" s="1739"/>
      <c r="W25" s="1739"/>
      <c r="X25" s="2842">
        <v>179437346</v>
      </c>
      <c r="Y25" s="2845"/>
      <c r="Z25" s="3151">
        <v>14</v>
      </c>
      <c r="AB25" s="1751" t="s">
        <v>2907</v>
      </c>
      <c r="AC25" s="1331" t="b">
        <f>IF(SUM(X22:X24)=X25,TRUE,FALSE)</f>
        <v>1</v>
      </c>
    </row>
    <row r="26" spans="1:39" ht="12.95" customHeight="1">
      <c r="A26" s="3148"/>
      <c r="B26" s="1748"/>
      <c r="C26" s="1738" t="s">
        <v>2467</v>
      </c>
      <c r="D26" s="1738"/>
      <c r="E26" s="1738"/>
      <c r="F26" s="1738"/>
      <c r="G26" s="1739"/>
      <c r="H26" s="1739"/>
      <c r="I26" s="1739"/>
      <c r="J26" s="1739"/>
      <c r="K26" s="1739"/>
      <c r="L26" s="1739"/>
      <c r="M26" s="1739"/>
      <c r="N26" s="1739"/>
      <c r="O26" s="1739"/>
      <c r="P26" s="1739"/>
      <c r="Q26" s="1739"/>
      <c r="R26" s="1739"/>
      <c r="S26" s="1739"/>
      <c r="T26" s="1739"/>
      <c r="U26" s="1739"/>
      <c r="V26" s="1739"/>
      <c r="W26" s="1739"/>
      <c r="X26" s="2848"/>
      <c r="Y26" s="2844"/>
      <c r="Z26" s="3151"/>
    </row>
    <row r="27" spans="1:39" ht="12.95" customHeight="1">
      <c r="A27" s="3148"/>
      <c r="B27" s="1748"/>
      <c r="C27" s="1738"/>
      <c r="D27" s="1738"/>
      <c r="E27" s="1738" t="s">
        <v>2468</v>
      </c>
      <c r="F27" s="1738" t="s">
        <v>2469</v>
      </c>
      <c r="G27" s="1739"/>
      <c r="H27" s="1739"/>
      <c r="I27" s="1739"/>
      <c r="J27" s="1739"/>
      <c r="K27" s="1739"/>
      <c r="L27" s="1739"/>
      <c r="M27" s="1739"/>
      <c r="N27" s="1739"/>
      <c r="O27" s="1739"/>
      <c r="P27" s="1739"/>
      <c r="Q27" s="1739"/>
      <c r="R27" s="1739"/>
      <c r="S27" s="1739"/>
      <c r="T27" s="1739"/>
      <c r="U27" s="1739"/>
      <c r="V27" s="1739"/>
      <c r="W27" s="1739"/>
      <c r="X27" s="2848"/>
      <c r="Y27" s="2844"/>
      <c r="Z27" s="3151"/>
    </row>
    <row r="28" spans="1:39" ht="12.95" customHeight="1">
      <c r="A28" s="3148">
        <v>15</v>
      </c>
      <c r="B28" s="1748"/>
      <c r="C28" s="1738"/>
      <c r="D28" s="1738"/>
      <c r="E28" s="1738" t="s">
        <v>2470</v>
      </c>
      <c r="F28" s="1738" t="s">
        <v>2471</v>
      </c>
      <c r="G28" s="1739"/>
      <c r="H28" s="1739"/>
      <c r="I28" s="1739"/>
      <c r="J28" s="1739"/>
      <c r="K28" s="1739"/>
      <c r="L28" s="1739"/>
      <c r="M28" s="1739"/>
      <c r="N28" s="1739"/>
      <c r="O28" s="1739"/>
      <c r="P28" s="1739"/>
      <c r="Q28" s="1739"/>
      <c r="R28" s="1739"/>
      <c r="S28" s="1739"/>
      <c r="T28" s="1739"/>
      <c r="U28" s="1739"/>
      <c r="V28" s="1739"/>
      <c r="W28" s="1739"/>
      <c r="X28" s="2842"/>
      <c r="Y28" s="2844" t="s">
        <v>2441</v>
      </c>
      <c r="Z28" s="3151">
        <v>15</v>
      </c>
    </row>
    <row r="29" spans="1:39" ht="12.95" customHeight="1">
      <c r="A29" s="3148">
        <v>16</v>
      </c>
      <c r="B29" s="1748"/>
      <c r="C29" s="1738"/>
      <c r="D29" s="1738"/>
      <c r="E29" s="1738" t="s">
        <v>2472</v>
      </c>
      <c r="F29" s="1738" t="s">
        <v>2473</v>
      </c>
      <c r="G29" s="1739"/>
      <c r="H29" s="1739"/>
      <c r="I29" s="1739"/>
      <c r="J29" s="1739"/>
      <c r="K29" s="1739"/>
      <c r="L29" s="1739"/>
      <c r="M29" s="1739"/>
      <c r="N29" s="1739"/>
      <c r="O29" s="1739"/>
      <c r="P29" s="1739"/>
      <c r="Q29" s="1739"/>
      <c r="R29" s="1739"/>
      <c r="S29" s="1739"/>
      <c r="T29" s="1739"/>
      <c r="U29" s="1739"/>
      <c r="V29" s="1739"/>
      <c r="W29" s="1739"/>
      <c r="X29" s="2842">
        <v>7081</v>
      </c>
      <c r="Y29" s="2844" t="s">
        <v>2441</v>
      </c>
      <c r="Z29" s="3151">
        <v>16</v>
      </c>
    </row>
    <row r="30" spans="1:39" ht="12.95" customHeight="1">
      <c r="A30" s="3148">
        <v>17</v>
      </c>
      <c r="B30" s="1748"/>
      <c r="C30" s="1738"/>
      <c r="D30" s="1738"/>
      <c r="E30" s="1738" t="s">
        <v>2474</v>
      </c>
      <c r="F30" s="1738" t="s">
        <v>2475</v>
      </c>
      <c r="G30" s="1739"/>
      <c r="H30" s="1739"/>
      <c r="I30" s="1739"/>
      <c r="J30" s="1739"/>
      <c r="K30" s="1739"/>
      <c r="L30" s="1739"/>
      <c r="M30" s="1739"/>
      <c r="N30" s="1739"/>
      <c r="O30" s="1739"/>
      <c r="P30" s="1739"/>
      <c r="Q30" s="1739"/>
      <c r="R30" s="1739"/>
      <c r="S30" s="1739"/>
      <c r="T30" s="1739"/>
      <c r="U30" s="1739"/>
      <c r="V30" s="1739"/>
      <c r="W30" s="1739"/>
      <c r="X30" s="2842">
        <v>101794</v>
      </c>
      <c r="Y30" s="2844" t="s">
        <v>2441</v>
      </c>
      <c r="Z30" s="3151">
        <v>17</v>
      </c>
    </row>
    <row r="31" spans="1:39" ht="12.95" customHeight="1">
      <c r="A31" s="3148">
        <v>18</v>
      </c>
      <c r="B31" s="1748"/>
      <c r="C31" s="1738"/>
      <c r="D31" s="1738"/>
      <c r="E31" s="1738" t="s">
        <v>2476</v>
      </c>
      <c r="F31" s="1738" t="s">
        <v>2477</v>
      </c>
      <c r="G31" s="1739"/>
      <c r="H31" s="1739"/>
      <c r="I31" s="1739"/>
      <c r="J31" s="1739"/>
      <c r="K31" s="1739"/>
      <c r="L31" s="1739"/>
      <c r="M31" s="1739"/>
      <c r="N31" s="1739"/>
      <c r="O31" s="1739"/>
      <c r="P31" s="1739"/>
      <c r="Q31" s="1739"/>
      <c r="R31" s="1739"/>
      <c r="S31" s="1739"/>
      <c r="T31" s="1739"/>
      <c r="U31" s="1739"/>
      <c r="V31" s="1739"/>
      <c r="W31" s="1739"/>
      <c r="X31" s="2842">
        <v>196907</v>
      </c>
      <c r="Y31" s="2844" t="s">
        <v>2441</v>
      </c>
      <c r="Z31" s="3151">
        <v>18</v>
      </c>
    </row>
    <row r="32" spans="1:39" ht="12.95" customHeight="1">
      <c r="A32" s="3148">
        <v>19</v>
      </c>
      <c r="B32" s="1748"/>
      <c r="C32" s="1738"/>
      <c r="D32" s="1738"/>
      <c r="E32" s="1738" t="s">
        <v>2478</v>
      </c>
      <c r="F32" s="1738" t="s">
        <v>2479</v>
      </c>
      <c r="G32" s="1739"/>
      <c r="H32" s="1739"/>
      <c r="I32" s="1739"/>
      <c r="J32" s="1739"/>
      <c r="K32" s="1739"/>
      <c r="L32" s="1739"/>
      <c r="M32" s="1739"/>
      <c r="N32" s="1739"/>
      <c r="O32" s="1739"/>
      <c r="P32" s="1739"/>
      <c r="Q32" s="1739"/>
      <c r="R32" s="1739"/>
      <c r="S32" s="1739"/>
      <c r="T32" s="1739"/>
      <c r="U32" s="1739"/>
      <c r="V32" s="1739"/>
      <c r="W32" s="1739"/>
      <c r="X32" s="2842">
        <v>76966</v>
      </c>
      <c r="Y32" s="2844" t="s">
        <v>2441</v>
      </c>
      <c r="Z32" s="3151">
        <v>19</v>
      </c>
    </row>
    <row r="33" spans="1:29" ht="12.95" customHeight="1">
      <c r="A33" s="3148">
        <v>20</v>
      </c>
      <c r="B33" s="1748"/>
      <c r="C33" s="1738"/>
      <c r="D33" s="1738"/>
      <c r="E33" s="1738" t="s">
        <v>2480</v>
      </c>
      <c r="F33" s="1738" t="s">
        <v>2481</v>
      </c>
      <c r="G33" s="1739"/>
      <c r="H33" s="1739"/>
      <c r="I33" s="1739"/>
      <c r="J33" s="1739"/>
      <c r="K33" s="1739"/>
      <c r="L33" s="1739"/>
      <c r="M33" s="1739"/>
      <c r="N33" s="1739"/>
      <c r="O33" s="1739"/>
      <c r="P33" s="1739"/>
      <c r="Q33" s="1739"/>
      <c r="R33" s="1739"/>
      <c r="S33" s="1739"/>
      <c r="T33" s="1739"/>
      <c r="U33" s="1739"/>
      <c r="V33" s="1739"/>
      <c r="W33" s="1739"/>
      <c r="X33" s="2842">
        <v>102274</v>
      </c>
      <c r="Y33" s="2844" t="s">
        <v>2441</v>
      </c>
      <c r="Z33" s="3151">
        <v>20</v>
      </c>
    </row>
    <row r="34" spans="1:29" ht="12.95" customHeight="1">
      <c r="A34" s="3148">
        <v>21</v>
      </c>
      <c r="B34" s="1748"/>
      <c r="C34" s="1738"/>
      <c r="D34" s="1738"/>
      <c r="E34" s="1738" t="s">
        <v>2482</v>
      </c>
      <c r="F34" s="1738" t="s">
        <v>2483</v>
      </c>
      <c r="G34" s="1739"/>
      <c r="H34" s="1739"/>
      <c r="I34" s="1739"/>
      <c r="J34" s="1739"/>
      <c r="K34" s="1739"/>
      <c r="L34" s="1739"/>
      <c r="M34" s="1739"/>
      <c r="N34" s="1739"/>
      <c r="O34" s="1739"/>
      <c r="P34" s="1739"/>
      <c r="Q34" s="1739"/>
      <c r="R34" s="1739"/>
      <c r="S34" s="1739"/>
      <c r="T34" s="1739"/>
      <c r="U34" s="1739"/>
      <c r="V34" s="1739"/>
      <c r="W34" s="1739"/>
      <c r="X34" s="2842">
        <v>52379</v>
      </c>
      <c r="Y34" s="2844" t="s">
        <v>2441</v>
      </c>
      <c r="Z34" s="3151">
        <v>21</v>
      </c>
    </row>
    <row r="35" spans="1:29" ht="12.95" customHeight="1">
      <c r="A35" s="3148">
        <v>22</v>
      </c>
      <c r="B35" s="1748"/>
      <c r="C35" s="1738"/>
      <c r="D35" s="1738"/>
      <c r="E35" s="1738" t="s">
        <v>2484</v>
      </c>
      <c r="F35" s="1738" t="s">
        <v>2485</v>
      </c>
      <c r="G35" s="1739"/>
      <c r="H35" s="1739"/>
      <c r="I35" s="1739"/>
      <c r="J35" s="1739"/>
      <c r="K35" s="1739"/>
      <c r="L35" s="1739"/>
      <c r="M35" s="1739"/>
      <c r="N35" s="1739"/>
      <c r="O35" s="1739"/>
      <c r="P35" s="1739"/>
      <c r="Q35" s="1739"/>
      <c r="R35" s="1739"/>
      <c r="S35" s="1739"/>
      <c r="T35" s="1739"/>
      <c r="U35" s="1739"/>
      <c r="V35" s="1739"/>
      <c r="W35" s="1739"/>
      <c r="X35" s="2842">
        <v>12058</v>
      </c>
      <c r="Y35" s="2844" t="s">
        <v>2441</v>
      </c>
      <c r="Z35" s="3151">
        <v>22</v>
      </c>
    </row>
    <row r="36" spans="1:29" ht="12.95" customHeight="1">
      <c r="A36" s="3148">
        <v>23</v>
      </c>
      <c r="B36" s="1748"/>
      <c r="C36" s="1738"/>
      <c r="D36" s="1738"/>
      <c r="E36" s="1738" t="s">
        <v>2486</v>
      </c>
      <c r="F36" s="1738" t="s">
        <v>2487</v>
      </c>
      <c r="G36" s="1739"/>
      <c r="H36" s="1739"/>
      <c r="I36" s="1739"/>
      <c r="J36" s="1739"/>
      <c r="K36" s="1739"/>
      <c r="L36" s="1739"/>
      <c r="M36" s="1739"/>
      <c r="N36" s="1739"/>
      <c r="O36" s="1739"/>
      <c r="P36" s="1739"/>
      <c r="Q36" s="1739"/>
      <c r="R36" s="1739"/>
      <c r="S36" s="1739"/>
      <c r="T36" s="1739"/>
      <c r="U36" s="1739"/>
      <c r="V36" s="1739"/>
      <c r="W36" s="1739"/>
      <c r="X36" s="2842">
        <v>3583</v>
      </c>
      <c r="Y36" s="2844" t="s">
        <v>2441</v>
      </c>
      <c r="Z36" s="3151">
        <v>23</v>
      </c>
    </row>
    <row r="37" spans="1:29" ht="12.95" customHeight="1">
      <c r="A37" s="3148">
        <v>24</v>
      </c>
      <c r="B37" s="1748"/>
      <c r="C37" s="1738"/>
      <c r="D37" s="1738"/>
      <c r="E37" s="1738" t="s">
        <v>2488</v>
      </c>
      <c r="F37" s="1738" t="s">
        <v>2489</v>
      </c>
      <c r="G37" s="1739"/>
      <c r="H37" s="1739"/>
      <c r="I37" s="1739"/>
      <c r="J37" s="1739"/>
      <c r="K37" s="1739"/>
      <c r="L37" s="1739"/>
      <c r="M37" s="1739"/>
      <c r="N37" s="1739"/>
      <c r="O37" s="1739"/>
      <c r="P37" s="1739"/>
      <c r="Q37" s="1739"/>
      <c r="R37" s="1739"/>
      <c r="S37" s="1739"/>
      <c r="T37" s="1739"/>
      <c r="U37" s="1739"/>
      <c r="V37" s="1739"/>
      <c r="W37" s="1739"/>
      <c r="X37" s="2842">
        <v>3906</v>
      </c>
      <c r="Y37" s="2844" t="s">
        <v>2441</v>
      </c>
      <c r="Z37" s="3151">
        <v>24</v>
      </c>
    </row>
    <row r="38" spans="1:29" ht="12.95" customHeight="1">
      <c r="A38" s="3148">
        <v>25</v>
      </c>
      <c r="B38" s="1748"/>
      <c r="C38" s="1738"/>
      <c r="D38" s="1738"/>
      <c r="E38" s="1738" t="s">
        <v>2490</v>
      </c>
      <c r="F38" s="1738" t="s">
        <v>2491</v>
      </c>
      <c r="G38" s="1739"/>
      <c r="H38" s="1739"/>
      <c r="I38" s="1739"/>
      <c r="J38" s="1739"/>
      <c r="K38" s="1739"/>
      <c r="L38" s="1739"/>
      <c r="M38" s="1739"/>
      <c r="N38" s="1739"/>
      <c r="O38" s="1739"/>
      <c r="P38" s="1739"/>
      <c r="Q38" s="1739"/>
      <c r="R38" s="1739"/>
      <c r="S38" s="1739"/>
      <c r="T38" s="1739"/>
      <c r="U38" s="1739"/>
      <c r="V38" s="1739"/>
      <c r="W38" s="1739"/>
      <c r="X38" s="2842">
        <v>160866</v>
      </c>
      <c r="Y38" s="2844" t="s">
        <v>2441</v>
      </c>
      <c r="Z38" s="3151">
        <v>25</v>
      </c>
    </row>
    <row r="39" spans="1:29" ht="12.95" customHeight="1">
      <c r="A39" s="3148">
        <v>26</v>
      </c>
      <c r="B39" s="1748"/>
      <c r="C39" s="1738"/>
      <c r="D39" s="1738"/>
      <c r="E39" s="1738" t="s">
        <v>2492</v>
      </c>
      <c r="F39" s="1738" t="s">
        <v>2493</v>
      </c>
      <c r="G39" s="1739"/>
      <c r="H39" s="1739"/>
      <c r="I39" s="1739"/>
      <c r="J39" s="1739"/>
      <c r="K39" s="1739"/>
      <c r="L39" s="1739"/>
      <c r="M39" s="1739"/>
      <c r="N39" s="1739"/>
      <c r="O39" s="1739"/>
      <c r="P39" s="1739"/>
      <c r="Q39" s="1739"/>
      <c r="R39" s="1739"/>
      <c r="S39" s="1739"/>
      <c r="T39" s="1739"/>
      <c r="U39" s="1739"/>
      <c r="V39" s="1739"/>
      <c r="W39" s="1739"/>
      <c r="X39" s="2842">
        <v>31199</v>
      </c>
      <c r="Y39" s="2844" t="s">
        <v>2441</v>
      </c>
      <c r="Z39" s="3151">
        <v>26</v>
      </c>
    </row>
    <row r="40" spans="1:29" ht="12.95" customHeight="1">
      <c r="A40" s="3148">
        <v>27</v>
      </c>
      <c r="B40" s="1748"/>
      <c r="C40" s="1738"/>
      <c r="D40" s="1738"/>
      <c r="E40" s="1738" t="s">
        <v>2494</v>
      </c>
      <c r="F40" s="1738" t="s">
        <v>2495</v>
      </c>
      <c r="G40" s="1739"/>
      <c r="H40" s="1739"/>
      <c r="I40" s="1739"/>
      <c r="J40" s="1739"/>
      <c r="K40" s="1739"/>
      <c r="L40" s="1739"/>
      <c r="M40" s="1739"/>
      <c r="N40" s="1739"/>
      <c r="O40" s="1739"/>
      <c r="P40" s="1739"/>
      <c r="Q40" s="1739"/>
      <c r="R40" s="1739"/>
      <c r="S40" s="1739"/>
      <c r="T40" s="1739"/>
      <c r="U40" s="1739"/>
      <c r="V40" s="1739"/>
      <c r="W40" s="1739"/>
      <c r="X40" s="2842">
        <v>176</v>
      </c>
      <c r="Y40" s="2844" t="s">
        <v>2441</v>
      </c>
      <c r="Z40" s="3151">
        <v>27</v>
      </c>
    </row>
    <row r="41" spans="1:29" ht="12.95" customHeight="1">
      <c r="A41" s="3148">
        <v>28</v>
      </c>
      <c r="B41" s="1748"/>
      <c r="C41" s="1738"/>
      <c r="D41" s="1738"/>
      <c r="E41" s="1738" t="s">
        <v>2496</v>
      </c>
      <c r="F41" s="1738" t="s">
        <v>2497</v>
      </c>
      <c r="G41" s="1739"/>
      <c r="H41" s="1739"/>
      <c r="I41" s="1739"/>
      <c r="J41" s="1739"/>
      <c r="K41" s="1739"/>
      <c r="L41" s="1739"/>
      <c r="M41" s="1739"/>
      <c r="N41" s="1739"/>
      <c r="O41" s="1739"/>
      <c r="P41" s="1739"/>
      <c r="Q41" s="1739"/>
      <c r="R41" s="1739"/>
      <c r="S41" s="1739"/>
      <c r="T41" s="1739"/>
      <c r="U41" s="1739"/>
      <c r="V41" s="1739"/>
      <c r="W41" s="1739"/>
      <c r="X41" s="2842">
        <v>31556</v>
      </c>
      <c r="Y41" s="2844" t="s">
        <v>2441</v>
      </c>
      <c r="Z41" s="3151">
        <v>28</v>
      </c>
    </row>
    <row r="42" spans="1:29" ht="12.95" customHeight="1">
      <c r="A42" s="3148">
        <v>29</v>
      </c>
      <c r="B42" s="1748"/>
      <c r="C42" s="1738"/>
      <c r="D42" s="1738"/>
      <c r="E42" s="1738" t="s">
        <v>2498</v>
      </c>
      <c r="F42" s="1738" t="s">
        <v>2499</v>
      </c>
      <c r="G42" s="1739"/>
      <c r="H42" s="1739"/>
      <c r="I42" s="1739"/>
      <c r="J42" s="1739"/>
      <c r="K42" s="1739"/>
      <c r="L42" s="1739"/>
      <c r="M42" s="1739"/>
      <c r="N42" s="1739"/>
      <c r="O42" s="1739"/>
      <c r="P42" s="1739"/>
      <c r="Q42" s="1739"/>
      <c r="R42" s="1739"/>
      <c r="S42" s="1739"/>
      <c r="T42" s="1739"/>
      <c r="U42" s="1739"/>
      <c r="V42" s="1739"/>
      <c r="W42" s="1739"/>
      <c r="X42" s="2842">
        <v>53667</v>
      </c>
      <c r="Y42" s="2844" t="s">
        <v>2441</v>
      </c>
      <c r="Z42" s="3151">
        <v>29</v>
      </c>
    </row>
    <row r="43" spans="1:29" ht="12" customHeight="1" thickBot="1">
      <c r="A43" s="3156">
        <v>30</v>
      </c>
      <c r="B43" s="3157"/>
      <c r="C43" s="3158"/>
      <c r="D43" s="3158"/>
      <c r="E43" s="3163" t="s">
        <v>2500</v>
      </c>
      <c r="F43" s="3158" t="s">
        <v>2501</v>
      </c>
      <c r="G43" s="3159"/>
      <c r="H43" s="3159"/>
      <c r="I43" s="3159"/>
      <c r="J43" s="3159"/>
      <c r="K43" s="3159"/>
      <c r="L43" s="3159"/>
      <c r="M43" s="3159"/>
      <c r="N43" s="3159"/>
      <c r="O43" s="3159"/>
      <c r="P43" s="3159"/>
      <c r="Q43" s="3159"/>
      <c r="R43" s="3159"/>
      <c r="S43" s="3159"/>
      <c r="T43" s="3159"/>
      <c r="U43" s="3159"/>
      <c r="V43" s="3159"/>
      <c r="W43" s="3159"/>
      <c r="X43" s="3160">
        <v>834412</v>
      </c>
      <c r="Y43" s="3161" t="s">
        <v>2441</v>
      </c>
      <c r="Z43" s="3162">
        <v>30</v>
      </c>
      <c r="AB43" s="1751" t="s">
        <v>2908</v>
      </c>
      <c r="AC43" s="1331" t="b">
        <f>IF(SUM(X28:X42)=X43,TRUE,FALSE)</f>
        <v>1</v>
      </c>
    </row>
    <row r="44" spans="1:29" ht="12.95" customHeight="1">
      <c r="A44" s="1742"/>
      <c r="B44" s="1752"/>
      <c r="C44" s="1752"/>
      <c r="D44" s="1752"/>
      <c r="E44" s="1752"/>
      <c r="F44" s="1752"/>
      <c r="G44" s="1745"/>
      <c r="H44" s="1745"/>
      <c r="I44" s="1745"/>
      <c r="J44" s="1745"/>
      <c r="K44" s="1745"/>
      <c r="L44" s="1745"/>
      <c r="M44" s="1745"/>
      <c r="N44" s="1745"/>
      <c r="O44" s="1745"/>
      <c r="P44" s="1745"/>
      <c r="Q44" s="1745"/>
      <c r="R44" s="1745"/>
      <c r="S44" s="1745"/>
      <c r="T44" s="1745"/>
      <c r="U44" s="1745"/>
      <c r="V44" s="1745"/>
      <c r="W44" s="1745"/>
      <c r="X44" s="1756"/>
      <c r="Y44" s="1756"/>
      <c r="Z44" s="1754"/>
    </row>
    <row r="45" spans="1:29" ht="12.95" customHeight="1">
      <c r="A45" s="1755"/>
      <c r="B45" s="1732"/>
      <c r="C45" s="1732"/>
      <c r="D45" s="1732"/>
      <c r="E45" s="1732"/>
      <c r="F45" s="1732"/>
      <c r="G45" s="1734"/>
      <c r="H45" s="1734"/>
      <c r="I45" s="1734"/>
      <c r="J45" s="1734"/>
      <c r="K45" s="1734"/>
      <c r="L45" s="1734"/>
      <c r="M45" s="1734"/>
      <c r="N45" s="1734"/>
      <c r="O45" s="1734"/>
      <c r="P45" s="1734"/>
      <c r="Q45" s="1734"/>
      <c r="R45" s="1734"/>
      <c r="S45" s="1734"/>
      <c r="T45" s="1734"/>
      <c r="U45" s="1734"/>
      <c r="V45" s="1734"/>
      <c r="W45" s="1734"/>
      <c r="X45" s="1756"/>
      <c r="Y45" s="1756"/>
      <c r="Z45" s="1737"/>
    </row>
    <row r="46" spans="1:29" ht="12.95" customHeight="1">
      <c r="A46" s="1755"/>
      <c r="B46" s="1732"/>
      <c r="C46" s="1732"/>
      <c r="D46" s="1732"/>
      <c r="E46" s="1732"/>
      <c r="F46" s="1732"/>
      <c r="G46" s="1734"/>
      <c r="H46" s="1734"/>
      <c r="I46" s="1734"/>
      <c r="J46" s="1734"/>
      <c r="K46" s="1734"/>
      <c r="L46" s="1734"/>
      <c r="M46" s="1734"/>
      <c r="N46" s="1734"/>
      <c r="O46" s="1734"/>
      <c r="P46" s="1734"/>
      <c r="Q46" s="1734"/>
      <c r="R46" s="1734"/>
      <c r="S46" s="1734"/>
      <c r="T46" s="1734"/>
      <c r="U46" s="1734"/>
      <c r="V46" s="1734"/>
      <c r="W46" s="1734"/>
      <c r="X46" s="1756"/>
      <c r="Y46" s="1756"/>
      <c r="Z46" s="1737"/>
    </row>
    <row r="47" spans="1:29" ht="12.95" customHeight="1">
      <c r="A47" s="1755"/>
      <c r="B47" s="1732"/>
      <c r="C47" s="1732"/>
      <c r="D47" s="1732"/>
      <c r="E47" s="1732"/>
      <c r="F47" s="1732"/>
      <c r="G47" s="1734"/>
      <c r="H47" s="1734"/>
      <c r="I47" s="1734"/>
      <c r="J47" s="1734"/>
      <c r="K47" s="1734"/>
      <c r="L47" s="1734"/>
      <c r="M47" s="1734"/>
      <c r="N47" s="1734"/>
      <c r="O47" s="1734"/>
      <c r="P47" s="1734"/>
      <c r="Q47" s="1734"/>
      <c r="R47" s="1734"/>
      <c r="S47" s="1734"/>
      <c r="T47" s="1734"/>
      <c r="U47" s="1734"/>
      <c r="V47" s="1734"/>
      <c r="W47" s="1734"/>
      <c r="X47" s="1756"/>
      <c r="Y47" s="1756"/>
      <c r="Z47" s="1737"/>
    </row>
    <row r="48" spans="1:29" ht="12.95" customHeight="1">
      <c r="A48" s="1755"/>
      <c r="B48" s="1732"/>
      <c r="C48" s="1732"/>
      <c r="D48" s="1732"/>
      <c r="E48" s="1732"/>
      <c r="F48" s="1732"/>
      <c r="G48" s="1734"/>
      <c r="H48" s="1734"/>
      <c r="I48" s="1734"/>
      <c r="J48" s="1734"/>
      <c r="K48" s="1734"/>
      <c r="L48" s="1734"/>
      <c r="M48" s="1734"/>
      <c r="N48" s="1734"/>
      <c r="O48" s="1734"/>
      <c r="P48" s="1734"/>
      <c r="Q48" s="1734"/>
      <c r="R48" s="1734"/>
      <c r="S48" s="1734"/>
      <c r="T48" s="1734"/>
      <c r="U48" s="1734"/>
      <c r="V48" s="1734"/>
      <c r="W48" s="1734"/>
      <c r="X48" s="1756"/>
      <c r="Y48" s="1756"/>
      <c r="Z48" s="1737"/>
    </row>
    <row r="49" spans="1:26" ht="12.95" customHeight="1">
      <c r="A49" s="1755"/>
      <c r="B49" s="1732"/>
      <c r="C49" s="1732"/>
      <c r="D49" s="1732"/>
      <c r="E49" s="1732"/>
      <c r="F49" s="1732"/>
      <c r="G49" s="1734"/>
      <c r="H49" s="1734"/>
      <c r="I49" s="1734"/>
      <c r="J49" s="1734"/>
      <c r="K49" s="1734"/>
      <c r="L49" s="1734"/>
      <c r="M49" s="1734"/>
      <c r="N49" s="1734"/>
      <c r="O49" s="1734"/>
      <c r="P49" s="1734"/>
      <c r="Q49" s="1734"/>
      <c r="R49" s="1734"/>
      <c r="S49" s="1734"/>
      <c r="T49" s="1734"/>
      <c r="U49" s="1734"/>
      <c r="V49" s="1734"/>
      <c r="W49" s="1734"/>
      <c r="X49" s="1756"/>
      <c r="Y49" s="1756"/>
      <c r="Z49" s="1737"/>
    </row>
    <row r="50" spans="1:26" ht="12.95" customHeight="1">
      <c r="A50" s="1755"/>
      <c r="B50" s="1732"/>
      <c r="C50" s="1732"/>
      <c r="D50" s="1732"/>
      <c r="E50" s="1732"/>
      <c r="F50" s="1732"/>
      <c r="G50" s="1734"/>
      <c r="H50" s="1734"/>
      <c r="I50" s="1734"/>
      <c r="J50" s="1734"/>
      <c r="K50" s="1734"/>
      <c r="L50" s="1734"/>
      <c r="M50" s="1734"/>
      <c r="N50" s="1734"/>
      <c r="O50" s="1734"/>
      <c r="P50" s="1734"/>
      <c r="Q50" s="1734"/>
      <c r="R50" s="1734"/>
      <c r="S50" s="1734"/>
      <c r="T50" s="1734"/>
      <c r="U50" s="1734"/>
      <c r="V50" s="1734"/>
      <c r="W50" s="1734"/>
      <c r="X50" s="1756"/>
      <c r="Y50" s="1756"/>
      <c r="Z50" s="1737"/>
    </row>
    <row r="51" spans="1:26" ht="12.95" customHeight="1">
      <c r="A51" s="1755"/>
      <c r="B51" s="1732"/>
      <c r="C51" s="1732"/>
      <c r="D51" s="1732"/>
      <c r="E51" s="1732"/>
      <c r="F51" s="1732"/>
      <c r="G51" s="1734"/>
      <c r="H51" s="1734"/>
      <c r="I51" s="1734"/>
      <c r="J51" s="1734"/>
      <c r="K51" s="1734"/>
      <c r="L51" s="1734"/>
      <c r="M51" s="1734"/>
      <c r="N51" s="1734"/>
      <c r="O51" s="1734"/>
      <c r="P51" s="1734"/>
      <c r="Q51" s="1734"/>
      <c r="R51" s="1734"/>
      <c r="S51" s="1734"/>
      <c r="T51" s="1734"/>
      <c r="U51" s="1734"/>
      <c r="V51" s="1734"/>
      <c r="W51" s="1734"/>
      <c r="X51" s="1756"/>
      <c r="Y51" s="1756"/>
      <c r="Z51" s="1737"/>
    </row>
    <row r="52" spans="1:26" ht="12.95" customHeight="1">
      <c r="A52" s="1755"/>
      <c r="B52" s="1732"/>
      <c r="C52" s="1732"/>
      <c r="D52" s="1732"/>
      <c r="E52" s="1732"/>
      <c r="F52" s="1732"/>
      <c r="G52" s="1734"/>
      <c r="H52" s="1734"/>
      <c r="I52" s="1734"/>
      <c r="J52" s="1734"/>
      <c r="K52" s="1734"/>
      <c r="L52" s="1734"/>
      <c r="M52" s="1734"/>
      <c r="N52" s="1734"/>
      <c r="O52" s="1734"/>
      <c r="P52" s="1734"/>
      <c r="Q52" s="1734"/>
      <c r="R52" s="1734"/>
      <c r="S52" s="1734"/>
      <c r="T52" s="1734"/>
      <c r="U52" s="1734"/>
      <c r="V52" s="1734"/>
      <c r="W52" s="1734"/>
      <c r="X52" s="1756"/>
      <c r="Y52" s="1756"/>
      <c r="Z52" s="1737"/>
    </row>
    <row r="53" spans="1:26" ht="12.95" customHeight="1">
      <c r="A53" s="1755"/>
      <c r="B53" s="1732"/>
      <c r="C53" s="1732"/>
      <c r="D53" s="1732"/>
      <c r="E53" s="1732"/>
      <c r="F53" s="1732"/>
      <c r="G53" s="1734"/>
      <c r="H53" s="1734"/>
      <c r="I53" s="1734"/>
      <c r="J53" s="1734"/>
      <c r="K53" s="1734"/>
      <c r="L53" s="1734"/>
      <c r="M53" s="1734"/>
      <c r="N53" s="1734"/>
      <c r="O53" s="1734"/>
      <c r="P53" s="1734"/>
      <c r="Q53" s="1734"/>
      <c r="R53" s="1734"/>
      <c r="S53" s="1734"/>
      <c r="T53" s="1734"/>
      <c r="U53" s="1734"/>
      <c r="V53" s="1734"/>
      <c r="W53" s="1734"/>
      <c r="X53" s="1756"/>
      <c r="Y53" s="1756"/>
      <c r="Z53" s="1737"/>
    </row>
    <row r="54" spans="1:26" ht="12.95" customHeight="1">
      <c r="A54" s="1755"/>
      <c r="B54" s="1732"/>
      <c r="C54" s="1732"/>
      <c r="D54" s="1732"/>
      <c r="E54" s="1732"/>
      <c r="F54" s="1732"/>
      <c r="G54" s="1734"/>
      <c r="H54" s="1734"/>
      <c r="I54" s="1734"/>
      <c r="J54" s="1734"/>
      <c r="K54" s="1734"/>
      <c r="L54" s="1734"/>
      <c r="M54" s="1734"/>
      <c r="N54" s="1734"/>
      <c r="O54" s="1734"/>
      <c r="P54" s="1734"/>
      <c r="Q54" s="1734"/>
      <c r="R54" s="1734"/>
      <c r="S54" s="1734"/>
      <c r="T54" s="1734"/>
      <c r="U54" s="1734"/>
      <c r="V54" s="1734"/>
      <c r="W54" s="1734"/>
      <c r="X54" s="1756"/>
      <c r="Y54" s="1756"/>
      <c r="Z54" s="1737"/>
    </row>
    <row r="55" spans="1:26" ht="12.95" customHeight="1">
      <c r="A55" s="1755"/>
      <c r="B55" s="1732"/>
      <c r="C55" s="1732"/>
      <c r="D55" s="1732"/>
      <c r="E55" s="1732"/>
      <c r="F55" s="1732"/>
      <c r="G55" s="1734"/>
      <c r="H55" s="1734"/>
      <c r="I55" s="1734"/>
      <c r="J55" s="1734"/>
      <c r="K55" s="1734"/>
      <c r="L55" s="1734"/>
      <c r="M55" s="1734"/>
      <c r="N55" s="1734"/>
      <c r="O55" s="1734"/>
      <c r="P55" s="1734"/>
      <c r="Q55" s="1734"/>
      <c r="R55" s="1734"/>
      <c r="S55" s="1734"/>
      <c r="T55" s="1734"/>
      <c r="U55" s="1734"/>
      <c r="V55" s="1734"/>
      <c r="W55" s="1734"/>
      <c r="X55" s="1756"/>
      <c r="Y55" s="1756"/>
      <c r="Z55" s="1737"/>
    </row>
    <row r="56" spans="1:26" ht="12.95" customHeight="1">
      <c r="A56" s="1755"/>
      <c r="B56" s="1732"/>
      <c r="C56" s="1732"/>
      <c r="D56" s="1732"/>
      <c r="E56" s="1732"/>
      <c r="F56" s="1732"/>
      <c r="G56" s="1734"/>
      <c r="H56" s="1734"/>
      <c r="I56" s="1734"/>
      <c r="J56" s="1734"/>
      <c r="K56" s="1734"/>
      <c r="L56" s="1734"/>
      <c r="M56" s="1734"/>
      <c r="N56" s="1734"/>
      <c r="O56" s="1734"/>
      <c r="P56" s="1734"/>
      <c r="Q56" s="1734"/>
      <c r="R56" s="1734"/>
      <c r="S56" s="1734"/>
      <c r="T56" s="1734"/>
      <c r="U56" s="1734"/>
      <c r="V56" s="1734"/>
      <c r="W56" s="1734"/>
      <c r="X56" s="1756"/>
      <c r="Y56" s="1756"/>
      <c r="Z56" s="1737"/>
    </row>
    <row r="57" spans="1:26" ht="12.95" customHeight="1">
      <c r="A57" s="1755"/>
      <c r="B57" s="1732"/>
      <c r="C57" s="1732"/>
      <c r="D57" s="1732"/>
      <c r="E57" s="1732"/>
      <c r="F57" s="1732"/>
      <c r="G57" s="1734"/>
      <c r="H57" s="1734"/>
      <c r="I57" s="1734"/>
      <c r="J57" s="1734"/>
      <c r="K57" s="1734"/>
      <c r="L57" s="1734"/>
      <c r="M57" s="1734"/>
      <c r="N57" s="1734"/>
      <c r="O57" s="1734"/>
      <c r="P57" s="1734"/>
      <c r="Q57" s="1734"/>
      <c r="R57" s="1734"/>
      <c r="S57" s="1734"/>
      <c r="T57" s="1734"/>
      <c r="U57" s="1734"/>
      <c r="V57" s="1734"/>
      <c r="W57" s="1734"/>
      <c r="X57" s="1756"/>
      <c r="Y57" s="1756"/>
      <c r="Z57" s="1737"/>
    </row>
    <row r="58" spans="1:26" ht="12.95" customHeight="1">
      <c r="A58" s="1755"/>
      <c r="B58" s="1732"/>
      <c r="C58" s="1732"/>
      <c r="D58" s="1732"/>
      <c r="E58" s="1732"/>
      <c r="F58" s="1732"/>
      <c r="G58" s="1734"/>
      <c r="H58" s="1734"/>
      <c r="I58" s="1734"/>
      <c r="J58" s="1734"/>
      <c r="K58" s="1734"/>
      <c r="L58" s="1734"/>
      <c r="M58" s="1734"/>
      <c r="N58" s="1734"/>
      <c r="O58" s="1734"/>
      <c r="P58" s="1734"/>
      <c r="Q58" s="1734"/>
      <c r="R58" s="1734"/>
      <c r="S58" s="1734"/>
      <c r="T58" s="1734"/>
      <c r="U58" s="1734"/>
      <c r="V58" s="1734"/>
      <c r="W58" s="1734"/>
      <c r="X58" s="1756"/>
      <c r="Y58" s="1756"/>
      <c r="Z58" s="1737"/>
    </row>
    <row r="59" spans="1:26" ht="12.95" customHeight="1">
      <c r="A59" s="1755"/>
      <c r="B59" s="1732"/>
      <c r="C59" s="1732"/>
      <c r="D59" s="1732"/>
      <c r="E59" s="1732"/>
      <c r="F59" s="1732"/>
      <c r="G59" s="1734"/>
      <c r="H59" s="1734"/>
      <c r="I59" s="1734"/>
      <c r="J59" s="1734"/>
      <c r="K59" s="1734"/>
      <c r="L59" s="1734"/>
      <c r="M59" s="1734"/>
      <c r="N59" s="1734"/>
      <c r="O59" s="1734"/>
      <c r="P59" s="1734"/>
      <c r="Q59" s="1734"/>
      <c r="R59" s="1734"/>
      <c r="S59" s="1734"/>
      <c r="T59" s="1734"/>
      <c r="U59" s="1734"/>
      <c r="V59" s="1734"/>
      <c r="W59" s="1734"/>
      <c r="X59" s="1756"/>
      <c r="Y59" s="1756"/>
      <c r="Z59" s="1740"/>
    </row>
    <row r="60" spans="1:26" ht="12.95" customHeight="1">
      <c r="A60" s="2499" t="s">
        <v>386</v>
      </c>
      <c r="B60" s="1752"/>
      <c r="C60" s="1752"/>
      <c r="D60" s="1752"/>
      <c r="E60" s="1752"/>
      <c r="F60" s="1752"/>
      <c r="G60" s="1745"/>
      <c r="H60" s="1745"/>
      <c r="I60" s="1745"/>
      <c r="J60" s="1745"/>
      <c r="K60" s="1745"/>
      <c r="L60" s="1745"/>
      <c r="M60" s="1745"/>
      <c r="N60" s="1745"/>
      <c r="O60" s="1745"/>
      <c r="P60" s="1745"/>
      <c r="Q60" s="1745"/>
      <c r="R60" s="1745"/>
      <c r="S60" s="1745"/>
      <c r="T60" s="1745"/>
      <c r="U60" s="1745"/>
      <c r="V60" s="1745"/>
      <c r="W60" s="1752"/>
      <c r="X60" s="2373"/>
      <c r="Y60" s="1753"/>
    </row>
    <row r="61" spans="1:26" ht="12.95" customHeight="1">
      <c r="A61" s="1734"/>
      <c r="B61" s="1732"/>
      <c r="C61" s="1732"/>
      <c r="D61" s="1732"/>
      <c r="E61" s="1732"/>
      <c r="F61" s="1732"/>
      <c r="G61" s="1734"/>
      <c r="H61" s="1734"/>
      <c r="I61" s="1734"/>
      <c r="J61" s="1734"/>
      <c r="K61" s="1734"/>
      <c r="L61" s="1734"/>
      <c r="M61" s="1734"/>
      <c r="N61" s="1734"/>
      <c r="O61" s="1734"/>
      <c r="P61" s="1734"/>
      <c r="Q61" s="1734"/>
      <c r="R61" s="1734"/>
      <c r="S61" s="1734"/>
      <c r="T61" s="1734"/>
      <c r="U61" s="1734"/>
      <c r="V61" s="1734"/>
      <c r="W61" s="1734"/>
      <c r="X61" s="1147"/>
      <c r="Y61" s="1732"/>
      <c r="Z61" s="1732"/>
    </row>
    <row r="62" spans="1:26" ht="12.95" customHeight="1">
      <c r="A62" s="1733">
        <v>78</v>
      </c>
      <c r="B62" s="1732"/>
      <c r="C62" s="1732"/>
      <c r="D62" s="1732"/>
      <c r="E62" s="1732"/>
      <c r="F62" s="1733"/>
      <c r="G62" s="1734"/>
      <c r="H62" s="1734"/>
      <c r="I62" s="1734"/>
      <c r="J62" s="1734"/>
      <c r="K62" s="1734"/>
      <c r="L62" s="1734"/>
      <c r="M62" s="1734"/>
      <c r="N62" s="1734"/>
      <c r="O62" s="1734"/>
      <c r="P62" s="1734"/>
      <c r="Q62" s="1734"/>
      <c r="R62" s="1734"/>
      <c r="S62" s="1734"/>
      <c r="T62" s="1734"/>
      <c r="U62" s="1734"/>
      <c r="V62" s="1734"/>
      <c r="W62" s="1732"/>
      <c r="X62" s="1147"/>
      <c r="Y62" s="1732"/>
      <c r="Z62" s="1735" t="s">
        <v>3394</v>
      </c>
    </row>
    <row r="63" spans="1:26" ht="12.95" customHeight="1">
      <c r="A63" s="3424" t="s">
        <v>2422</v>
      </c>
      <c r="B63" s="3425"/>
      <c r="C63" s="3425"/>
      <c r="D63" s="3425"/>
      <c r="E63" s="3425"/>
      <c r="F63" s="3425"/>
      <c r="G63" s="3425"/>
      <c r="H63" s="3425"/>
      <c r="I63" s="3425"/>
      <c r="J63" s="3425"/>
      <c r="K63" s="3425"/>
      <c r="L63" s="3425"/>
      <c r="M63" s="3425"/>
      <c r="N63" s="3425"/>
      <c r="O63" s="3425"/>
      <c r="P63" s="3425"/>
      <c r="Q63" s="3425"/>
      <c r="R63" s="3425"/>
      <c r="S63" s="3425"/>
      <c r="T63" s="3425"/>
      <c r="U63" s="3425"/>
      <c r="V63" s="3425"/>
      <c r="W63" s="3425"/>
      <c r="X63" s="3425"/>
      <c r="Y63" s="3425"/>
      <c r="Z63" s="3426"/>
    </row>
    <row r="64" spans="1:26" ht="12.95" customHeight="1">
      <c r="A64" s="3427"/>
      <c r="B64" s="3428"/>
      <c r="C64" s="3428"/>
      <c r="D64" s="3428"/>
      <c r="E64" s="3428"/>
      <c r="F64" s="3428"/>
      <c r="G64" s="3428"/>
      <c r="H64" s="3428"/>
      <c r="I64" s="3428"/>
      <c r="J64" s="3428"/>
      <c r="K64" s="3428"/>
      <c r="L64" s="3428"/>
      <c r="M64" s="3428"/>
      <c r="N64" s="3428"/>
      <c r="O64" s="3428"/>
      <c r="P64" s="3428"/>
      <c r="Q64" s="3428"/>
      <c r="R64" s="3428"/>
      <c r="S64" s="3428"/>
      <c r="T64" s="3428"/>
      <c r="U64" s="3428"/>
      <c r="V64" s="3428"/>
      <c r="W64" s="3428"/>
      <c r="X64" s="3428"/>
      <c r="Y64" s="3428"/>
      <c r="Z64" s="3429"/>
    </row>
    <row r="65" spans="1:26" ht="12.95" customHeight="1">
      <c r="A65" s="1736"/>
      <c r="B65" s="1732"/>
      <c r="C65" s="1732"/>
      <c r="D65" s="1732"/>
      <c r="E65" s="1732"/>
      <c r="F65" s="1732"/>
      <c r="G65" s="1734"/>
      <c r="H65" s="1734"/>
      <c r="I65" s="1734"/>
      <c r="J65" s="1734"/>
      <c r="K65" s="1734"/>
      <c r="L65" s="1734"/>
      <c r="M65" s="1734"/>
      <c r="N65" s="1734"/>
      <c r="O65" s="1734"/>
      <c r="P65" s="1734"/>
      <c r="Q65" s="1734"/>
      <c r="R65" s="1734"/>
      <c r="S65" s="1734"/>
      <c r="T65" s="1734"/>
      <c r="U65" s="1734"/>
      <c r="V65" s="1734"/>
      <c r="W65" s="1734"/>
      <c r="X65" s="1147"/>
      <c r="Y65" s="1732"/>
      <c r="Z65" s="1737"/>
    </row>
    <row r="66" spans="1:26" ht="12.95" customHeight="1">
      <c r="A66" s="1736"/>
      <c r="B66" s="1738"/>
      <c r="C66" s="1738"/>
      <c r="D66" s="1738"/>
      <c r="E66" s="1738"/>
      <c r="F66" s="1738"/>
      <c r="G66" s="1739"/>
      <c r="H66" s="1739"/>
      <c r="I66" s="1739"/>
      <c r="J66" s="1739" t="s">
        <v>2423</v>
      </c>
      <c r="K66" s="1739"/>
      <c r="L66" s="1739"/>
      <c r="M66" s="1739"/>
      <c r="N66" s="1739"/>
      <c r="O66" s="1739"/>
      <c r="P66" s="1739"/>
      <c r="Q66" s="1739"/>
      <c r="R66" s="1739"/>
      <c r="S66" s="1739"/>
      <c r="T66" s="1739"/>
      <c r="U66" s="1739"/>
      <c r="V66" s="1739"/>
      <c r="W66" s="1739"/>
      <c r="X66" s="1749"/>
      <c r="Y66" s="1738"/>
      <c r="Z66" s="1740"/>
    </row>
    <row r="67" spans="1:26" ht="12.95" customHeight="1">
      <c r="A67" s="3149" t="s">
        <v>7</v>
      </c>
      <c r="B67" s="3149" t="s">
        <v>70</v>
      </c>
      <c r="C67" s="1744"/>
      <c r="D67" s="1744"/>
      <c r="E67" s="1744"/>
      <c r="F67" s="1744" t="s">
        <v>2424</v>
      </c>
      <c r="G67" s="1745"/>
      <c r="H67" s="1745"/>
      <c r="I67" s="1745"/>
      <c r="J67" s="1745"/>
      <c r="K67" s="1745"/>
      <c r="L67" s="1745"/>
      <c r="M67" s="1745"/>
      <c r="N67" s="1745"/>
      <c r="O67" s="1745"/>
      <c r="P67" s="1745"/>
      <c r="Q67" s="1745"/>
      <c r="R67" s="1745"/>
      <c r="S67" s="1745"/>
      <c r="T67" s="1745"/>
      <c r="U67" s="1745"/>
      <c r="V67" s="1745"/>
      <c r="W67" s="1745"/>
      <c r="X67" s="1746" t="s">
        <v>2425</v>
      </c>
      <c r="Y67" s="1746" t="s">
        <v>2426</v>
      </c>
      <c r="Z67" s="3149" t="s">
        <v>7</v>
      </c>
    </row>
    <row r="68" spans="1:26" ht="12.95" customHeight="1" thickBot="1">
      <c r="A68" s="3150" t="s">
        <v>17</v>
      </c>
      <c r="B68" s="3150" t="s">
        <v>78</v>
      </c>
      <c r="C68" s="1749"/>
      <c r="D68" s="1749"/>
      <c r="E68" s="1749"/>
      <c r="F68" s="1749" t="s">
        <v>24</v>
      </c>
      <c r="G68" s="1750" t="s">
        <v>2427</v>
      </c>
      <c r="H68" s="1750" t="s">
        <v>2428</v>
      </c>
      <c r="I68" s="1750" t="s">
        <v>2429</v>
      </c>
      <c r="J68" s="1750" t="s">
        <v>2430</v>
      </c>
      <c r="K68" s="1750" t="s">
        <v>2431</v>
      </c>
      <c r="L68" s="1750" t="s">
        <v>2432</v>
      </c>
      <c r="M68" s="1750" t="s">
        <v>2433</v>
      </c>
      <c r="N68" s="1750" t="s">
        <v>2434</v>
      </c>
      <c r="O68" s="1750" t="s">
        <v>2435</v>
      </c>
      <c r="P68" s="1750" t="s">
        <v>2436</v>
      </c>
      <c r="Q68" s="1750" t="s">
        <v>2437</v>
      </c>
      <c r="R68" s="1750" t="s">
        <v>2438</v>
      </c>
      <c r="S68" s="1750"/>
      <c r="T68" s="1750"/>
      <c r="U68" s="1750"/>
      <c r="V68" s="1750"/>
      <c r="W68" s="1750"/>
      <c r="X68" s="2839" t="s">
        <v>25</v>
      </c>
      <c r="Y68" s="2839" t="s">
        <v>26</v>
      </c>
      <c r="Z68" s="3150" t="s">
        <v>17</v>
      </c>
    </row>
    <row r="69" spans="1:26" ht="12.95" customHeight="1">
      <c r="A69" s="3150"/>
      <c r="B69" s="3151"/>
      <c r="C69" s="1738"/>
      <c r="D69" s="1738"/>
      <c r="E69" s="1738" t="s">
        <v>2502</v>
      </c>
      <c r="F69" s="1738" t="s">
        <v>2503</v>
      </c>
      <c r="G69" s="1739"/>
      <c r="H69" s="1739"/>
      <c r="I69" s="1739"/>
      <c r="J69" s="1739"/>
      <c r="K69" s="1739"/>
      <c r="L69" s="1739"/>
      <c r="M69" s="1739"/>
      <c r="N69" s="1739"/>
      <c r="O69" s="1739"/>
      <c r="P69" s="1739"/>
      <c r="Q69" s="1739"/>
      <c r="R69" s="1739"/>
      <c r="S69" s="1739"/>
      <c r="T69" s="1739"/>
      <c r="U69" s="1739"/>
      <c r="V69" s="1739"/>
      <c r="W69" s="1739"/>
      <c r="X69" s="2850"/>
      <c r="Y69" s="2851"/>
      <c r="Z69" s="3155"/>
    </row>
    <row r="70" spans="1:26" ht="12.95" customHeight="1">
      <c r="A70" s="3150">
        <v>31</v>
      </c>
      <c r="B70" s="3151"/>
      <c r="C70" s="1738"/>
      <c r="D70" s="1738"/>
      <c r="E70" s="1738" t="s">
        <v>2504</v>
      </c>
      <c r="F70" s="1738" t="s">
        <v>2471</v>
      </c>
      <c r="G70" s="1739"/>
      <c r="H70" s="1739"/>
      <c r="I70" s="1739"/>
      <c r="J70" s="1739"/>
      <c r="K70" s="1739"/>
      <c r="L70" s="1739"/>
      <c r="M70" s="1739"/>
      <c r="N70" s="1739"/>
      <c r="O70" s="1739"/>
      <c r="P70" s="1739"/>
      <c r="Q70" s="1739"/>
      <c r="R70" s="1739"/>
      <c r="S70" s="1739"/>
      <c r="T70" s="1739"/>
      <c r="U70" s="1739"/>
      <c r="V70" s="1739"/>
      <c r="W70" s="1739"/>
      <c r="X70" s="2852"/>
      <c r="Y70" s="2844" t="s">
        <v>2441</v>
      </c>
      <c r="Z70" s="3155">
        <v>31</v>
      </c>
    </row>
    <row r="71" spans="1:26" ht="12.6" customHeight="1">
      <c r="A71" s="3150">
        <v>32</v>
      </c>
      <c r="B71" s="3151"/>
      <c r="C71" s="1738"/>
      <c r="D71" s="1738"/>
      <c r="E71" s="1738" t="s">
        <v>2505</v>
      </c>
      <c r="F71" s="1738" t="s">
        <v>2473</v>
      </c>
      <c r="G71" s="1739"/>
      <c r="H71" s="1739"/>
      <c r="I71" s="1739"/>
      <c r="J71" s="1739"/>
      <c r="K71" s="1739"/>
      <c r="L71" s="1739"/>
      <c r="M71" s="1739"/>
      <c r="N71" s="1739"/>
      <c r="O71" s="1739"/>
      <c r="P71" s="1739"/>
      <c r="Q71" s="1739"/>
      <c r="R71" s="1739"/>
      <c r="S71" s="1739"/>
      <c r="T71" s="1739"/>
      <c r="U71" s="1739"/>
      <c r="V71" s="1739"/>
      <c r="W71" s="1739"/>
      <c r="X71" s="2842">
        <v>7053</v>
      </c>
      <c r="Y71" s="2844" t="s">
        <v>2441</v>
      </c>
      <c r="Z71" s="3155">
        <v>32</v>
      </c>
    </row>
    <row r="72" spans="1:26" ht="12.95" customHeight="1">
      <c r="A72" s="3150">
        <v>33</v>
      </c>
      <c r="B72" s="3151"/>
      <c r="C72" s="1738"/>
      <c r="D72" s="1738"/>
      <c r="E72" s="1738" t="s">
        <v>2506</v>
      </c>
      <c r="F72" s="1738" t="s">
        <v>2475</v>
      </c>
      <c r="G72" s="1739"/>
      <c r="H72" s="1739"/>
      <c r="I72" s="1739"/>
      <c r="J72" s="1739"/>
      <c r="K72" s="1739"/>
      <c r="L72" s="1739"/>
      <c r="M72" s="1739"/>
      <c r="N72" s="1739"/>
      <c r="O72" s="1739"/>
      <c r="P72" s="1739"/>
      <c r="Q72" s="1739"/>
      <c r="R72" s="1739"/>
      <c r="S72" s="1739"/>
      <c r="T72" s="1739"/>
      <c r="U72" s="1739"/>
      <c r="V72" s="1739"/>
      <c r="W72" s="1739"/>
      <c r="X72" s="2842">
        <v>96932</v>
      </c>
      <c r="Y72" s="2844" t="s">
        <v>2441</v>
      </c>
      <c r="Z72" s="3155">
        <v>33</v>
      </c>
    </row>
    <row r="73" spans="1:26" ht="12.95" customHeight="1">
      <c r="A73" s="3150">
        <v>34</v>
      </c>
      <c r="B73" s="3151"/>
      <c r="C73" s="1738"/>
      <c r="D73" s="1738"/>
      <c r="E73" s="1738" t="s">
        <v>2507</v>
      </c>
      <c r="F73" s="1738" t="s">
        <v>2477</v>
      </c>
      <c r="G73" s="1739"/>
      <c r="H73" s="1739"/>
      <c r="I73" s="1739"/>
      <c r="J73" s="1739"/>
      <c r="K73" s="1739"/>
      <c r="L73" s="1739"/>
      <c r="M73" s="1739"/>
      <c r="N73" s="1739"/>
      <c r="O73" s="1739"/>
      <c r="P73" s="1739"/>
      <c r="Q73" s="1739"/>
      <c r="R73" s="1739"/>
      <c r="S73" s="1739"/>
      <c r="T73" s="1739"/>
      <c r="U73" s="1739"/>
      <c r="V73" s="1739"/>
      <c r="W73" s="1739"/>
      <c r="X73" s="2842">
        <v>187243</v>
      </c>
      <c r="Y73" s="2844" t="s">
        <v>2441</v>
      </c>
      <c r="Z73" s="3155">
        <v>34</v>
      </c>
    </row>
    <row r="74" spans="1:26" ht="12.95" customHeight="1">
      <c r="A74" s="3150">
        <v>35</v>
      </c>
      <c r="B74" s="3151"/>
      <c r="C74" s="1738"/>
      <c r="D74" s="1738"/>
      <c r="E74" s="1738" t="s">
        <v>2508</v>
      </c>
      <c r="F74" s="1738" t="s">
        <v>2479</v>
      </c>
      <c r="G74" s="1739"/>
      <c r="H74" s="1739"/>
      <c r="I74" s="1739"/>
      <c r="J74" s="1739"/>
      <c r="K74" s="1739"/>
      <c r="L74" s="1739"/>
      <c r="M74" s="1739"/>
      <c r="N74" s="1739"/>
      <c r="O74" s="1739"/>
      <c r="P74" s="1739"/>
      <c r="Q74" s="1739"/>
      <c r="R74" s="1739"/>
      <c r="S74" s="1739"/>
      <c r="T74" s="1739"/>
      <c r="U74" s="1739"/>
      <c r="V74" s="1739"/>
      <c r="W74" s="1739"/>
      <c r="X74" s="2842">
        <v>63108</v>
      </c>
      <c r="Y74" s="2844" t="s">
        <v>2441</v>
      </c>
      <c r="Z74" s="3155">
        <v>35</v>
      </c>
    </row>
    <row r="75" spans="1:26" ht="12.95" customHeight="1">
      <c r="A75" s="3150">
        <v>36</v>
      </c>
      <c r="B75" s="3151"/>
      <c r="C75" s="1738"/>
      <c r="D75" s="1738"/>
      <c r="E75" s="1738" t="s">
        <v>2509</v>
      </c>
      <c r="F75" s="1738" t="s">
        <v>2481</v>
      </c>
      <c r="G75" s="1739"/>
      <c r="H75" s="1739"/>
      <c r="I75" s="1739"/>
      <c r="J75" s="1739"/>
      <c r="K75" s="1739"/>
      <c r="L75" s="1739"/>
      <c r="M75" s="1739"/>
      <c r="N75" s="1739"/>
      <c r="O75" s="1739"/>
      <c r="P75" s="1739"/>
      <c r="Q75" s="1739"/>
      <c r="R75" s="1739"/>
      <c r="S75" s="1739"/>
      <c r="T75" s="1739"/>
      <c r="U75" s="1739"/>
      <c r="V75" s="1739"/>
      <c r="W75" s="1739"/>
      <c r="X75" s="2842">
        <v>106760</v>
      </c>
      <c r="Y75" s="2844" t="s">
        <v>2441</v>
      </c>
      <c r="Z75" s="3155">
        <v>36</v>
      </c>
    </row>
    <row r="76" spans="1:26" ht="12.95" customHeight="1">
      <c r="A76" s="3150">
        <v>37</v>
      </c>
      <c r="B76" s="3151"/>
      <c r="C76" s="1738"/>
      <c r="D76" s="1738"/>
      <c r="E76" s="1738" t="s">
        <v>2510</v>
      </c>
      <c r="F76" s="1738" t="s">
        <v>2483</v>
      </c>
      <c r="G76" s="1739"/>
      <c r="H76" s="1739"/>
      <c r="I76" s="1739"/>
      <c r="J76" s="1739"/>
      <c r="K76" s="1739"/>
      <c r="L76" s="1739"/>
      <c r="M76" s="1739"/>
      <c r="N76" s="1739"/>
      <c r="O76" s="1739"/>
      <c r="P76" s="1739"/>
      <c r="Q76" s="1739"/>
      <c r="R76" s="1739"/>
      <c r="S76" s="1739"/>
      <c r="T76" s="1739"/>
      <c r="U76" s="1739"/>
      <c r="V76" s="1739"/>
      <c r="W76" s="1739"/>
      <c r="X76" s="2842">
        <v>53350</v>
      </c>
      <c r="Y76" s="2844" t="s">
        <v>2441</v>
      </c>
      <c r="Z76" s="3155">
        <v>37</v>
      </c>
    </row>
    <row r="77" spans="1:26" ht="12.95" customHeight="1">
      <c r="A77" s="3150">
        <v>38</v>
      </c>
      <c r="B77" s="3151"/>
      <c r="C77" s="1738"/>
      <c r="D77" s="1738"/>
      <c r="E77" s="1738" t="s">
        <v>2511</v>
      </c>
      <c r="F77" s="1738" t="s">
        <v>2485</v>
      </c>
      <c r="G77" s="1739"/>
      <c r="H77" s="1739"/>
      <c r="I77" s="1739"/>
      <c r="J77" s="1739"/>
      <c r="K77" s="1739"/>
      <c r="L77" s="1739"/>
      <c r="M77" s="1739"/>
      <c r="N77" s="1739"/>
      <c r="O77" s="1739"/>
      <c r="P77" s="1739"/>
      <c r="Q77" s="1739"/>
      <c r="R77" s="1739"/>
      <c r="S77" s="1739"/>
      <c r="T77" s="1739"/>
      <c r="U77" s="1739"/>
      <c r="V77" s="1739"/>
      <c r="W77" s="1739"/>
      <c r="X77" s="2842">
        <v>12638</v>
      </c>
      <c r="Y77" s="2844" t="s">
        <v>2441</v>
      </c>
      <c r="Z77" s="3155">
        <v>38</v>
      </c>
    </row>
    <row r="78" spans="1:26" ht="12.95" customHeight="1">
      <c r="A78" s="3150">
        <v>39</v>
      </c>
      <c r="B78" s="3151"/>
      <c r="C78" s="1738"/>
      <c r="D78" s="1738"/>
      <c r="E78" s="1738" t="s">
        <v>2512</v>
      </c>
      <c r="F78" s="1738" t="s">
        <v>2487</v>
      </c>
      <c r="G78" s="1739"/>
      <c r="H78" s="1739"/>
      <c r="I78" s="1739"/>
      <c r="J78" s="1739"/>
      <c r="K78" s="1739"/>
      <c r="L78" s="1739"/>
      <c r="M78" s="1739"/>
      <c r="N78" s="1739"/>
      <c r="O78" s="1739"/>
      <c r="P78" s="1739"/>
      <c r="Q78" s="1739"/>
      <c r="R78" s="1739"/>
      <c r="S78" s="1739"/>
      <c r="T78" s="1739"/>
      <c r="U78" s="1739"/>
      <c r="V78" s="1739"/>
      <c r="W78" s="1739"/>
      <c r="X78" s="2842">
        <v>3618</v>
      </c>
      <c r="Y78" s="2844" t="s">
        <v>2441</v>
      </c>
      <c r="Z78" s="3155">
        <v>39</v>
      </c>
    </row>
    <row r="79" spans="1:26" ht="12.95" customHeight="1">
      <c r="A79" s="3150">
        <v>40</v>
      </c>
      <c r="B79" s="3151"/>
      <c r="C79" s="1738"/>
      <c r="D79" s="1738"/>
      <c r="E79" s="1738" t="s">
        <v>2513</v>
      </c>
      <c r="F79" s="1738" t="s">
        <v>2489</v>
      </c>
      <c r="G79" s="1739"/>
      <c r="H79" s="1739"/>
      <c r="I79" s="1739"/>
      <c r="J79" s="1739"/>
      <c r="K79" s="1739"/>
      <c r="L79" s="1739"/>
      <c r="M79" s="1739"/>
      <c r="N79" s="1739"/>
      <c r="O79" s="1739"/>
      <c r="P79" s="1739"/>
      <c r="Q79" s="1739"/>
      <c r="R79" s="1739"/>
      <c r="S79" s="1739"/>
      <c r="T79" s="1739"/>
      <c r="U79" s="1739"/>
      <c r="V79" s="1739"/>
      <c r="W79" s="1739"/>
      <c r="X79" s="2842">
        <v>3227</v>
      </c>
      <c r="Y79" s="2844" t="s">
        <v>2441</v>
      </c>
      <c r="Z79" s="3155">
        <v>40</v>
      </c>
    </row>
    <row r="80" spans="1:26" ht="12.95" customHeight="1">
      <c r="A80" s="3150">
        <v>41</v>
      </c>
      <c r="B80" s="3151"/>
      <c r="C80" s="1738"/>
      <c r="D80" s="1738"/>
      <c r="E80" s="1738" t="s">
        <v>2514</v>
      </c>
      <c r="F80" s="1738" t="s">
        <v>2491</v>
      </c>
      <c r="G80" s="1739"/>
      <c r="H80" s="1739"/>
      <c r="I80" s="1739"/>
      <c r="J80" s="1739"/>
      <c r="K80" s="1739"/>
      <c r="L80" s="1739"/>
      <c r="M80" s="1739"/>
      <c r="N80" s="1739"/>
      <c r="O80" s="1739"/>
      <c r="P80" s="1739"/>
      <c r="Q80" s="1739"/>
      <c r="R80" s="1739"/>
      <c r="S80" s="1739"/>
      <c r="T80" s="1739"/>
      <c r="U80" s="1739"/>
      <c r="V80" s="1739"/>
      <c r="W80" s="1739"/>
      <c r="X80" s="2842">
        <v>15838</v>
      </c>
      <c r="Y80" s="2844" t="s">
        <v>2441</v>
      </c>
      <c r="Z80" s="3155">
        <v>41</v>
      </c>
    </row>
    <row r="81" spans="1:29" ht="12.95" customHeight="1">
      <c r="A81" s="3150">
        <v>42</v>
      </c>
      <c r="B81" s="3151"/>
      <c r="C81" s="1738"/>
      <c r="D81" s="1738"/>
      <c r="E81" s="1738" t="s">
        <v>2515</v>
      </c>
      <c r="F81" s="1738" t="s">
        <v>2493</v>
      </c>
      <c r="G81" s="1739"/>
      <c r="H81" s="1739"/>
      <c r="I81" s="1739"/>
      <c r="J81" s="1739"/>
      <c r="K81" s="1739"/>
      <c r="L81" s="1739"/>
      <c r="M81" s="1739"/>
      <c r="N81" s="1739"/>
      <c r="O81" s="1739"/>
      <c r="P81" s="1739"/>
      <c r="Q81" s="1739"/>
      <c r="R81" s="1739"/>
      <c r="S81" s="1739"/>
      <c r="T81" s="1739"/>
      <c r="U81" s="1739"/>
      <c r="V81" s="1739"/>
      <c r="W81" s="1739"/>
      <c r="X81" s="2842">
        <v>23436</v>
      </c>
      <c r="Y81" s="2844" t="s">
        <v>2441</v>
      </c>
      <c r="Z81" s="3155">
        <v>42</v>
      </c>
    </row>
    <row r="82" spans="1:29" ht="12.95" customHeight="1">
      <c r="A82" s="3150">
        <v>43</v>
      </c>
      <c r="B82" s="3151"/>
      <c r="C82" s="1738"/>
      <c r="D82" s="1738"/>
      <c r="E82" s="1738" t="s">
        <v>2516</v>
      </c>
      <c r="F82" s="1738" t="s">
        <v>2495</v>
      </c>
      <c r="G82" s="1739"/>
      <c r="H82" s="1739"/>
      <c r="I82" s="1739"/>
      <c r="J82" s="1739"/>
      <c r="K82" s="1739"/>
      <c r="L82" s="1739"/>
      <c r="M82" s="1739"/>
      <c r="N82" s="1739"/>
      <c r="O82" s="1739"/>
      <c r="P82" s="1739"/>
      <c r="Q82" s="1739"/>
      <c r="R82" s="1739"/>
      <c r="S82" s="1739"/>
      <c r="T82" s="1739"/>
      <c r="U82" s="1739"/>
      <c r="V82" s="1739"/>
      <c r="W82" s="1739"/>
      <c r="X82" s="2842">
        <v>213</v>
      </c>
      <c r="Y82" s="2844" t="s">
        <v>2441</v>
      </c>
      <c r="Z82" s="3155">
        <v>43</v>
      </c>
    </row>
    <row r="83" spans="1:29" ht="12.95" customHeight="1">
      <c r="A83" s="3150">
        <v>44</v>
      </c>
      <c r="B83" s="3151"/>
      <c r="C83" s="1738"/>
      <c r="D83" s="1738"/>
      <c r="E83" s="1738" t="s">
        <v>2517</v>
      </c>
      <c r="F83" s="1738" t="s">
        <v>2497</v>
      </c>
      <c r="G83" s="1739"/>
      <c r="H83" s="1739"/>
      <c r="I83" s="1739"/>
      <c r="J83" s="1739"/>
      <c r="K83" s="1739"/>
      <c r="L83" s="1739"/>
      <c r="M83" s="1739"/>
      <c r="N83" s="1739"/>
      <c r="O83" s="1739"/>
      <c r="P83" s="1739"/>
      <c r="Q83" s="1739"/>
      <c r="R83" s="1739"/>
      <c r="S83" s="1739"/>
      <c r="T83" s="1739"/>
      <c r="U83" s="1739"/>
      <c r="V83" s="1739"/>
      <c r="W83" s="1739"/>
      <c r="X83" s="2842">
        <v>32729</v>
      </c>
      <c r="Y83" s="2844" t="s">
        <v>2441</v>
      </c>
      <c r="Z83" s="3155">
        <v>44</v>
      </c>
    </row>
    <row r="84" spans="1:29" ht="12.95" customHeight="1">
      <c r="A84" s="3150">
        <v>45</v>
      </c>
      <c r="B84" s="3151"/>
      <c r="C84" s="1738"/>
      <c r="D84" s="1738"/>
      <c r="E84" s="1738" t="s">
        <v>2518</v>
      </c>
      <c r="F84" s="1738" t="s">
        <v>2499</v>
      </c>
      <c r="G84" s="1739"/>
      <c r="H84" s="1739"/>
      <c r="I84" s="1739"/>
      <c r="J84" s="1739"/>
      <c r="K84" s="1739"/>
      <c r="L84" s="1739"/>
      <c r="M84" s="1739"/>
      <c r="N84" s="1739"/>
      <c r="O84" s="1739"/>
      <c r="P84" s="1739"/>
      <c r="Q84" s="1739"/>
      <c r="R84" s="1739"/>
      <c r="S84" s="1739"/>
      <c r="T84" s="1739"/>
      <c r="U84" s="1739"/>
      <c r="V84" s="1739"/>
      <c r="W84" s="1739"/>
      <c r="X84" s="2842">
        <v>546</v>
      </c>
      <c r="Y84" s="2844" t="s">
        <v>2441</v>
      </c>
      <c r="Z84" s="3155">
        <v>45</v>
      </c>
    </row>
    <row r="85" spans="1:29" ht="12.95" customHeight="1">
      <c r="A85" s="3150">
        <v>46</v>
      </c>
      <c r="B85" s="3151"/>
      <c r="C85" s="1738"/>
      <c r="D85" s="1738"/>
      <c r="E85" s="1738" t="s">
        <v>2519</v>
      </c>
      <c r="F85" s="1738" t="s">
        <v>2520</v>
      </c>
      <c r="G85" s="1739"/>
      <c r="H85" s="1739"/>
      <c r="I85" s="1739"/>
      <c r="J85" s="1739"/>
      <c r="K85" s="1739"/>
      <c r="L85" s="1739"/>
      <c r="M85" s="1739"/>
      <c r="N85" s="1739"/>
      <c r="O85" s="1739"/>
      <c r="P85" s="1739"/>
      <c r="Q85" s="1739"/>
      <c r="R85" s="1739"/>
      <c r="S85" s="1739"/>
      <c r="T85" s="1739"/>
      <c r="U85" s="1739"/>
      <c r="V85" s="1739"/>
      <c r="W85" s="1739"/>
      <c r="X85" s="2842">
        <v>606691</v>
      </c>
      <c r="Y85" s="2844" t="s">
        <v>2441</v>
      </c>
      <c r="Z85" s="3155">
        <v>46</v>
      </c>
      <c r="AB85" s="1751" t="s">
        <v>2909</v>
      </c>
      <c r="AC85" s="1331" t="b">
        <f>IF(SUM(X70:X84)=X85,TRUE,FALSE)</f>
        <v>1</v>
      </c>
    </row>
    <row r="86" spans="1:29" ht="12.95" customHeight="1">
      <c r="A86" s="3150"/>
      <c r="B86" s="3151"/>
      <c r="C86" s="1738"/>
      <c r="D86" s="1738"/>
      <c r="E86" s="1738" t="s">
        <v>2521</v>
      </c>
      <c r="F86" s="1738" t="s">
        <v>2522</v>
      </c>
      <c r="G86" s="1739"/>
      <c r="H86" s="1739"/>
      <c r="I86" s="1739"/>
      <c r="J86" s="1739"/>
      <c r="K86" s="1739"/>
      <c r="L86" s="1739"/>
      <c r="M86" s="1739"/>
      <c r="N86" s="1739"/>
      <c r="O86" s="1739"/>
      <c r="P86" s="1739"/>
      <c r="Q86" s="1739"/>
      <c r="R86" s="1739"/>
      <c r="S86" s="1739"/>
      <c r="T86" s="1739"/>
      <c r="U86" s="1739"/>
      <c r="V86" s="1739"/>
      <c r="W86" s="1739"/>
      <c r="X86" s="2848"/>
      <c r="Y86" s="2844"/>
      <c r="Z86" s="3155"/>
    </row>
    <row r="87" spans="1:29" ht="12.95" customHeight="1">
      <c r="A87" s="3150">
        <v>47</v>
      </c>
      <c r="B87" s="3151"/>
      <c r="C87" s="1738"/>
      <c r="D87" s="1738"/>
      <c r="E87" s="1738" t="s">
        <v>2523</v>
      </c>
      <c r="F87" s="1738" t="s">
        <v>2471</v>
      </c>
      <c r="G87" s="1739"/>
      <c r="H87" s="1739"/>
      <c r="I87" s="1739"/>
      <c r="J87" s="1739"/>
      <c r="K87" s="1739"/>
      <c r="L87" s="1739"/>
      <c r="M87" s="1739"/>
      <c r="N87" s="1739"/>
      <c r="O87" s="1739"/>
      <c r="P87" s="1739"/>
      <c r="Q87" s="1739"/>
      <c r="R87" s="1739"/>
      <c r="S87" s="1739"/>
      <c r="T87" s="1739"/>
      <c r="U87" s="1739"/>
      <c r="V87" s="1739"/>
      <c r="W87" s="1739"/>
      <c r="X87" s="2842"/>
      <c r="Y87" s="2844" t="s">
        <v>2441</v>
      </c>
      <c r="Z87" s="3155">
        <v>47</v>
      </c>
    </row>
    <row r="88" spans="1:29" ht="12.95" customHeight="1">
      <c r="A88" s="3150">
        <v>48</v>
      </c>
      <c r="B88" s="3151"/>
      <c r="C88" s="1738"/>
      <c r="D88" s="1738"/>
      <c r="E88" s="1738" t="s">
        <v>2524</v>
      </c>
      <c r="F88" s="1738" t="s">
        <v>2473</v>
      </c>
      <c r="G88" s="1739"/>
      <c r="H88" s="1739"/>
      <c r="I88" s="1739"/>
      <c r="J88" s="1739"/>
      <c r="K88" s="1739"/>
      <c r="L88" s="1739"/>
      <c r="M88" s="1739"/>
      <c r="N88" s="1739"/>
      <c r="O88" s="1739"/>
      <c r="P88" s="1739"/>
      <c r="Q88" s="1739"/>
      <c r="R88" s="1739"/>
      <c r="S88" s="1739"/>
      <c r="T88" s="1739"/>
      <c r="U88" s="1739"/>
      <c r="V88" s="1739"/>
      <c r="W88" s="1739"/>
      <c r="X88" s="2842">
        <v>11919</v>
      </c>
      <c r="Y88" s="2844" t="s">
        <v>2441</v>
      </c>
      <c r="Z88" s="3155">
        <v>48</v>
      </c>
    </row>
    <row r="89" spans="1:29" ht="12.95" customHeight="1">
      <c r="A89" s="3150">
        <v>49</v>
      </c>
      <c r="B89" s="3151"/>
      <c r="C89" s="1738"/>
      <c r="D89" s="1738"/>
      <c r="E89" s="1738" t="s">
        <v>2525</v>
      </c>
      <c r="F89" s="1738" t="s">
        <v>2475</v>
      </c>
      <c r="G89" s="1739"/>
      <c r="H89" s="1739"/>
      <c r="I89" s="1739"/>
      <c r="J89" s="1739"/>
      <c r="K89" s="1739"/>
      <c r="L89" s="1739"/>
      <c r="M89" s="1739"/>
      <c r="N89" s="1739"/>
      <c r="O89" s="1739"/>
      <c r="P89" s="1739"/>
      <c r="Q89" s="1739"/>
      <c r="R89" s="1739"/>
      <c r="S89" s="1739"/>
      <c r="T89" s="1739"/>
      <c r="U89" s="1739"/>
      <c r="V89" s="1739"/>
      <c r="W89" s="1739"/>
      <c r="X89" s="2842">
        <v>41904</v>
      </c>
      <c r="Y89" s="2844" t="s">
        <v>2441</v>
      </c>
      <c r="Z89" s="3155">
        <v>49</v>
      </c>
    </row>
    <row r="90" spans="1:29" ht="12.95" customHeight="1">
      <c r="A90" s="3150">
        <v>50</v>
      </c>
      <c r="B90" s="3151"/>
      <c r="C90" s="1738"/>
      <c r="D90" s="1738"/>
      <c r="E90" s="1738" t="s">
        <v>2526</v>
      </c>
      <c r="F90" s="1738" t="s">
        <v>2477</v>
      </c>
      <c r="G90" s="1739"/>
      <c r="H90" s="1739"/>
      <c r="I90" s="1739"/>
      <c r="J90" s="1739"/>
      <c r="K90" s="1739"/>
      <c r="L90" s="1739"/>
      <c r="M90" s="1739"/>
      <c r="N90" s="1739"/>
      <c r="O90" s="1739"/>
      <c r="P90" s="1739"/>
      <c r="Q90" s="1739"/>
      <c r="R90" s="1739"/>
      <c r="S90" s="1739"/>
      <c r="T90" s="1739"/>
      <c r="U90" s="1739"/>
      <c r="V90" s="1739"/>
      <c r="W90" s="1739"/>
      <c r="X90" s="2842">
        <v>67372</v>
      </c>
      <c r="Y90" s="2844" t="s">
        <v>2441</v>
      </c>
      <c r="Z90" s="3155">
        <v>50</v>
      </c>
    </row>
    <row r="91" spans="1:29" ht="12.95" customHeight="1">
      <c r="A91" s="3150">
        <v>51</v>
      </c>
      <c r="B91" s="3151"/>
      <c r="C91" s="1738"/>
      <c r="D91" s="1738"/>
      <c r="E91" s="1738" t="s">
        <v>2527</v>
      </c>
      <c r="F91" s="1738" t="s">
        <v>2479</v>
      </c>
      <c r="G91" s="1739"/>
      <c r="H91" s="1739"/>
      <c r="I91" s="1739"/>
      <c r="J91" s="1739"/>
      <c r="K91" s="1739"/>
      <c r="L91" s="1739"/>
      <c r="M91" s="1739"/>
      <c r="N91" s="1739"/>
      <c r="O91" s="1739"/>
      <c r="P91" s="1739"/>
      <c r="Q91" s="1739"/>
      <c r="R91" s="1739"/>
      <c r="S91" s="1739"/>
      <c r="T91" s="1739"/>
      <c r="U91" s="1739"/>
      <c r="V91" s="1739"/>
      <c r="W91" s="1739"/>
      <c r="X91" s="2842">
        <v>14618</v>
      </c>
      <c r="Y91" s="2844" t="s">
        <v>2441</v>
      </c>
      <c r="Z91" s="3155">
        <v>51</v>
      </c>
    </row>
    <row r="92" spans="1:29" ht="12.95" customHeight="1">
      <c r="A92" s="3150">
        <v>52</v>
      </c>
      <c r="B92" s="3151"/>
      <c r="C92" s="1738"/>
      <c r="D92" s="1738"/>
      <c r="E92" s="1738" t="s">
        <v>2528</v>
      </c>
      <c r="F92" s="1738" t="s">
        <v>2481</v>
      </c>
      <c r="G92" s="1739"/>
      <c r="H92" s="1739"/>
      <c r="I92" s="1739"/>
      <c r="J92" s="1739"/>
      <c r="K92" s="1739"/>
      <c r="L92" s="1739"/>
      <c r="M92" s="1739"/>
      <c r="N92" s="1739"/>
      <c r="O92" s="1739"/>
      <c r="P92" s="1739"/>
      <c r="Q92" s="1739"/>
      <c r="R92" s="1739"/>
      <c r="S92" s="1739"/>
      <c r="T92" s="1739"/>
      <c r="U92" s="1739"/>
      <c r="V92" s="1739"/>
      <c r="W92" s="1739"/>
      <c r="X92" s="2842">
        <v>357375</v>
      </c>
      <c r="Y92" s="2844" t="s">
        <v>2441</v>
      </c>
      <c r="Z92" s="3155">
        <v>52</v>
      </c>
    </row>
    <row r="93" spans="1:29" ht="12.95" customHeight="1">
      <c r="A93" s="3150">
        <v>53</v>
      </c>
      <c r="B93" s="3151"/>
      <c r="C93" s="1738"/>
      <c r="D93" s="1738"/>
      <c r="E93" s="1738" t="s">
        <v>2529</v>
      </c>
      <c r="F93" s="1738" t="s">
        <v>2483</v>
      </c>
      <c r="G93" s="1739"/>
      <c r="H93" s="1739"/>
      <c r="I93" s="1739"/>
      <c r="J93" s="1739"/>
      <c r="K93" s="1739"/>
      <c r="L93" s="1739"/>
      <c r="M93" s="1739"/>
      <c r="N93" s="1739"/>
      <c r="O93" s="1739"/>
      <c r="P93" s="1739"/>
      <c r="Q93" s="1739"/>
      <c r="R93" s="1739"/>
      <c r="S93" s="1739"/>
      <c r="T93" s="1739"/>
      <c r="U93" s="1739"/>
      <c r="V93" s="1739"/>
      <c r="W93" s="1739"/>
      <c r="X93" s="2842">
        <v>21567</v>
      </c>
      <c r="Y93" s="2844" t="s">
        <v>2441</v>
      </c>
      <c r="Z93" s="3155">
        <v>53</v>
      </c>
    </row>
    <row r="94" spans="1:29" ht="12.95" customHeight="1">
      <c r="A94" s="3150">
        <v>54</v>
      </c>
      <c r="B94" s="3151"/>
      <c r="C94" s="1738"/>
      <c r="D94" s="1738"/>
      <c r="E94" s="1738" t="s">
        <v>2530</v>
      </c>
      <c r="F94" s="1738" t="s">
        <v>2485</v>
      </c>
      <c r="G94" s="1739"/>
      <c r="H94" s="1739"/>
      <c r="I94" s="1739"/>
      <c r="J94" s="1739"/>
      <c r="K94" s="1739"/>
      <c r="L94" s="1739"/>
      <c r="M94" s="1739"/>
      <c r="N94" s="1739"/>
      <c r="O94" s="1739"/>
      <c r="P94" s="1739"/>
      <c r="Q94" s="1739"/>
      <c r="R94" s="1739"/>
      <c r="S94" s="1739"/>
      <c r="T94" s="1739"/>
      <c r="U94" s="1739"/>
      <c r="V94" s="1739"/>
      <c r="W94" s="1739"/>
      <c r="X94" s="2842">
        <v>90609</v>
      </c>
      <c r="Y94" s="2844" t="s">
        <v>2441</v>
      </c>
      <c r="Z94" s="3155">
        <v>54</v>
      </c>
    </row>
    <row r="95" spans="1:29" ht="12.95" customHeight="1">
      <c r="A95" s="3150">
        <v>55</v>
      </c>
      <c r="B95" s="3151"/>
      <c r="C95" s="1738"/>
      <c r="D95" s="1738"/>
      <c r="E95" s="1738" t="s">
        <v>2531</v>
      </c>
      <c r="F95" s="1738" t="s">
        <v>2487</v>
      </c>
      <c r="G95" s="1739"/>
      <c r="H95" s="1739"/>
      <c r="I95" s="1739"/>
      <c r="J95" s="1739"/>
      <c r="K95" s="1739"/>
      <c r="L95" s="1739"/>
      <c r="M95" s="1739"/>
      <c r="N95" s="1739"/>
      <c r="O95" s="1739"/>
      <c r="P95" s="1739"/>
      <c r="Q95" s="1739"/>
      <c r="R95" s="1739"/>
      <c r="S95" s="1739"/>
      <c r="T95" s="1739"/>
      <c r="U95" s="1739"/>
      <c r="V95" s="1739"/>
      <c r="W95" s="1739"/>
      <c r="X95" s="2842">
        <v>2450</v>
      </c>
      <c r="Y95" s="2844" t="s">
        <v>2441</v>
      </c>
      <c r="Z95" s="3155">
        <v>55</v>
      </c>
    </row>
    <row r="96" spans="1:29" ht="12.95" customHeight="1">
      <c r="A96" s="3150">
        <v>56</v>
      </c>
      <c r="B96" s="3151"/>
      <c r="C96" s="1738"/>
      <c r="D96" s="1738"/>
      <c r="E96" s="1738" t="s">
        <v>2532</v>
      </c>
      <c r="F96" s="1738" t="s">
        <v>2489</v>
      </c>
      <c r="G96" s="1739"/>
      <c r="H96" s="1739"/>
      <c r="I96" s="1739"/>
      <c r="J96" s="1739"/>
      <c r="K96" s="1739"/>
      <c r="L96" s="1739"/>
      <c r="M96" s="1739"/>
      <c r="N96" s="1739"/>
      <c r="O96" s="1739"/>
      <c r="P96" s="1739"/>
      <c r="Q96" s="1739"/>
      <c r="R96" s="1739"/>
      <c r="S96" s="1739"/>
      <c r="T96" s="1739"/>
      <c r="U96" s="1739"/>
      <c r="V96" s="1739"/>
      <c r="W96" s="1739"/>
      <c r="X96" s="2842">
        <v>485</v>
      </c>
      <c r="Y96" s="2844" t="s">
        <v>2441</v>
      </c>
      <c r="Z96" s="3155">
        <v>56</v>
      </c>
    </row>
    <row r="97" spans="1:29" ht="12.95" customHeight="1">
      <c r="A97" s="3150">
        <v>57</v>
      </c>
      <c r="B97" s="3151"/>
      <c r="C97" s="1738"/>
      <c r="D97" s="1738"/>
      <c r="E97" s="1738" t="s">
        <v>2533</v>
      </c>
      <c r="F97" s="1738" t="s">
        <v>2491</v>
      </c>
      <c r="G97" s="1739"/>
      <c r="H97" s="1739"/>
      <c r="I97" s="1739"/>
      <c r="J97" s="1739"/>
      <c r="K97" s="1739"/>
      <c r="L97" s="1739"/>
      <c r="M97" s="1739"/>
      <c r="N97" s="1739"/>
      <c r="O97" s="1739"/>
      <c r="P97" s="1739"/>
      <c r="Q97" s="1739"/>
      <c r="R97" s="1739"/>
      <c r="S97" s="1739"/>
      <c r="T97" s="1739"/>
      <c r="U97" s="1739"/>
      <c r="V97" s="1739"/>
      <c r="W97" s="1739"/>
      <c r="X97" s="2842">
        <v>555841</v>
      </c>
      <c r="Y97" s="2844" t="s">
        <v>2441</v>
      </c>
      <c r="Z97" s="3155">
        <v>57</v>
      </c>
    </row>
    <row r="98" spans="1:29" ht="12.95" customHeight="1">
      <c r="A98" s="3150">
        <v>58</v>
      </c>
      <c r="B98" s="3151"/>
      <c r="C98" s="1738"/>
      <c r="D98" s="1738"/>
      <c r="E98" s="1738" t="s">
        <v>2534</v>
      </c>
      <c r="F98" s="1738" t="s">
        <v>2493</v>
      </c>
      <c r="G98" s="1739"/>
      <c r="H98" s="1739"/>
      <c r="I98" s="1739"/>
      <c r="J98" s="1739"/>
      <c r="K98" s="1739"/>
      <c r="L98" s="1739"/>
      <c r="M98" s="1739"/>
      <c r="N98" s="1739"/>
      <c r="O98" s="1739"/>
      <c r="P98" s="1739"/>
      <c r="Q98" s="1739"/>
      <c r="R98" s="1739"/>
      <c r="S98" s="1739"/>
      <c r="T98" s="1739"/>
      <c r="U98" s="1739"/>
      <c r="V98" s="1739"/>
      <c r="W98" s="1739"/>
      <c r="X98" s="2842">
        <v>188937</v>
      </c>
      <c r="Y98" s="2844" t="s">
        <v>2441</v>
      </c>
      <c r="Z98" s="3155">
        <v>58</v>
      </c>
    </row>
    <row r="99" spans="1:29" ht="12.95" customHeight="1">
      <c r="A99" s="3150">
        <v>59</v>
      </c>
      <c r="B99" s="3151"/>
      <c r="C99" s="1738"/>
      <c r="D99" s="1738"/>
      <c r="E99" s="1738" t="s">
        <v>2535</v>
      </c>
      <c r="F99" s="1738" t="s">
        <v>2495</v>
      </c>
      <c r="G99" s="1739"/>
      <c r="H99" s="1739"/>
      <c r="I99" s="1739"/>
      <c r="J99" s="1739"/>
      <c r="K99" s="1739"/>
      <c r="L99" s="1739"/>
      <c r="M99" s="1739"/>
      <c r="N99" s="1739"/>
      <c r="O99" s="1739"/>
      <c r="P99" s="1739"/>
      <c r="Q99" s="1739"/>
      <c r="R99" s="1739"/>
      <c r="S99" s="1739"/>
      <c r="T99" s="1739"/>
      <c r="U99" s="1739"/>
      <c r="V99" s="1739"/>
      <c r="W99" s="1739"/>
      <c r="X99" s="2842">
        <v>385</v>
      </c>
      <c r="Y99" s="2844" t="s">
        <v>2441</v>
      </c>
      <c r="Z99" s="3155">
        <v>59</v>
      </c>
    </row>
    <row r="100" spans="1:29" ht="12.95" customHeight="1">
      <c r="A100" s="3150">
        <v>60</v>
      </c>
      <c r="B100" s="3151"/>
      <c r="C100" s="1738"/>
      <c r="D100" s="1738"/>
      <c r="E100" s="1738" t="s">
        <v>2536</v>
      </c>
      <c r="F100" s="1738" t="s">
        <v>2497</v>
      </c>
      <c r="G100" s="1739"/>
      <c r="H100" s="1739"/>
      <c r="I100" s="1739"/>
      <c r="J100" s="1739"/>
      <c r="K100" s="1739"/>
      <c r="L100" s="1739"/>
      <c r="M100" s="1739"/>
      <c r="N100" s="1739"/>
      <c r="O100" s="1739"/>
      <c r="P100" s="1739"/>
      <c r="Q100" s="1739"/>
      <c r="R100" s="1739"/>
      <c r="S100" s="1739"/>
      <c r="T100" s="1739"/>
      <c r="U100" s="1739"/>
      <c r="V100" s="1739"/>
      <c r="W100" s="1739"/>
      <c r="X100" s="2842">
        <v>29950</v>
      </c>
      <c r="Y100" s="2844" t="s">
        <v>2441</v>
      </c>
      <c r="Z100" s="3155">
        <v>60</v>
      </c>
    </row>
    <row r="101" spans="1:29" ht="12.95" customHeight="1">
      <c r="A101" s="3150">
        <v>61</v>
      </c>
      <c r="B101" s="3151"/>
      <c r="C101" s="1738"/>
      <c r="D101" s="1738"/>
      <c r="E101" s="1738" t="s">
        <v>2537</v>
      </c>
      <c r="F101" s="1738" t="s">
        <v>2538</v>
      </c>
      <c r="G101" s="1739"/>
      <c r="H101" s="1739"/>
      <c r="I101" s="1739"/>
      <c r="J101" s="1739"/>
      <c r="K101" s="1739"/>
      <c r="L101" s="1739"/>
      <c r="M101" s="1739"/>
      <c r="N101" s="1739"/>
      <c r="O101" s="1739"/>
      <c r="P101" s="1739"/>
      <c r="Q101" s="1739"/>
      <c r="R101" s="1739"/>
      <c r="S101" s="1739"/>
      <c r="T101" s="1739"/>
      <c r="U101" s="1739"/>
      <c r="V101" s="1739"/>
      <c r="W101" s="1739"/>
      <c r="X101" s="2842">
        <v>100080</v>
      </c>
      <c r="Y101" s="2844" t="s">
        <v>2441</v>
      </c>
      <c r="Z101" s="3155">
        <v>61</v>
      </c>
    </row>
    <row r="102" spans="1:29" ht="12.95" customHeight="1">
      <c r="A102" s="3150">
        <v>62</v>
      </c>
      <c r="B102" s="3151"/>
      <c r="C102" s="1738"/>
      <c r="D102" s="1738"/>
      <c r="E102" s="1738" t="s">
        <v>2539</v>
      </c>
      <c r="F102" s="1738" t="s">
        <v>2540</v>
      </c>
      <c r="G102" s="1739"/>
      <c r="H102" s="1739"/>
      <c r="I102" s="1739"/>
      <c r="J102" s="1739"/>
      <c r="K102" s="1739"/>
      <c r="L102" s="1739"/>
      <c r="M102" s="1739"/>
      <c r="N102" s="1739"/>
      <c r="O102" s="1739"/>
      <c r="P102" s="1739"/>
      <c r="Q102" s="1739"/>
      <c r="R102" s="1739"/>
      <c r="S102" s="1739"/>
      <c r="T102" s="1739"/>
      <c r="U102" s="1739"/>
      <c r="V102" s="1739"/>
      <c r="W102" s="1739"/>
      <c r="X102" s="2842">
        <v>298794</v>
      </c>
      <c r="Y102" s="2844" t="s">
        <v>2441</v>
      </c>
      <c r="Z102" s="3155">
        <v>62</v>
      </c>
    </row>
    <row r="103" spans="1:29" ht="12.95" customHeight="1">
      <c r="A103" s="3150">
        <v>63</v>
      </c>
      <c r="B103" s="3151"/>
      <c r="C103" s="1738"/>
      <c r="D103" s="1738"/>
      <c r="E103" s="1738" t="s">
        <v>2541</v>
      </c>
      <c r="F103" s="1738" t="s">
        <v>2499</v>
      </c>
      <c r="G103" s="1739"/>
      <c r="H103" s="1739"/>
      <c r="I103" s="1739"/>
      <c r="J103" s="1739"/>
      <c r="K103" s="1739"/>
      <c r="L103" s="1739"/>
      <c r="M103" s="1739"/>
      <c r="N103" s="1739"/>
      <c r="O103" s="1739"/>
      <c r="P103" s="1739"/>
      <c r="Q103" s="1739"/>
      <c r="R103" s="1739"/>
      <c r="S103" s="1739"/>
      <c r="T103" s="1739"/>
      <c r="U103" s="1739"/>
      <c r="V103" s="1739"/>
      <c r="W103" s="1739"/>
      <c r="X103" s="2842">
        <v>6186</v>
      </c>
      <c r="Y103" s="2844" t="s">
        <v>2441</v>
      </c>
      <c r="Z103" s="3155">
        <v>63</v>
      </c>
    </row>
    <row r="104" spans="1:29" ht="12.6" customHeight="1" thickBot="1">
      <c r="A104" s="3164">
        <v>64</v>
      </c>
      <c r="B104" s="3162"/>
      <c r="C104" s="3158"/>
      <c r="D104" s="3158"/>
      <c r="E104" s="3158" t="s">
        <v>2542</v>
      </c>
      <c r="F104" s="3158" t="s">
        <v>2543</v>
      </c>
      <c r="G104" s="3159"/>
      <c r="H104" s="3159"/>
      <c r="I104" s="3159"/>
      <c r="J104" s="3159"/>
      <c r="K104" s="3159"/>
      <c r="L104" s="3159"/>
      <c r="M104" s="3159"/>
      <c r="N104" s="3159"/>
      <c r="O104" s="3159"/>
      <c r="P104" s="3159"/>
      <c r="Q104" s="3159"/>
      <c r="R104" s="3159"/>
      <c r="S104" s="3159"/>
      <c r="T104" s="3159"/>
      <c r="U104" s="3159"/>
      <c r="V104" s="3159"/>
      <c r="W104" s="3159"/>
      <c r="X104" s="3160">
        <v>1788472</v>
      </c>
      <c r="Y104" s="3161" t="s">
        <v>2441</v>
      </c>
      <c r="Z104" s="3165">
        <v>64</v>
      </c>
      <c r="AB104" s="1751" t="s">
        <v>2910</v>
      </c>
      <c r="AC104" s="1331" t="b">
        <f>IF(SUM(X87:X103)=X104,TRUE,FALSE)</f>
        <v>1</v>
      </c>
    </row>
    <row r="105" spans="1:29" ht="12.95" customHeight="1">
      <c r="A105" s="1742"/>
      <c r="B105" s="1752"/>
      <c r="C105" s="1752"/>
      <c r="D105" s="1752"/>
      <c r="E105" s="1752"/>
      <c r="F105" s="1752"/>
      <c r="G105" s="1745"/>
      <c r="H105" s="1745"/>
      <c r="I105" s="1745"/>
      <c r="J105" s="1745"/>
      <c r="K105" s="1745"/>
      <c r="L105" s="1745"/>
      <c r="M105" s="1745"/>
      <c r="N105" s="1745"/>
      <c r="O105" s="1745"/>
      <c r="P105" s="1745"/>
      <c r="Q105" s="1745"/>
      <c r="R105" s="1745"/>
      <c r="S105" s="1745"/>
      <c r="T105" s="1745"/>
      <c r="U105" s="1745"/>
      <c r="V105" s="1745"/>
      <c r="W105" s="1745"/>
      <c r="X105" s="1756"/>
      <c r="Y105" s="1756"/>
      <c r="Z105" s="1754"/>
    </row>
    <row r="106" spans="1:29" ht="12.95" customHeight="1">
      <c r="A106" s="1755"/>
      <c r="B106" s="1732"/>
      <c r="C106" s="1732"/>
      <c r="D106" s="1732"/>
      <c r="E106" s="1732"/>
      <c r="F106" s="1732"/>
      <c r="G106" s="1734"/>
      <c r="H106" s="1734"/>
      <c r="I106" s="1734"/>
      <c r="J106" s="1734"/>
      <c r="K106" s="1734"/>
      <c r="L106" s="1734"/>
      <c r="M106" s="1734"/>
      <c r="N106" s="1734"/>
      <c r="O106" s="1734"/>
      <c r="P106" s="1734"/>
      <c r="Q106" s="1734"/>
      <c r="R106" s="1734"/>
      <c r="S106" s="1734"/>
      <c r="T106" s="1734"/>
      <c r="U106" s="1734"/>
      <c r="V106" s="1734"/>
      <c r="W106" s="1734"/>
      <c r="X106" s="1756"/>
      <c r="Y106" s="1756"/>
      <c r="Z106" s="1737"/>
    </row>
    <row r="107" spans="1:29" ht="12.95" customHeight="1">
      <c r="A107" s="1755"/>
      <c r="B107" s="1732"/>
      <c r="C107" s="1732"/>
      <c r="D107" s="1732"/>
      <c r="E107" s="1732"/>
      <c r="F107" s="1732"/>
      <c r="G107" s="1734"/>
      <c r="H107" s="1734"/>
      <c r="I107" s="1734"/>
      <c r="J107" s="1734"/>
      <c r="K107" s="1734"/>
      <c r="L107" s="1734"/>
      <c r="M107" s="1734"/>
      <c r="N107" s="1734"/>
      <c r="O107" s="1734"/>
      <c r="P107" s="1734"/>
      <c r="Q107" s="1734"/>
      <c r="R107" s="1734"/>
      <c r="S107" s="1734"/>
      <c r="T107" s="1734"/>
      <c r="U107" s="1734"/>
      <c r="V107" s="1734"/>
      <c r="W107" s="1734"/>
      <c r="X107" s="1756"/>
      <c r="Y107" s="1756"/>
      <c r="Z107" s="1737"/>
    </row>
    <row r="108" spans="1:29" ht="12.95" customHeight="1">
      <c r="A108" s="1755"/>
      <c r="B108" s="1732"/>
      <c r="C108" s="1732"/>
      <c r="D108" s="1732"/>
      <c r="E108" s="1732"/>
      <c r="F108" s="1732"/>
      <c r="G108" s="1734"/>
      <c r="H108" s="1734"/>
      <c r="I108" s="1734"/>
      <c r="J108" s="1734"/>
      <c r="K108" s="1734"/>
      <c r="L108" s="1734"/>
      <c r="M108" s="1734"/>
      <c r="N108" s="1734"/>
      <c r="O108" s="1734"/>
      <c r="P108" s="1734"/>
      <c r="Q108" s="1734"/>
      <c r="R108" s="1734"/>
      <c r="S108" s="1734"/>
      <c r="T108" s="1734"/>
      <c r="U108" s="1734"/>
      <c r="V108" s="1734"/>
      <c r="W108" s="1734"/>
      <c r="X108" s="1756"/>
      <c r="Y108" s="1756"/>
      <c r="Z108" s="1737"/>
    </row>
    <row r="109" spans="1:29" ht="12.95" customHeight="1">
      <c r="A109" s="1755"/>
      <c r="B109" s="1732"/>
      <c r="C109" s="1732"/>
      <c r="D109" s="1732"/>
      <c r="E109" s="1732"/>
      <c r="F109" s="1732"/>
      <c r="G109" s="1734"/>
      <c r="H109" s="1734"/>
      <c r="I109" s="1734"/>
      <c r="J109" s="1734"/>
      <c r="K109" s="1734"/>
      <c r="L109" s="1734"/>
      <c r="M109" s="1734"/>
      <c r="N109" s="1734"/>
      <c r="O109" s="1734"/>
      <c r="P109" s="1734"/>
      <c r="Q109" s="1734"/>
      <c r="R109" s="1734"/>
      <c r="S109" s="1734"/>
      <c r="T109" s="1734"/>
      <c r="U109" s="1734"/>
      <c r="V109" s="1734"/>
      <c r="W109" s="1734"/>
      <c r="X109" s="1756"/>
      <c r="Y109" s="1756"/>
      <c r="Z109" s="1737"/>
    </row>
    <row r="110" spans="1:29" ht="12.95" customHeight="1">
      <c r="A110" s="1755"/>
      <c r="B110" s="1732"/>
      <c r="C110" s="1732"/>
      <c r="D110" s="1732"/>
      <c r="E110" s="1732"/>
      <c r="F110" s="1732"/>
      <c r="G110" s="1734"/>
      <c r="H110" s="1734"/>
      <c r="I110" s="1734"/>
      <c r="J110" s="1734"/>
      <c r="K110" s="1734"/>
      <c r="L110" s="1734"/>
      <c r="M110" s="1734"/>
      <c r="N110" s="1734"/>
      <c r="O110" s="1734"/>
      <c r="P110" s="1734"/>
      <c r="Q110" s="1734"/>
      <c r="R110" s="1734"/>
      <c r="S110" s="1734"/>
      <c r="T110" s="1734"/>
      <c r="U110" s="1734"/>
      <c r="V110" s="1734"/>
      <c r="W110" s="1734"/>
      <c r="X110" s="1756"/>
      <c r="Y110" s="1756"/>
      <c r="Z110" s="1737"/>
    </row>
    <row r="111" spans="1:29" ht="12.95" customHeight="1">
      <c r="A111" s="1755"/>
      <c r="B111" s="1732"/>
      <c r="C111" s="1732"/>
      <c r="D111" s="1732"/>
      <c r="E111" s="1732"/>
      <c r="F111" s="1732"/>
      <c r="G111" s="1734"/>
      <c r="H111" s="1734"/>
      <c r="I111" s="1734"/>
      <c r="J111" s="1734"/>
      <c r="K111" s="1734"/>
      <c r="L111" s="1734"/>
      <c r="M111" s="1734"/>
      <c r="N111" s="1734"/>
      <c r="O111" s="1734"/>
      <c r="P111" s="1734"/>
      <c r="Q111" s="1734"/>
      <c r="R111" s="1734"/>
      <c r="S111" s="1734"/>
      <c r="T111" s="1734"/>
      <c r="U111" s="1734"/>
      <c r="V111" s="1734"/>
      <c r="W111" s="1734"/>
      <c r="X111" s="1756"/>
      <c r="Y111" s="1756"/>
      <c r="Z111" s="1737"/>
    </row>
    <row r="112" spans="1:29" ht="12.95" customHeight="1">
      <c r="A112" s="1755"/>
      <c r="B112" s="1732"/>
      <c r="C112" s="1732"/>
      <c r="D112" s="1732"/>
      <c r="E112" s="1732"/>
      <c r="F112" s="1732"/>
      <c r="G112" s="1734"/>
      <c r="H112" s="1734"/>
      <c r="I112" s="1734"/>
      <c r="J112" s="1734"/>
      <c r="K112" s="1734"/>
      <c r="L112" s="1734"/>
      <c r="M112" s="1734"/>
      <c r="N112" s="1734"/>
      <c r="O112" s="1734"/>
      <c r="P112" s="1734"/>
      <c r="Q112" s="1734"/>
      <c r="R112" s="1734"/>
      <c r="S112" s="1734"/>
      <c r="T112" s="1734"/>
      <c r="U112" s="1734"/>
      <c r="V112" s="1734"/>
      <c r="W112" s="1734"/>
      <c r="X112" s="1756"/>
      <c r="Y112" s="1756"/>
      <c r="Z112" s="1737"/>
    </row>
    <row r="113" spans="1:26" ht="12.95" customHeight="1">
      <c r="A113" s="1755"/>
      <c r="B113" s="1732"/>
      <c r="C113" s="1732"/>
      <c r="D113" s="1732"/>
      <c r="E113" s="1732"/>
      <c r="F113" s="1732"/>
      <c r="G113" s="1734"/>
      <c r="H113" s="1734"/>
      <c r="I113" s="1734"/>
      <c r="J113" s="1734"/>
      <c r="K113" s="1734"/>
      <c r="L113" s="1734"/>
      <c r="M113" s="1734"/>
      <c r="N113" s="1734"/>
      <c r="O113" s="1734"/>
      <c r="P113" s="1734"/>
      <c r="Q113" s="1734"/>
      <c r="R113" s="1734"/>
      <c r="S113" s="1734"/>
      <c r="T113" s="1734"/>
      <c r="U113" s="1734"/>
      <c r="V113" s="1734"/>
      <c r="W113" s="1734"/>
      <c r="X113" s="1756"/>
      <c r="Y113" s="1756"/>
      <c r="Z113" s="1737"/>
    </row>
    <row r="114" spans="1:26" ht="12.95" customHeight="1">
      <c r="A114" s="1755"/>
      <c r="B114" s="1732"/>
      <c r="C114" s="1732"/>
      <c r="D114" s="1732"/>
      <c r="E114" s="1732"/>
      <c r="F114" s="1732"/>
      <c r="G114" s="1734"/>
      <c r="H114" s="1734"/>
      <c r="I114" s="1734"/>
      <c r="J114" s="1734"/>
      <c r="K114" s="1734"/>
      <c r="L114" s="1734"/>
      <c r="M114" s="1734"/>
      <c r="N114" s="1734"/>
      <c r="O114" s="1734"/>
      <c r="P114" s="1734"/>
      <c r="Q114" s="1734"/>
      <c r="R114" s="1734"/>
      <c r="S114" s="1734"/>
      <c r="T114" s="1734"/>
      <c r="U114" s="1734"/>
      <c r="V114" s="1734"/>
      <c r="W114" s="1734"/>
      <c r="X114" s="1756"/>
      <c r="Y114" s="1756"/>
      <c r="Z114" s="1737"/>
    </row>
    <row r="115" spans="1:26" ht="12.95" customHeight="1">
      <c r="A115" s="1755"/>
      <c r="B115" s="1732"/>
      <c r="C115" s="1732"/>
      <c r="D115" s="1732"/>
      <c r="E115" s="1732"/>
      <c r="F115" s="1732"/>
      <c r="G115" s="1734"/>
      <c r="H115" s="1734"/>
      <c r="I115" s="1734"/>
      <c r="J115" s="1734"/>
      <c r="K115" s="1734"/>
      <c r="L115" s="1734"/>
      <c r="M115" s="1734"/>
      <c r="N115" s="1734"/>
      <c r="O115" s="1734"/>
      <c r="P115" s="1734"/>
      <c r="Q115" s="1734"/>
      <c r="R115" s="1734"/>
      <c r="S115" s="1734"/>
      <c r="T115" s="1734"/>
      <c r="U115" s="1734"/>
      <c r="V115" s="1734"/>
      <c r="W115" s="1734"/>
      <c r="X115" s="1756"/>
      <c r="Y115" s="1756"/>
      <c r="Z115" s="1737"/>
    </row>
    <row r="116" spans="1:26" ht="12.95" customHeight="1">
      <c r="A116" s="1755"/>
      <c r="B116" s="1732"/>
      <c r="C116" s="1732"/>
      <c r="D116" s="1732"/>
      <c r="E116" s="1732"/>
      <c r="F116" s="1732"/>
      <c r="G116" s="1734"/>
      <c r="H116" s="1734"/>
      <c r="I116" s="1734"/>
      <c r="J116" s="1734"/>
      <c r="K116" s="1734"/>
      <c r="L116" s="1734"/>
      <c r="M116" s="1734"/>
      <c r="N116" s="1734"/>
      <c r="O116" s="1734"/>
      <c r="P116" s="1734"/>
      <c r="Q116" s="1734"/>
      <c r="R116" s="1734"/>
      <c r="S116" s="1734"/>
      <c r="T116" s="1734"/>
      <c r="U116" s="1734"/>
      <c r="V116" s="1734"/>
      <c r="W116" s="1734"/>
      <c r="X116" s="1756"/>
      <c r="Y116" s="1756"/>
      <c r="Z116" s="1737"/>
    </row>
    <row r="117" spans="1:26" ht="12.95" customHeight="1">
      <c r="A117" s="1755"/>
      <c r="B117" s="1732"/>
      <c r="C117" s="1732"/>
      <c r="D117" s="1732"/>
      <c r="E117" s="1732"/>
      <c r="F117" s="1732"/>
      <c r="G117" s="1734"/>
      <c r="H117" s="1734"/>
      <c r="I117" s="1734"/>
      <c r="J117" s="1734"/>
      <c r="K117" s="1734"/>
      <c r="L117" s="1734"/>
      <c r="M117" s="1734"/>
      <c r="N117" s="1734"/>
      <c r="O117" s="1734"/>
      <c r="P117" s="1734"/>
      <c r="Q117" s="1734"/>
      <c r="R117" s="1734"/>
      <c r="S117" s="1734"/>
      <c r="T117" s="1734"/>
      <c r="U117" s="1734"/>
      <c r="V117" s="1734"/>
      <c r="W117" s="1734"/>
      <c r="X117" s="1756"/>
      <c r="Y117" s="1756"/>
      <c r="Z117" s="1737"/>
    </row>
    <row r="118" spans="1:26" ht="12.95" customHeight="1">
      <c r="A118" s="1755"/>
      <c r="B118" s="1732"/>
      <c r="C118" s="1732"/>
      <c r="D118" s="1732"/>
      <c r="E118" s="1732"/>
      <c r="F118" s="1732"/>
      <c r="G118" s="1734"/>
      <c r="H118" s="1734"/>
      <c r="I118" s="1734"/>
      <c r="J118" s="1734"/>
      <c r="K118" s="1734"/>
      <c r="L118" s="1734"/>
      <c r="M118" s="1734"/>
      <c r="N118" s="1734"/>
      <c r="O118" s="1734"/>
      <c r="P118" s="1734"/>
      <c r="Q118" s="1734"/>
      <c r="R118" s="1734"/>
      <c r="S118" s="1734"/>
      <c r="T118" s="1734"/>
      <c r="U118" s="1734"/>
      <c r="V118" s="1734"/>
      <c r="W118" s="1734"/>
      <c r="X118" s="1756"/>
      <c r="Y118" s="1756"/>
      <c r="Z118" s="1737"/>
    </row>
    <row r="119" spans="1:26" ht="12.95" customHeight="1">
      <c r="A119" s="1747"/>
      <c r="B119" s="1732"/>
      <c r="C119" s="1732"/>
      <c r="D119" s="1732"/>
      <c r="E119" s="1732"/>
      <c r="F119" s="1732"/>
      <c r="G119" s="1734"/>
      <c r="H119" s="1734"/>
      <c r="I119" s="1734"/>
      <c r="J119" s="1734"/>
      <c r="K119" s="1734"/>
      <c r="L119" s="1734"/>
      <c r="M119" s="1734"/>
      <c r="N119" s="1734"/>
      <c r="O119" s="1734"/>
      <c r="P119" s="1734"/>
      <c r="Q119" s="1734"/>
      <c r="R119" s="1734"/>
      <c r="S119" s="1734"/>
      <c r="T119" s="1734"/>
      <c r="U119" s="1734"/>
      <c r="V119" s="1734"/>
      <c r="W119" s="1734"/>
      <c r="X119" s="1756"/>
      <c r="Y119" s="1756"/>
      <c r="Z119" s="1737"/>
    </row>
    <row r="120" spans="1:26" ht="12.95" customHeight="1">
      <c r="B120" s="1752"/>
      <c r="C120" s="1752"/>
      <c r="D120" s="1752"/>
      <c r="E120" s="1752"/>
      <c r="F120" s="1752"/>
      <c r="G120" s="1745"/>
      <c r="H120" s="1745"/>
      <c r="I120" s="1745"/>
      <c r="J120" s="1745"/>
      <c r="K120" s="1745"/>
      <c r="L120" s="1745"/>
      <c r="M120" s="1745"/>
      <c r="N120" s="1745"/>
      <c r="O120" s="1745"/>
      <c r="P120" s="1745"/>
      <c r="Q120" s="1745"/>
      <c r="R120" s="1745"/>
      <c r="S120" s="1745"/>
      <c r="T120" s="1745"/>
      <c r="U120" s="1745"/>
      <c r="V120" s="1745"/>
      <c r="W120" s="1745"/>
      <c r="X120" s="1744"/>
      <c r="Y120" s="1752"/>
      <c r="Z120" s="1758" t="s">
        <v>386</v>
      </c>
    </row>
    <row r="121" spans="1:26" ht="12.95" customHeight="1">
      <c r="A121" s="1731" t="s">
        <v>3394</v>
      </c>
      <c r="B121" s="1732"/>
      <c r="C121" s="1732"/>
      <c r="D121" s="1732"/>
      <c r="E121" s="1732"/>
      <c r="F121" s="1733"/>
      <c r="G121" s="1734"/>
      <c r="H121" s="1734"/>
      <c r="I121" s="1734"/>
      <c r="J121" s="1734"/>
      <c r="K121" s="1734"/>
      <c r="L121" s="1734"/>
      <c r="M121" s="1734"/>
      <c r="N121" s="1734"/>
      <c r="O121" s="1734"/>
      <c r="P121" s="1734"/>
      <c r="Q121" s="1734"/>
      <c r="R121" s="1734"/>
      <c r="S121" s="1734"/>
      <c r="T121" s="1734"/>
      <c r="U121" s="1734"/>
      <c r="V121" s="1734"/>
      <c r="W121" s="1759"/>
      <c r="X121" s="1147"/>
      <c r="Y121" s="1735"/>
      <c r="Z121" s="1735">
        <v>79</v>
      </c>
    </row>
    <row r="122" spans="1:26" ht="12.95" customHeight="1">
      <c r="A122" s="3424" t="s">
        <v>2422</v>
      </c>
      <c r="B122" s="3425"/>
      <c r="C122" s="3425"/>
      <c r="D122" s="3425"/>
      <c r="E122" s="3425"/>
      <c r="F122" s="3425"/>
      <c r="G122" s="3425"/>
      <c r="H122" s="3425"/>
      <c r="I122" s="3425"/>
      <c r="J122" s="3425"/>
      <c r="K122" s="3425"/>
      <c r="L122" s="3425"/>
      <c r="M122" s="3425"/>
      <c r="N122" s="3425"/>
      <c r="O122" s="3425"/>
      <c r="P122" s="3425"/>
      <c r="Q122" s="3425"/>
      <c r="R122" s="3425"/>
      <c r="S122" s="3425"/>
      <c r="T122" s="3425"/>
      <c r="U122" s="3425"/>
      <c r="V122" s="3425"/>
      <c r="W122" s="3425"/>
      <c r="X122" s="3425"/>
      <c r="Y122" s="3425"/>
      <c r="Z122" s="3426"/>
    </row>
    <row r="123" spans="1:26" ht="12.95" customHeight="1">
      <c r="A123" s="3427"/>
      <c r="B123" s="3428"/>
      <c r="C123" s="3428"/>
      <c r="D123" s="3428"/>
      <c r="E123" s="3428"/>
      <c r="F123" s="3428"/>
      <c r="G123" s="3428"/>
      <c r="H123" s="3428"/>
      <c r="I123" s="3428"/>
      <c r="J123" s="3428"/>
      <c r="K123" s="3428"/>
      <c r="L123" s="3428"/>
      <c r="M123" s="3428"/>
      <c r="N123" s="3428"/>
      <c r="O123" s="3428"/>
      <c r="P123" s="3428"/>
      <c r="Q123" s="3428"/>
      <c r="R123" s="3428"/>
      <c r="S123" s="3428"/>
      <c r="T123" s="3428"/>
      <c r="U123" s="3428"/>
      <c r="V123" s="3428"/>
      <c r="W123" s="3428"/>
      <c r="X123" s="3428"/>
      <c r="Y123" s="3428"/>
      <c r="Z123" s="3429"/>
    </row>
    <row r="124" spans="1:26" ht="12.95" customHeight="1">
      <c r="A124" s="1736"/>
      <c r="B124" s="1732"/>
      <c r="C124" s="1732"/>
      <c r="D124" s="1732"/>
      <c r="E124" s="1732"/>
      <c r="F124" s="1732"/>
      <c r="G124" s="1734"/>
      <c r="H124" s="1734"/>
      <c r="I124" s="1734"/>
      <c r="J124" s="1734"/>
      <c r="K124" s="1734"/>
      <c r="L124" s="1734"/>
      <c r="M124" s="1734"/>
      <c r="N124" s="1734"/>
      <c r="O124" s="1734"/>
      <c r="P124" s="1734"/>
      <c r="Q124" s="1734"/>
      <c r="R124" s="1734"/>
      <c r="S124" s="1734"/>
      <c r="T124" s="1734"/>
      <c r="U124" s="1734"/>
      <c r="V124" s="1734"/>
      <c r="W124" s="1734"/>
      <c r="X124" s="1147"/>
      <c r="Y124" s="1732"/>
      <c r="Z124" s="1737"/>
    </row>
    <row r="125" spans="1:26" ht="12.95" customHeight="1">
      <c r="A125" s="1736"/>
      <c r="B125" s="1738"/>
      <c r="C125" s="1738"/>
      <c r="D125" s="1738"/>
      <c r="E125" s="1738"/>
      <c r="F125" s="1738"/>
      <c r="G125" s="1739"/>
      <c r="H125" s="1739"/>
      <c r="I125" s="1739"/>
      <c r="J125" s="1739" t="s">
        <v>2423</v>
      </c>
      <c r="K125" s="1739"/>
      <c r="L125" s="1739"/>
      <c r="M125" s="1739"/>
      <c r="N125" s="1739"/>
      <c r="O125" s="1739"/>
      <c r="P125" s="1739"/>
      <c r="Q125" s="1739"/>
      <c r="R125" s="1739"/>
      <c r="S125" s="1739"/>
      <c r="T125" s="1739"/>
      <c r="U125" s="1739"/>
      <c r="V125" s="1739"/>
      <c r="W125" s="1739"/>
      <c r="X125" s="1749"/>
      <c r="Y125" s="1738"/>
      <c r="Z125" s="1740"/>
    </row>
    <row r="126" spans="1:26" ht="12.95" customHeight="1">
      <c r="A126" s="3149" t="s">
        <v>7</v>
      </c>
      <c r="B126" s="3149" t="s">
        <v>70</v>
      </c>
      <c r="C126" s="1744"/>
      <c r="D126" s="1744"/>
      <c r="E126" s="1744"/>
      <c r="F126" s="1744" t="s">
        <v>2424</v>
      </c>
      <c r="G126" s="1745"/>
      <c r="H126" s="1745"/>
      <c r="I126" s="1745"/>
      <c r="J126" s="1745"/>
      <c r="K126" s="1745"/>
      <c r="L126" s="1745"/>
      <c r="M126" s="1745"/>
      <c r="N126" s="1745"/>
      <c r="O126" s="1745"/>
      <c r="P126" s="1745"/>
      <c r="Q126" s="1745"/>
      <c r="R126" s="1745"/>
      <c r="S126" s="1745"/>
      <c r="T126" s="1745"/>
      <c r="U126" s="1745"/>
      <c r="V126" s="1745"/>
      <c r="W126" s="1745"/>
      <c r="X126" s="1746" t="s">
        <v>2425</v>
      </c>
      <c r="Y126" s="1746" t="s">
        <v>2426</v>
      </c>
      <c r="Z126" s="3149" t="s">
        <v>7</v>
      </c>
    </row>
    <row r="127" spans="1:26" ht="12.95" customHeight="1" thickBot="1">
      <c r="A127" s="3150" t="s">
        <v>17</v>
      </c>
      <c r="B127" s="3150" t="s">
        <v>78</v>
      </c>
      <c r="C127" s="1749"/>
      <c r="D127" s="1749"/>
      <c r="E127" s="1749"/>
      <c r="F127" s="1749" t="s">
        <v>24</v>
      </c>
      <c r="G127" s="1750" t="s">
        <v>2427</v>
      </c>
      <c r="H127" s="1750" t="s">
        <v>2428</v>
      </c>
      <c r="I127" s="1750" t="s">
        <v>2429</v>
      </c>
      <c r="J127" s="1750" t="s">
        <v>2430</v>
      </c>
      <c r="K127" s="1750" t="s">
        <v>2431</v>
      </c>
      <c r="L127" s="1750" t="s">
        <v>2432</v>
      </c>
      <c r="M127" s="1750" t="s">
        <v>2433</v>
      </c>
      <c r="N127" s="1750" t="s">
        <v>2434</v>
      </c>
      <c r="O127" s="1750" t="s">
        <v>2435</v>
      </c>
      <c r="P127" s="1750" t="s">
        <v>2436</v>
      </c>
      <c r="Q127" s="1750" t="s">
        <v>2437</v>
      </c>
      <c r="R127" s="1750" t="s">
        <v>2438</v>
      </c>
      <c r="S127" s="1750"/>
      <c r="T127" s="1750"/>
      <c r="U127" s="1750"/>
      <c r="V127" s="1750"/>
      <c r="W127" s="1750"/>
      <c r="X127" s="2839" t="s">
        <v>25</v>
      </c>
      <c r="Y127" s="2839" t="s">
        <v>26</v>
      </c>
      <c r="Z127" s="3150" t="s">
        <v>17</v>
      </c>
    </row>
    <row r="128" spans="1:26" ht="12.95" customHeight="1">
      <c r="A128" s="3152"/>
      <c r="B128" s="3153"/>
      <c r="C128" s="1760"/>
      <c r="D128" s="1760"/>
      <c r="E128" s="1760" t="s">
        <v>2544</v>
      </c>
      <c r="F128" s="1760" t="s">
        <v>2545</v>
      </c>
      <c r="G128" s="1761"/>
      <c r="H128" s="1761"/>
      <c r="I128" s="1761"/>
      <c r="J128" s="1761"/>
      <c r="K128" s="1761"/>
      <c r="L128" s="1761"/>
      <c r="M128" s="1761"/>
      <c r="N128" s="1761"/>
      <c r="O128" s="1761"/>
      <c r="P128" s="1761"/>
      <c r="Q128" s="1761"/>
      <c r="R128" s="1761"/>
      <c r="S128" s="1761"/>
      <c r="T128" s="1761"/>
      <c r="U128" s="1761"/>
      <c r="V128" s="1761"/>
      <c r="W128" s="1761"/>
      <c r="X128" s="2850"/>
      <c r="Y128" s="2851"/>
      <c r="Z128" s="3154"/>
    </row>
    <row r="129" spans="1:26" ht="12.95" customHeight="1">
      <c r="A129" s="3148">
        <v>65</v>
      </c>
      <c r="B129" s="3150"/>
      <c r="C129" s="1738"/>
      <c r="D129" s="1738"/>
      <c r="E129" s="1738" t="s">
        <v>2546</v>
      </c>
      <c r="F129" s="1738" t="s">
        <v>2471</v>
      </c>
      <c r="G129" s="1739"/>
      <c r="H129" s="1739"/>
      <c r="I129" s="1739"/>
      <c r="J129" s="1739"/>
      <c r="K129" s="1739"/>
      <c r="L129" s="1739"/>
      <c r="M129" s="1739"/>
      <c r="N129" s="1739"/>
      <c r="O129" s="1739"/>
      <c r="P129" s="1739"/>
      <c r="Q129" s="1739"/>
      <c r="R129" s="1739"/>
      <c r="S129" s="1739"/>
      <c r="T129" s="1739"/>
      <c r="U129" s="1739"/>
      <c r="V129" s="1739"/>
      <c r="W129" s="1739"/>
      <c r="X129" s="2842"/>
      <c r="Y129" s="2844" t="s">
        <v>2441</v>
      </c>
      <c r="Z129" s="3155">
        <v>65</v>
      </c>
    </row>
    <row r="130" spans="1:26" ht="12.95" customHeight="1">
      <c r="A130" s="3148">
        <v>66</v>
      </c>
      <c r="B130" s="3150"/>
      <c r="C130" s="1738"/>
      <c r="D130" s="1738"/>
      <c r="E130" s="1738" t="s">
        <v>2547</v>
      </c>
      <c r="F130" s="1738" t="s">
        <v>2473</v>
      </c>
      <c r="G130" s="1739"/>
      <c r="H130" s="1739"/>
      <c r="I130" s="1739"/>
      <c r="J130" s="1739"/>
      <c r="K130" s="1739"/>
      <c r="L130" s="1739"/>
      <c r="M130" s="1739"/>
      <c r="N130" s="1739"/>
      <c r="O130" s="1739"/>
      <c r="P130" s="1739"/>
      <c r="Q130" s="1739"/>
      <c r="R130" s="1739"/>
      <c r="S130" s="1739"/>
      <c r="T130" s="1739"/>
      <c r="U130" s="1739"/>
      <c r="V130" s="1739"/>
      <c r="W130" s="1739"/>
      <c r="X130" s="2842">
        <v>8404</v>
      </c>
      <c r="Y130" s="2844" t="s">
        <v>2441</v>
      </c>
      <c r="Z130" s="3155">
        <v>66</v>
      </c>
    </row>
    <row r="131" spans="1:26" ht="12.95" customHeight="1">
      <c r="A131" s="3148">
        <v>67</v>
      </c>
      <c r="B131" s="3150"/>
      <c r="C131" s="1738"/>
      <c r="D131" s="1738"/>
      <c r="E131" s="1738" t="s">
        <v>2548</v>
      </c>
      <c r="F131" s="1738" t="s">
        <v>2475</v>
      </c>
      <c r="G131" s="1739"/>
      <c r="H131" s="1739"/>
      <c r="I131" s="1739"/>
      <c r="J131" s="1739"/>
      <c r="K131" s="1739"/>
      <c r="L131" s="1739"/>
      <c r="M131" s="1739"/>
      <c r="N131" s="1739"/>
      <c r="O131" s="1739"/>
      <c r="P131" s="1739"/>
      <c r="Q131" s="1739"/>
      <c r="R131" s="1739"/>
      <c r="S131" s="1739"/>
      <c r="T131" s="1739"/>
      <c r="U131" s="1739"/>
      <c r="V131" s="1739"/>
      <c r="W131" s="1739"/>
      <c r="X131" s="2842">
        <v>28589</v>
      </c>
      <c r="Y131" s="2844" t="s">
        <v>2441</v>
      </c>
      <c r="Z131" s="3155">
        <v>67</v>
      </c>
    </row>
    <row r="132" spans="1:26" ht="12.95" customHeight="1">
      <c r="A132" s="3148">
        <v>68</v>
      </c>
      <c r="B132" s="3150"/>
      <c r="C132" s="1738"/>
      <c r="D132" s="1738"/>
      <c r="E132" s="1738" t="s">
        <v>2549</v>
      </c>
      <c r="F132" s="1738" t="s">
        <v>2477</v>
      </c>
      <c r="G132" s="1739"/>
      <c r="H132" s="1739"/>
      <c r="I132" s="1739"/>
      <c r="J132" s="1739"/>
      <c r="K132" s="1739"/>
      <c r="L132" s="1739"/>
      <c r="M132" s="1739"/>
      <c r="N132" s="1739"/>
      <c r="O132" s="1739"/>
      <c r="P132" s="1739"/>
      <c r="Q132" s="1739"/>
      <c r="R132" s="1739"/>
      <c r="S132" s="1739"/>
      <c r="T132" s="1739"/>
      <c r="U132" s="1739"/>
      <c r="V132" s="1739"/>
      <c r="W132" s="1739"/>
      <c r="X132" s="2842">
        <v>70942</v>
      </c>
      <c r="Y132" s="2844" t="s">
        <v>2441</v>
      </c>
      <c r="Z132" s="3155">
        <v>68</v>
      </c>
    </row>
    <row r="133" spans="1:26" ht="12.95" customHeight="1">
      <c r="A133" s="3148">
        <v>69</v>
      </c>
      <c r="B133" s="3150"/>
      <c r="C133" s="1738"/>
      <c r="D133" s="1738"/>
      <c r="E133" s="1738" t="s">
        <v>2550</v>
      </c>
      <c r="F133" s="1738" t="s">
        <v>2479</v>
      </c>
      <c r="G133" s="1739"/>
      <c r="H133" s="1739"/>
      <c r="I133" s="1739"/>
      <c r="J133" s="1739"/>
      <c r="K133" s="1739"/>
      <c r="L133" s="1739"/>
      <c r="M133" s="1739"/>
      <c r="N133" s="1739"/>
      <c r="O133" s="1739"/>
      <c r="P133" s="1739"/>
      <c r="Q133" s="1739"/>
      <c r="R133" s="1739"/>
      <c r="S133" s="1739"/>
      <c r="T133" s="1739"/>
      <c r="U133" s="1739"/>
      <c r="V133" s="1739"/>
      <c r="W133" s="1739"/>
      <c r="X133" s="2842">
        <v>16402</v>
      </c>
      <c r="Y133" s="2844" t="s">
        <v>2441</v>
      </c>
      <c r="Z133" s="3155">
        <v>69</v>
      </c>
    </row>
    <row r="134" spans="1:26" ht="12.95" customHeight="1">
      <c r="A134" s="3148">
        <v>70</v>
      </c>
      <c r="B134" s="3150"/>
      <c r="C134" s="1738"/>
      <c r="D134" s="1738"/>
      <c r="E134" s="1738" t="s">
        <v>2551</v>
      </c>
      <c r="F134" s="1738" t="s">
        <v>2481</v>
      </c>
      <c r="G134" s="1739"/>
      <c r="H134" s="1739"/>
      <c r="I134" s="1739"/>
      <c r="J134" s="1739"/>
      <c r="K134" s="1739"/>
      <c r="L134" s="1739"/>
      <c r="M134" s="1739"/>
      <c r="N134" s="1739"/>
      <c r="O134" s="1739"/>
      <c r="P134" s="1739"/>
      <c r="Q134" s="1739"/>
      <c r="R134" s="1739"/>
      <c r="S134" s="1739"/>
      <c r="T134" s="1739"/>
      <c r="U134" s="1739"/>
      <c r="V134" s="1739"/>
      <c r="W134" s="1739"/>
      <c r="X134" s="2842">
        <v>362158</v>
      </c>
      <c r="Y134" s="2844" t="s">
        <v>2441</v>
      </c>
      <c r="Z134" s="3155">
        <v>70</v>
      </c>
    </row>
    <row r="135" spans="1:26" ht="12.95" customHeight="1">
      <c r="A135" s="3148">
        <v>71</v>
      </c>
      <c r="B135" s="3150"/>
      <c r="C135" s="1738"/>
      <c r="D135" s="1738"/>
      <c r="E135" s="1738" t="s">
        <v>2552</v>
      </c>
      <c r="F135" s="1738" t="s">
        <v>2483</v>
      </c>
      <c r="G135" s="1739"/>
      <c r="H135" s="1739"/>
      <c r="I135" s="1739"/>
      <c r="J135" s="1739"/>
      <c r="K135" s="1739"/>
      <c r="L135" s="1739"/>
      <c r="M135" s="1739"/>
      <c r="N135" s="1739"/>
      <c r="O135" s="1739"/>
      <c r="P135" s="1739"/>
      <c r="Q135" s="1739"/>
      <c r="R135" s="1739"/>
      <c r="S135" s="1739"/>
      <c r="T135" s="1739"/>
      <c r="U135" s="1739"/>
      <c r="V135" s="1739"/>
      <c r="W135" s="1739"/>
      <c r="X135" s="2842">
        <v>22434</v>
      </c>
      <c r="Y135" s="2844" t="s">
        <v>2441</v>
      </c>
      <c r="Z135" s="3155">
        <v>71</v>
      </c>
    </row>
    <row r="136" spans="1:26" ht="12.6" customHeight="1">
      <c r="A136" s="3148">
        <v>72</v>
      </c>
      <c r="B136" s="3150"/>
      <c r="C136" s="1738"/>
      <c r="D136" s="1738"/>
      <c r="E136" s="1738" t="s">
        <v>2553</v>
      </c>
      <c r="F136" s="1738" t="s">
        <v>2554</v>
      </c>
      <c r="G136" s="1739"/>
      <c r="H136" s="1739"/>
      <c r="I136" s="1739"/>
      <c r="J136" s="1739"/>
      <c r="K136" s="1739"/>
      <c r="L136" s="1739"/>
      <c r="M136" s="1739"/>
      <c r="N136" s="1739"/>
      <c r="O136" s="1739"/>
      <c r="P136" s="1739"/>
      <c r="Q136" s="1739"/>
      <c r="R136" s="1739"/>
      <c r="S136" s="1739"/>
      <c r="T136" s="1739"/>
      <c r="U136" s="1739"/>
      <c r="V136" s="1739"/>
      <c r="W136" s="1739"/>
      <c r="X136" s="2842">
        <v>90601</v>
      </c>
      <c r="Y136" s="2844" t="s">
        <v>2441</v>
      </c>
      <c r="Z136" s="3155">
        <v>72</v>
      </c>
    </row>
    <row r="137" spans="1:26" ht="12.95" customHeight="1">
      <c r="A137" s="3148">
        <v>73</v>
      </c>
      <c r="B137" s="3150"/>
      <c r="C137" s="1738"/>
      <c r="D137" s="1738"/>
      <c r="E137" s="1738" t="s">
        <v>2555</v>
      </c>
      <c r="F137" s="1738" t="s">
        <v>2487</v>
      </c>
      <c r="G137" s="1739"/>
      <c r="H137" s="1739"/>
      <c r="I137" s="1739"/>
      <c r="J137" s="1739"/>
      <c r="K137" s="1739"/>
      <c r="L137" s="1739"/>
      <c r="M137" s="1739"/>
      <c r="N137" s="1739"/>
      <c r="O137" s="1739"/>
      <c r="P137" s="1739"/>
      <c r="Q137" s="1739"/>
      <c r="R137" s="1739"/>
      <c r="S137" s="1739"/>
      <c r="T137" s="1739"/>
      <c r="U137" s="1739"/>
      <c r="V137" s="1739"/>
      <c r="W137" s="1739"/>
      <c r="X137" s="2842">
        <v>2508</v>
      </c>
      <c r="Y137" s="2844" t="s">
        <v>2441</v>
      </c>
      <c r="Z137" s="3155">
        <v>73</v>
      </c>
    </row>
    <row r="138" spans="1:26" ht="12.95" customHeight="1">
      <c r="A138" s="3148">
        <v>74</v>
      </c>
      <c r="B138" s="3150"/>
      <c r="C138" s="1738"/>
      <c r="D138" s="1738"/>
      <c r="E138" s="1738" t="s">
        <v>2556</v>
      </c>
      <c r="F138" s="1738" t="s">
        <v>2489</v>
      </c>
      <c r="G138" s="1739"/>
      <c r="H138" s="1739"/>
      <c r="I138" s="1739"/>
      <c r="J138" s="1739"/>
      <c r="K138" s="1739"/>
      <c r="L138" s="1739"/>
      <c r="M138" s="1739"/>
      <c r="N138" s="1739"/>
      <c r="O138" s="1739"/>
      <c r="P138" s="1739"/>
      <c r="Q138" s="1739"/>
      <c r="R138" s="1739"/>
      <c r="S138" s="1739"/>
      <c r="T138" s="1739"/>
      <c r="U138" s="1739"/>
      <c r="V138" s="1739"/>
      <c r="W138" s="1739"/>
      <c r="X138" s="2842">
        <v>524</v>
      </c>
      <c r="Y138" s="2844" t="s">
        <v>2441</v>
      </c>
      <c r="Z138" s="3155">
        <v>74</v>
      </c>
    </row>
    <row r="139" spans="1:26" ht="12.95" customHeight="1">
      <c r="A139" s="3148">
        <v>75</v>
      </c>
      <c r="B139" s="3150"/>
      <c r="C139" s="1738"/>
      <c r="D139" s="1738"/>
      <c r="E139" s="1738" t="s">
        <v>2557</v>
      </c>
      <c r="F139" s="1738" t="s">
        <v>2491</v>
      </c>
      <c r="G139" s="1739"/>
      <c r="H139" s="1739"/>
      <c r="I139" s="1739"/>
      <c r="J139" s="1739"/>
      <c r="K139" s="1739"/>
      <c r="L139" s="1739"/>
      <c r="M139" s="1739"/>
      <c r="N139" s="1739"/>
      <c r="O139" s="1739"/>
      <c r="P139" s="1739"/>
      <c r="Q139" s="1739"/>
      <c r="R139" s="1739"/>
      <c r="S139" s="1739"/>
      <c r="T139" s="1739"/>
      <c r="U139" s="1739"/>
      <c r="V139" s="1739"/>
      <c r="W139" s="1739"/>
      <c r="X139" s="2842">
        <v>44152</v>
      </c>
      <c r="Y139" s="2844" t="s">
        <v>2441</v>
      </c>
      <c r="Z139" s="3155">
        <v>75</v>
      </c>
    </row>
    <row r="140" spans="1:26" ht="12.95" customHeight="1">
      <c r="A140" s="3148">
        <v>76</v>
      </c>
      <c r="B140" s="3150"/>
      <c r="C140" s="1738"/>
      <c r="D140" s="1738"/>
      <c r="E140" s="1738" t="s">
        <v>2558</v>
      </c>
      <c r="F140" s="1738" t="s">
        <v>2493</v>
      </c>
      <c r="G140" s="1739"/>
      <c r="H140" s="1739"/>
      <c r="I140" s="1739"/>
      <c r="J140" s="1739"/>
      <c r="K140" s="1739"/>
      <c r="L140" s="1739"/>
      <c r="M140" s="1739"/>
      <c r="N140" s="1739"/>
      <c r="O140" s="1739"/>
      <c r="P140" s="1739"/>
      <c r="Q140" s="1739"/>
      <c r="R140" s="1739"/>
      <c r="S140" s="1739"/>
      <c r="T140" s="1739"/>
      <c r="U140" s="1739"/>
      <c r="V140" s="1739"/>
      <c r="W140" s="1739"/>
      <c r="X140" s="2842">
        <v>129794</v>
      </c>
      <c r="Y140" s="2844" t="s">
        <v>2441</v>
      </c>
      <c r="Z140" s="3155">
        <v>76</v>
      </c>
    </row>
    <row r="141" spans="1:26" ht="12.95" customHeight="1">
      <c r="A141" s="3148">
        <v>77</v>
      </c>
      <c r="B141" s="3150"/>
      <c r="C141" s="1738"/>
      <c r="D141" s="1738"/>
      <c r="E141" s="1738" t="s">
        <v>2559</v>
      </c>
      <c r="F141" s="1738" t="s">
        <v>2495</v>
      </c>
      <c r="G141" s="1739"/>
      <c r="H141" s="1739"/>
      <c r="I141" s="1739"/>
      <c r="J141" s="1739"/>
      <c r="K141" s="1739"/>
      <c r="L141" s="1739"/>
      <c r="M141" s="1739"/>
      <c r="N141" s="1739"/>
      <c r="O141" s="1739"/>
      <c r="P141" s="1739"/>
      <c r="Q141" s="1739"/>
      <c r="R141" s="1739"/>
      <c r="S141" s="1739"/>
      <c r="T141" s="1739"/>
      <c r="U141" s="1739"/>
      <c r="V141" s="1739"/>
      <c r="W141" s="1739"/>
      <c r="X141" s="2842">
        <v>406</v>
      </c>
      <c r="Y141" s="2844" t="s">
        <v>2441</v>
      </c>
      <c r="Z141" s="3155">
        <v>77</v>
      </c>
    </row>
    <row r="142" spans="1:26" ht="12.95" customHeight="1">
      <c r="A142" s="3148">
        <v>78</v>
      </c>
      <c r="B142" s="3150"/>
      <c r="C142" s="1738"/>
      <c r="D142" s="1738"/>
      <c r="E142" s="1738" t="s">
        <v>2560</v>
      </c>
      <c r="F142" s="1738" t="s">
        <v>2497</v>
      </c>
      <c r="G142" s="1739"/>
      <c r="H142" s="1739"/>
      <c r="I142" s="1739"/>
      <c r="J142" s="1739"/>
      <c r="K142" s="1739"/>
      <c r="L142" s="1739"/>
      <c r="M142" s="1739"/>
      <c r="N142" s="1739"/>
      <c r="O142" s="1739"/>
      <c r="P142" s="1739"/>
      <c r="Q142" s="1739"/>
      <c r="R142" s="1739"/>
      <c r="S142" s="1739"/>
      <c r="T142" s="1739"/>
      <c r="U142" s="1739"/>
      <c r="V142" s="1739"/>
      <c r="W142" s="1739"/>
      <c r="X142" s="2842">
        <v>31838</v>
      </c>
      <c r="Y142" s="2844" t="s">
        <v>2441</v>
      </c>
      <c r="Z142" s="3155">
        <v>78</v>
      </c>
    </row>
    <row r="143" spans="1:26" ht="12.95" customHeight="1">
      <c r="A143" s="3148">
        <v>79</v>
      </c>
      <c r="B143" s="3150"/>
      <c r="C143" s="1738"/>
      <c r="D143" s="1738"/>
      <c r="E143" s="1738" t="s">
        <v>2561</v>
      </c>
      <c r="F143" s="1738" t="s">
        <v>2538</v>
      </c>
      <c r="G143" s="1739"/>
      <c r="H143" s="1739"/>
      <c r="I143" s="1739"/>
      <c r="J143" s="1739"/>
      <c r="K143" s="1739"/>
      <c r="L143" s="1739"/>
      <c r="M143" s="1739"/>
      <c r="N143" s="1739"/>
      <c r="O143" s="1739"/>
      <c r="P143" s="1739"/>
      <c r="Q143" s="1739"/>
      <c r="R143" s="1739"/>
      <c r="S143" s="1739"/>
      <c r="T143" s="1739"/>
      <c r="U143" s="1739"/>
      <c r="V143" s="1739"/>
      <c r="W143" s="1739"/>
      <c r="X143" s="2842">
        <v>103500</v>
      </c>
      <c r="Y143" s="2844" t="s">
        <v>2441</v>
      </c>
      <c r="Z143" s="3155">
        <v>79</v>
      </c>
    </row>
    <row r="144" spans="1:26" ht="12.95" customHeight="1">
      <c r="A144" s="3148">
        <v>80</v>
      </c>
      <c r="B144" s="3150"/>
      <c r="C144" s="1738"/>
      <c r="D144" s="1738"/>
      <c r="E144" s="1738" t="s">
        <v>2562</v>
      </c>
      <c r="F144" s="1738" t="s">
        <v>2540</v>
      </c>
      <c r="G144" s="1739"/>
      <c r="H144" s="1739"/>
      <c r="I144" s="1739"/>
      <c r="J144" s="1739"/>
      <c r="K144" s="1739"/>
      <c r="L144" s="1739"/>
      <c r="M144" s="1739"/>
      <c r="N144" s="1739"/>
      <c r="O144" s="1739"/>
      <c r="P144" s="1739"/>
      <c r="Q144" s="1739"/>
      <c r="R144" s="1739"/>
      <c r="S144" s="1739"/>
      <c r="T144" s="1739"/>
      <c r="U144" s="1739"/>
      <c r="V144" s="1739"/>
      <c r="W144" s="1739"/>
      <c r="X144" s="2842">
        <v>311798</v>
      </c>
      <c r="Y144" s="2844" t="s">
        <v>2441</v>
      </c>
      <c r="Z144" s="3155">
        <v>80</v>
      </c>
    </row>
    <row r="145" spans="1:32" ht="12.95" customHeight="1">
      <c r="A145" s="3148">
        <v>81</v>
      </c>
      <c r="B145" s="3150"/>
      <c r="C145" s="1738"/>
      <c r="D145" s="1738"/>
      <c r="E145" s="1738" t="s">
        <v>2563</v>
      </c>
      <c r="F145" s="1738" t="s">
        <v>2499</v>
      </c>
      <c r="G145" s="1739"/>
      <c r="H145" s="1739"/>
      <c r="I145" s="1739"/>
      <c r="J145" s="1739"/>
      <c r="K145" s="1739"/>
      <c r="L145" s="1739"/>
      <c r="M145" s="1739"/>
      <c r="N145" s="1739"/>
      <c r="O145" s="1739"/>
      <c r="P145" s="1739"/>
      <c r="Q145" s="1739"/>
      <c r="R145" s="1739"/>
      <c r="S145" s="1739"/>
      <c r="T145" s="1739"/>
      <c r="U145" s="1739"/>
      <c r="V145" s="1739"/>
      <c r="W145" s="1739"/>
      <c r="X145" s="2842">
        <v>6356</v>
      </c>
      <c r="Y145" s="2844" t="s">
        <v>2441</v>
      </c>
      <c r="Z145" s="3155">
        <v>81</v>
      </c>
    </row>
    <row r="146" spans="1:32" ht="12.95" customHeight="1">
      <c r="A146" s="3148">
        <v>82</v>
      </c>
      <c r="B146" s="3150"/>
      <c r="C146" s="1738"/>
      <c r="D146" s="1738"/>
      <c r="E146" s="1738" t="s">
        <v>2564</v>
      </c>
      <c r="F146" s="1738" t="s">
        <v>2565</v>
      </c>
      <c r="G146" s="1739"/>
      <c r="H146" s="1739"/>
      <c r="I146" s="1739"/>
      <c r="J146" s="1739"/>
      <c r="K146" s="1739"/>
      <c r="L146" s="1739"/>
      <c r="M146" s="1739"/>
      <c r="N146" s="1739"/>
      <c r="O146" s="1739"/>
      <c r="P146" s="1739"/>
      <c r="Q146" s="1739"/>
      <c r="R146" s="1739"/>
      <c r="S146" s="1739"/>
      <c r="T146" s="1739"/>
      <c r="U146" s="1739"/>
      <c r="V146" s="1739"/>
      <c r="W146" s="1739"/>
      <c r="X146" s="2842">
        <v>1230406</v>
      </c>
      <c r="Y146" s="2844" t="s">
        <v>2441</v>
      </c>
      <c r="Z146" s="3155">
        <v>82</v>
      </c>
      <c r="AB146" s="1751" t="s">
        <v>2911</v>
      </c>
      <c r="AC146" s="1331" t="b">
        <f>IF(SUM(X129:X145)=X146,TRUE,FALSE)</f>
        <v>1</v>
      </c>
    </row>
    <row r="147" spans="1:32" ht="12.95" customHeight="1">
      <c r="A147" s="3148">
        <v>83</v>
      </c>
      <c r="B147" s="3150"/>
      <c r="C147" s="1738"/>
      <c r="D147" s="1738"/>
      <c r="E147" s="1738" t="s">
        <v>2566</v>
      </c>
      <c r="F147" s="1738" t="s">
        <v>2567</v>
      </c>
      <c r="G147" s="1739"/>
      <c r="H147" s="1739"/>
      <c r="I147" s="1739"/>
      <c r="J147" s="1739"/>
      <c r="K147" s="1739"/>
      <c r="L147" s="1739"/>
      <c r="M147" s="1739"/>
      <c r="N147" s="1739"/>
      <c r="O147" s="1739"/>
      <c r="P147" s="1739"/>
      <c r="Q147" s="1739"/>
      <c r="R147" s="1739"/>
      <c r="S147" s="1739"/>
      <c r="T147" s="1739"/>
      <c r="U147" s="1739"/>
      <c r="V147" s="1739"/>
      <c r="W147" s="1739"/>
      <c r="X147" s="2842">
        <v>38238</v>
      </c>
      <c r="Y147" s="2844" t="s">
        <v>2441</v>
      </c>
      <c r="Z147" s="3155">
        <v>83</v>
      </c>
    </row>
    <row r="148" spans="1:32" ht="12.95" customHeight="1">
      <c r="A148" s="3148">
        <v>84</v>
      </c>
      <c r="B148" s="3150"/>
      <c r="C148" s="1738"/>
      <c r="D148" s="1738"/>
      <c r="E148" s="1738" t="s">
        <v>2568</v>
      </c>
      <c r="F148" s="1738" t="s">
        <v>2569</v>
      </c>
      <c r="G148" s="1739"/>
      <c r="H148" s="1739"/>
      <c r="I148" s="1739"/>
      <c r="J148" s="1739"/>
      <c r="K148" s="1739"/>
      <c r="L148" s="1739"/>
      <c r="M148" s="1739"/>
      <c r="N148" s="1739"/>
      <c r="O148" s="1739"/>
      <c r="P148" s="1739"/>
      <c r="Q148" s="1739"/>
      <c r="R148" s="1739"/>
      <c r="S148" s="1739"/>
      <c r="T148" s="1739"/>
      <c r="U148" s="1762" t="s">
        <v>97</v>
      </c>
      <c r="V148" s="1762"/>
      <c r="W148" s="1739"/>
      <c r="X148" s="2842"/>
      <c r="Y148" s="2844" t="s">
        <v>2441</v>
      </c>
      <c r="Z148" s="3155">
        <v>84</v>
      </c>
    </row>
    <row r="149" spans="1:32" ht="12.95" customHeight="1">
      <c r="A149" s="3148"/>
      <c r="B149" s="3150"/>
      <c r="C149" s="1738"/>
      <c r="D149" s="1738"/>
      <c r="E149" s="1738" t="s">
        <v>2570</v>
      </c>
      <c r="F149" s="1738" t="s">
        <v>2571</v>
      </c>
      <c r="G149" s="1739"/>
      <c r="H149" s="1739"/>
      <c r="I149" s="1739"/>
      <c r="J149" s="1739"/>
      <c r="K149" s="1739"/>
      <c r="L149" s="1739"/>
      <c r="M149" s="1739"/>
      <c r="N149" s="1739"/>
      <c r="O149" s="1739"/>
      <c r="P149" s="1739"/>
      <c r="Q149" s="1739"/>
      <c r="R149" s="1739"/>
      <c r="S149" s="1739"/>
      <c r="T149" s="1739"/>
      <c r="U149" s="1739"/>
      <c r="V149" s="1739"/>
      <c r="W149" s="1739"/>
      <c r="X149" s="2848"/>
      <c r="Y149" s="2844"/>
      <c r="Z149" s="3155"/>
    </row>
    <row r="150" spans="1:32" ht="12.95" customHeight="1">
      <c r="A150" s="3148">
        <v>85</v>
      </c>
      <c r="B150" s="3150"/>
      <c r="C150" s="1738"/>
      <c r="D150" s="1738"/>
      <c r="E150" s="1738" t="s">
        <v>2572</v>
      </c>
      <c r="F150" s="1738" t="s">
        <v>2443</v>
      </c>
      <c r="G150" s="1739"/>
      <c r="H150" s="1739"/>
      <c r="I150" s="1739"/>
      <c r="J150" s="1739"/>
      <c r="K150" s="1739"/>
      <c r="L150" s="1739"/>
      <c r="M150" s="1739"/>
      <c r="N150" s="1739"/>
      <c r="O150" s="1739"/>
      <c r="P150" s="1739"/>
      <c r="Q150" s="1739"/>
      <c r="R150" s="1739"/>
      <c r="S150" s="1739"/>
      <c r="T150" s="1739"/>
      <c r="U150" s="1739"/>
      <c r="V150" s="1739"/>
      <c r="W150" s="1739"/>
      <c r="X150" s="2842">
        <v>1083448</v>
      </c>
      <c r="Y150" s="2844" t="s">
        <v>2441</v>
      </c>
      <c r="Z150" s="3155">
        <v>85</v>
      </c>
    </row>
    <row r="151" spans="1:32" ht="12.95" customHeight="1">
      <c r="A151" s="3148">
        <v>86</v>
      </c>
      <c r="B151" s="3150"/>
      <c r="C151" s="1738"/>
      <c r="D151" s="1738"/>
      <c r="E151" s="1738" t="s">
        <v>2573</v>
      </c>
      <c r="F151" s="1738" t="s">
        <v>2445</v>
      </c>
      <c r="G151" s="1739"/>
      <c r="H151" s="1739"/>
      <c r="I151" s="1739"/>
      <c r="J151" s="1739"/>
      <c r="K151" s="1739"/>
      <c r="L151" s="1739"/>
      <c r="M151" s="1739"/>
      <c r="N151" s="1739"/>
      <c r="O151" s="1739"/>
      <c r="P151" s="1739"/>
      <c r="Q151" s="1739"/>
      <c r="R151" s="1739"/>
      <c r="S151" s="1739"/>
      <c r="T151" s="1739"/>
      <c r="U151" s="1739"/>
      <c r="V151" s="1739"/>
      <c r="W151" s="1739"/>
      <c r="X151" s="2842">
        <v>248766</v>
      </c>
      <c r="Y151" s="2844" t="s">
        <v>2441</v>
      </c>
      <c r="Z151" s="3155">
        <v>86</v>
      </c>
    </row>
    <row r="152" spans="1:32" ht="12.95" customHeight="1">
      <c r="A152" s="3148">
        <v>87</v>
      </c>
      <c r="B152" s="3150"/>
      <c r="C152" s="1738"/>
      <c r="D152" s="1738"/>
      <c r="E152" s="1738" t="s">
        <v>2574</v>
      </c>
      <c r="F152" s="1738" t="s">
        <v>2447</v>
      </c>
      <c r="G152" s="1739"/>
      <c r="H152" s="1739"/>
      <c r="I152" s="1739"/>
      <c r="J152" s="1739"/>
      <c r="K152" s="1739"/>
      <c r="L152" s="1739"/>
      <c r="M152" s="1739"/>
      <c r="N152" s="1739"/>
      <c r="O152" s="1739"/>
      <c r="P152" s="1739"/>
      <c r="Q152" s="1739"/>
      <c r="R152" s="1739"/>
      <c r="S152" s="1739"/>
      <c r="T152" s="1739"/>
      <c r="U152" s="1739"/>
      <c r="V152" s="1739"/>
      <c r="W152" s="1739"/>
      <c r="X152" s="2842">
        <v>3166005</v>
      </c>
      <c r="Y152" s="2844" t="s">
        <v>2441</v>
      </c>
      <c r="Z152" s="3155">
        <v>87</v>
      </c>
    </row>
    <row r="153" spans="1:32" ht="12.6" customHeight="1">
      <c r="A153" s="3156">
        <v>88</v>
      </c>
      <c r="B153" s="3164"/>
      <c r="C153" s="3158"/>
      <c r="D153" s="3158"/>
      <c r="E153" s="3158" t="s">
        <v>2575</v>
      </c>
      <c r="F153" s="3158" t="s">
        <v>2576</v>
      </c>
      <c r="G153" s="3159"/>
      <c r="H153" s="3159"/>
      <c r="I153" s="3159"/>
      <c r="J153" s="3159"/>
      <c r="K153" s="3159"/>
      <c r="L153" s="3159"/>
      <c r="M153" s="3159"/>
      <c r="N153" s="3159"/>
      <c r="O153" s="3159"/>
      <c r="P153" s="3159"/>
      <c r="Q153" s="3159"/>
      <c r="R153" s="3159"/>
      <c r="S153" s="3159"/>
      <c r="T153" s="3159"/>
      <c r="U153" s="3159"/>
      <c r="V153" s="3159"/>
      <c r="W153" s="3159"/>
      <c r="X153" s="3173">
        <v>4498219</v>
      </c>
      <c r="Y153" s="3174" t="s">
        <v>2441</v>
      </c>
      <c r="Z153" s="3165">
        <v>88</v>
      </c>
      <c r="AA153" s="1729">
        <f>X148+X147+X146+X104+X85+X43</f>
        <v>4498219</v>
      </c>
      <c r="AB153" s="1751" t="s">
        <v>2912</v>
      </c>
      <c r="AC153" s="1331" t="b">
        <f>IF(SUM(X150:X152)=X153,TRUE,FALSE)</f>
        <v>1</v>
      </c>
      <c r="AD153" s="1729"/>
    </row>
    <row r="154" spans="1:32" ht="12.95" customHeight="1" thickBot="1">
      <c r="A154" s="3166">
        <v>89</v>
      </c>
      <c r="B154" s="3167"/>
      <c r="C154" s="3168"/>
      <c r="D154" s="3168"/>
      <c r="E154" s="3168" t="s">
        <v>2577</v>
      </c>
      <c r="F154" s="3168" t="s">
        <v>2578</v>
      </c>
      <c r="G154" s="3169"/>
      <c r="H154" s="3169"/>
      <c r="I154" s="3169"/>
      <c r="J154" s="3169"/>
      <c r="K154" s="3169"/>
      <c r="L154" s="3169"/>
      <c r="M154" s="3169"/>
      <c r="N154" s="3169"/>
      <c r="O154" s="3169"/>
      <c r="P154" s="3169"/>
      <c r="Q154" s="3169"/>
      <c r="R154" s="3169"/>
      <c r="S154" s="3169"/>
      <c r="T154" s="3169"/>
      <c r="U154" s="3169"/>
      <c r="V154" s="3169"/>
      <c r="W154" s="3169"/>
      <c r="X154" s="3170">
        <v>1377</v>
      </c>
      <c r="Y154" s="3171" t="s">
        <v>2441</v>
      </c>
      <c r="Z154" s="3172">
        <v>89</v>
      </c>
      <c r="AA154" s="1729">
        <f>X153-AA153</f>
        <v>0</v>
      </c>
      <c r="AB154" s="1763" t="s">
        <v>2913</v>
      </c>
      <c r="AC154" s="1729" t="b">
        <f>IF(SUM(X43+X85+X104+X146+X147+X148)=X153,TRUE,FALSE)</f>
        <v>1</v>
      </c>
      <c r="AD154" s="1729"/>
    </row>
    <row r="155" spans="1:32" ht="12.95" customHeight="1">
      <c r="A155" s="1742"/>
      <c r="B155" s="1732"/>
      <c r="C155" s="1732"/>
      <c r="D155" s="1732"/>
      <c r="E155" s="1732"/>
      <c r="F155" s="1732"/>
      <c r="G155" s="1734"/>
      <c r="H155" s="1734"/>
      <c r="I155" s="1734"/>
      <c r="J155" s="1734"/>
      <c r="K155" s="1734"/>
      <c r="L155" s="1734"/>
      <c r="M155" s="1734"/>
      <c r="N155" s="1734"/>
      <c r="O155" s="1734"/>
      <c r="P155" s="1734"/>
      <c r="Q155" s="1734"/>
      <c r="R155" s="1734"/>
      <c r="S155" s="1734"/>
      <c r="T155" s="1734"/>
      <c r="U155" s="1734"/>
      <c r="V155" s="1734"/>
      <c r="W155" s="1734"/>
      <c r="X155" s="1756"/>
      <c r="Y155" s="1756"/>
      <c r="Z155" s="1754"/>
      <c r="AA155" s="1729"/>
      <c r="AB155" s="1764"/>
      <c r="AC155" s="1729"/>
      <c r="AD155" s="1729"/>
    </row>
    <row r="156" spans="1:32" ht="12.95" customHeight="1">
      <c r="A156" s="1765" t="s">
        <v>97</v>
      </c>
      <c r="B156" s="1732" t="s">
        <v>2579</v>
      </c>
      <c r="C156" s="1732"/>
      <c r="D156" s="1732"/>
      <c r="E156" s="1732"/>
      <c r="F156" s="1732"/>
      <c r="G156" s="1734"/>
      <c r="H156" s="1734"/>
      <c r="I156" s="1734"/>
      <c r="J156" s="1734"/>
      <c r="K156" s="1734"/>
      <c r="L156" s="1734"/>
      <c r="M156" s="1734"/>
      <c r="N156" s="1734"/>
      <c r="O156" s="1734"/>
      <c r="P156" s="1734"/>
      <c r="Q156" s="1734"/>
      <c r="R156" s="1734"/>
      <c r="S156" s="3111">
        <v>53208</v>
      </c>
      <c r="T156" s="1734" t="s">
        <v>2580</v>
      </c>
      <c r="U156" s="1734"/>
      <c r="V156" s="2546">
        <v>0</v>
      </c>
      <c r="W156" s="1734" t="s">
        <v>2581</v>
      </c>
      <c r="X156" s="1756"/>
      <c r="Y156" s="1756"/>
      <c r="Z156" s="1737"/>
      <c r="AA156" s="1729"/>
      <c r="AB156" s="1764"/>
      <c r="AC156" s="1729"/>
      <c r="AD156" s="1729"/>
    </row>
    <row r="157" spans="1:32" ht="12.95" customHeight="1">
      <c r="A157" s="1755"/>
      <c r="B157" s="1732" t="s">
        <v>2582</v>
      </c>
      <c r="C157" s="1732"/>
      <c r="D157" s="1732"/>
      <c r="E157" s="1732"/>
      <c r="F157" s="1732"/>
      <c r="G157" s="1734"/>
      <c r="H157" s="1734"/>
      <c r="I157" s="1734"/>
      <c r="J157" s="1734"/>
      <c r="K157" s="1734"/>
      <c r="L157" s="1734"/>
      <c r="M157" s="1734"/>
      <c r="N157" s="1734"/>
      <c r="O157" s="1734"/>
      <c r="P157" s="1734"/>
      <c r="Q157" s="1734"/>
      <c r="R157" s="1734"/>
      <c r="S157" s="1734"/>
      <c r="T157" s="1734"/>
      <c r="U157" s="1734"/>
      <c r="V157" s="1734"/>
      <c r="W157" s="1734"/>
      <c r="X157" s="1756"/>
      <c r="Y157" s="1756"/>
      <c r="Z157" s="1737"/>
    </row>
    <row r="158" spans="1:32" ht="12.95" customHeight="1">
      <c r="A158" s="1755"/>
      <c r="B158" s="1732"/>
      <c r="C158" s="1732"/>
      <c r="D158" s="1732"/>
      <c r="E158" s="1732"/>
      <c r="F158" s="1732"/>
      <c r="G158" s="1734"/>
      <c r="H158" s="1734"/>
      <c r="I158" s="1734"/>
      <c r="J158" s="1734"/>
      <c r="K158" s="1734"/>
      <c r="L158" s="1734"/>
      <c r="M158" s="1734"/>
      <c r="N158" s="1734"/>
      <c r="O158" s="1734"/>
      <c r="P158" s="1734"/>
      <c r="Q158" s="1734"/>
      <c r="R158" s="1734"/>
      <c r="S158" s="1734"/>
      <c r="T158" s="1734"/>
      <c r="U158" s="1734"/>
      <c r="V158" s="1734"/>
      <c r="W158" s="1734"/>
      <c r="X158" s="1756"/>
      <c r="Y158" s="1756"/>
      <c r="Z158" s="1737"/>
      <c r="AE158" s="1741"/>
      <c r="AF158" s="1741"/>
    </row>
    <row r="159" spans="1:32" ht="12.95" customHeight="1">
      <c r="A159" s="1755" t="s">
        <v>2583</v>
      </c>
      <c r="B159" s="1732"/>
      <c r="C159" s="1732"/>
      <c r="D159" s="1732"/>
      <c r="E159" s="1732"/>
      <c r="F159" s="1732"/>
      <c r="G159" s="1734"/>
      <c r="H159" s="1734"/>
      <c r="I159" s="1734"/>
      <c r="J159" s="1734"/>
      <c r="K159" s="1734"/>
      <c r="L159" s="1734"/>
      <c r="M159" s="1734"/>
      <c r="N159" s="1734"/>
      <c r="O159" s="1734"/>
      <c r="P159" s="1734"/>
      <c r="Q159" s="1734"/>
      <c r="R159" s="1734"/>
      <c r="S159" s="1734"/>
      <c r="T159" s="1734"/>
      <c r="U159" s="1734"/>
      <c r="V159" s="1734"/>
      <c r="W159" s="1734"/>
      <c r="X159" s="1756"/>
      <c r="Y159" s="1756"/>
      <c r="Z159" s="1737"/>
      <c r="AE159" s="1741"/>
      <c r="AF159" s="1741"/>
    </row>
    <row r="160" spans="1:32" ht="12.95" customHeight="1">
      <c r="A160" s="1755"/>
      <c r="B160" s="1732" t="s">
        <v>2584</v>
      </c>
      <c r="C160" s="1732"/>
      <c r="D160" s="1732"/>
      <c r="E160" s="1732"/>
      <c r="F160" s="1732"/>
      <c r="G160" s="1734"/>
      <c r="H160" s="1734"/>
      <c r="I160" s="1734"/>
      <c r="J160" s="1734"/>
      <c r="K160" s="1734"/>
      <c r="L160" s="1734"/>
      <c r="M160" s="1734"/>
      <c r="N160" s="1734"/>
      <c r="O160" s="1734"/>
      <c r="P160" s="1734"/>
      <c r="Q160" s="1734"/>
      <c r="R160" s="1734"/>
      <c r="S160" s="1734"/>
      <c r="T160" s="1734"/>
      <c r="U160" s="1734"/>
      <c r="V160" s="1734"/>
      <c r="W160" s="1734"/>
      <c r="X160" s="1756"/>
      <c r="Y160" s="1756"/>
      <c r="Z160" s="1737"/>
      <c r="AE160" s="1741"/>
      <c r="AF160" s="1741"/>
    </row>
    <row r="161" spans="1:32" ht="12.95" customHeight="1">
      <c r="A161" s="1766"/>
      <c r="Z161" s="1737"/>
      <c r="AE161" s="1741"/>
      <c r="AF161" s="1741"/>
    </row>
    <row r="162" spans="1:32" ht="12.95" customHeight="1">
      <c r="A162" s="1755"/>
      <c r="B162" s="1732"/>
      <c r="C162" s="1732"/>
      <c r="D162" s="1732"/>
      <c r="E162" s="1732"/>
      <c r="F162" s="1732"/>
      <c r="G162" s="1734"/>
      <c r="H162" s="1734"/>
      <c r="I162" s="1734"/>
      <c r="J162" s="1734"/>
      <c r="K162" s="1734"/>
      <c r="L162" s="1734"/>
      <c r="M162" s="1734"/>
      <c r="N162" s="1734"/>
      <c r="O162" s="1734"/>
      <c r="P162" s="1734"/>
      <c r="Q162" s="1734"/>
      <c r="R162" s="1734"/>
      <c r="S162" s="1734"/>
      <c r="T162" s="1734"/>
      <c r="U162" s="1734"/>
      <c r="V162" s="1734"/>
      <c r="W162" s="1734"/>
      <c r="X162" s="1756"/>
      <c r="Y162" s="1756"/>
      <c r="Z162" s="1737"/>
      <c r="AE162" s="1741"/>
      <c r="AF162" s="1741"/>
    </row>
    <row r="163" spans="1:32" ht="12.95" customHeight="1">
      <c r="A163" s="1755"/>
      <c r="B163" s="1732"/>
      <c r="C163" s="1732"/>
      <c r="D163" s="1732"/>
      <c r="E163" s="1732"/>
      <c r="F163" s="1732"/>
      <c r="G163" s="1734"/>
      <c r="H163" s="1734"/>
      <c r="I163" s="1734"/>
      <c r="J163" s="1734"/>
      <c r="K163" s="1734"/>
      <c r="L163" s="1734"/>
      <c r="M163" s="1734"/>
      <c r="N163" s="1734"/>
      <c r="O163" s="1734"/>
      <c r="P163" s="1734"/>
      <c r="Q163" s="1734"/>
      <c r="R163" s="1734"/>
      <c r="S163" s="1734"/>
      <c r="T163" s="1734"/>
      <c r="U163" s="1734"/>
      <c r="V163" s="1734"/>
      <c r="W163" s="1734"/>
      <c r="X163" s="1756"/>
      <c r="Y163" s="1756"/>
      <c r="Z163" s="1737"/>
      <c r="AE163" s="1741"/>
      <c r="AF163" s="1741"/>
    </row>
    <row r="164" spans="1:32" ht="12.95" customHeight="1">
      <c r="A164" s="1766"/>
      <c r="Z164" s="1737"/>
      <c r="AE164" s="1741"/>
      <c r="AF164" s="1741"/>
    </row>
    <row r="165" spans="1:32" ht="12.95" customHeight="1">
      <c r="A165" s="1755"/>
      <c r="B165" s="1732"/>
      <c r="C165" s="1732"/>
      <c r="D165" s="1732"/>
      <c r="E165" s="1732"/>
      <c r="F165" s="1732"/>
      <c r="G165" s="1734"/>
      <c r="H165" s="1734"/>
      <c r="I165" s="1734"/>
      <c r="J165" s="1734"/>
      <c r="K165" s="1734"/>
      <c r="L165" s="1734"/>
      <c r="M165" s="1734"/>
      <c r="N165" s="1734"/>
      <c r="O165" s="1734"/>
      <c r="P165" s="1734"/>
      <c r="Q165" s="1734"/>
      <c r="R165" s="1734"/>
      <c r="S165" s="1734"/>
      <c r="T165" s="1734"/>
      <c r="U165" s="1734"/>
      <c r="V165" s="1734"/>
      <c r="W165" s="1734"/>
      <c r="X165" s="1756"/>
      <c r="Y165" s="1756"/>
      <c r="Z165" s="1737"/>
      <c r="AE165" s="1741"/>
      <c r="AF165" s="1741"/>
    </row>
    <row r="166" spans="1:32" ht="12.95" customHeight="1">
      <c r="A166" s="1755"/>
      <c r="B166" s="1732"/>
      <c r="C166" s="1732"/>
      <c r="D166" s="1732"/>
      <c r="E166" s="1732"/>
      <c r="F166" s="1732"/>
      <c r="G166" s="1734"/>
      <c r="H166" s="1734"/>
      <c r="I166" s="1734"/>
      <c r="J166" s="1734"/>
      <c r="K166" s="1734"/>
      <c r="L166" s="1734"/>
      <c r="M166" s="1734"/>
      <c r="N166" s="1734"/>
      <c r="O166" s="1734"/>
      <c r="P166" s="1734"/>
      <c r="Q166" s="1734"/>
      <c r="R166" s="1734"/>
      <c r="S166" s="1734"/>
      <c r="T166" s="1734"/>
      <c r="U166" s="1734"/>
      <c r="V166" s="1734"/>
      <c r="W166" s="1734"/>
      <c r="X166" s="1756"/>
      <c r="Y166" s="1756"/>
      <c r="Z166" s="1737"/>
      <c r="AE166" s="1741"/>
      <c r="AF166" s="1741"/>
    </row>
    <row r="167" spans="1:32" ht="12.95" customHeight="1">
      <c r="A167" s="1755"/>
      <c r="B167" s="1732"/>
      <c r="C167" s="1732"/>
      <c r="D167" s="1732"/>
      <c r="E167" s="1732"/>
      <c r="F167" s="1732"/>
      <c r="G167" s="1734"/>
      <c r="H167" s="1734"/>
      <c r="I167" s="1734"/>
      <c r="J167" s="1734"/>
      <c r="K167" s="1734"/>
      <c r="L167" s="1734"/>
      <c r="M167" s="1734"/>
      <c r="N167" s="1734"/>
      <c r="O167" s="1734"/>
      <c r="P167" s="1734"/>
      <c r="Q167" s="1734"/>
      <c r="R167" s="1734"/>
      <c r="S167" s="1734"/>
      <c r="T167" s="1734"/>
      <c r="U167" s="1734"/>
      <c r="V167" s="1734"/>
      <c r="W167" s="1734"/>
      <c r="X167" s="1756"/>
      <c r="Y167" s="1756"/>
      <c r="Z167" s="1737"/>
      <c r="AE167" s="1741"/>
      <c r="AF167" s="1741"/>
    </row>
    <row r="168" spans="1:32" ht="12.95" customHeight="1">
      <c r="A168" s="1755"/>
      <c r="B168" s="1732"/>
      <c r="C168" s="1732"/>
      <c r="D168" s="1732"/>
      <c r="E168" s="1732"/>
      <c r="F168" s="1732"/>
      <c r="G168" s="1734"/>
      <c r="H168" s="1734"/>
      <c r="I168" s="1734"/>
      <c r="J168" s="1734"/>
      <c r="K168" s="1734"/>
      <c r="L168" s="1734"/>
      <c r="M168" s="1734"/>
      <c r="N168" s="1734"/>
      <c r="O168" s="1734"/>
      <c r="P168" s="1734"/>
      <c r="Q168" s="1734"/>
      <c r="R168" s="1734"/>
      <c r="S168" s="1734"/>
      <c r="T168" s="1734"/>
      <c r="U168" s="1734"/>
      <c r="V168" s="1734"/>
      <c r="W168" s="1734"/>
      <c r="X168" s="1756"/>
      <c r="Y168" s="1756"/>
      <c r="Z168" s="1737"/>
      <c r="AE168" s="1741"/>
      <c r="AF168" s="1741"/>
    </row>
    <row r="169" spans="1:32" ht="12.95" customHeight="1">
      <c r="A169" s="1755"/>
      <c r="B169" s="1732"/>
      <c r="C169" s="1732"/>
      <c r="D169" s="1732"/>
      <c r="E169" s="1732"/>
      <c r="F169" s="1732"/>
      <c r="G169" s="1734"/>
      <c r="H169" s="1734"/>
      <c r="I169" s="1734"/>
      <c r="J169" s="1734"/>
      <c r="K169" s="1734"/>
      <c r="L169" s="1734"/>
      <c r="M169" s="1734"/>
      <c r="N169" s="1734"/>
      <c r="O169" s="1734"/>
      <c r="P169" s="1734"/>
      <c r="Q169" s="1734"/>
      <c r="R169" s="1734"/>
      <c r="S169" s="1734"/>
      <c r="T169" s="1734"/>
      <c r="U169" s="1734"/>
      <c r="V169" s="1734"/>
      <c r="W169" s="1734"/>
      <c r="X169" s="1756"/>
      <c r="Y169" s="1756"/>
      <c r="Z169" s="1737"/>
      <c r="AD169" s="1767"/>
      <c r="AE169" s="1741"/>
      <c r="AF169" s="1741"/>
    </row>
    <row r="170" spans="1:32" ht="12.95" customHeight="1">
      <c r="A170" s="1755"/>
      <c r="B170" s="1732"/>
      <c r="C170" s="1732"/>
      <c r="D170" s="1732"/>
      <c r="E170" s="1732"/>
      <c r="F170" s="1732"/>
      <c r="G170" s="1734"/>
      <c r="H170" s="1734"/>
      <c r="I170" s="1734"/>
      <c r="J170" s="1734"/>
      <c r="K170" s="1734"/>
      <c r="L170" s="1734"/>
      <c r="M170" s="1734"/>
      <c r="N170" s="1734"/>
      <c r="O170" s="1734"/>
      <c r="P170" s="1734"/>
      <c r="Q170" s="1734"/>
      <c r="R170" s="1734"/>
      <c r="S170" s="1734"/>
      <c r="T170" s="1734"/>
      <c r="U170" s="1734"/>
      <c r="V170" s="1734"/>
      <c r="W170" s="1734"/>
      <c r="X170" s="1756"/>
      <c r="Y170" s="1756"/>
      <c r="Z170" s="1737"/>
    </row>
    <row r="171" spans="1:32" ht="12.95" customHeight="1">
      <c r="A171" s="1755"/>
      <c r="B171" s="1732"/>
      <c r="C171" s="1732"/>
      <c r="D171" s="1732"/>
      <c r="E171" s="1732"/>
      <c r="F171" s="1732"/>
      <c r="G171" s="1734"/>
      <c r="H171" s="1734"/>
      <c r="I171" s="1734"/>
      <c r="J171" s="1734"/>
      <c r="K171" s="1734"/>
      <c r="L171" s="1734"/>
      <c r="M171" s="1734"/>
      <c r="N171" s="1734"/>
      <c r="O171" s="1734"/>
      <c r="P171" s="1734"/>
      <c r="Q171" s="1734"/>
      <c r="R171" s="1734"/>
      <c r="S171" s="1734"/>
      <c r="T171" s="1734"/>
      <c r="U171" s="1734"/>
      <c r="V171" s="1734"/>
      <c r="W171" s="1734"/>
      <c r="X171" s="1756"/>
      <c r="Y171" s="1756"/>
      <c r="Z171" s="1737"/>
    </row>
    <row r="172" spans="1:32" ht="12.95" customHeight="1">
      <c r="A172" s="1755"/>
      <c r="B172" s="1732"/>
      <c r="C172" s="1732"/>
      <c r="D172" s="1732"/>
      <c r="E172" s="1732"/>
      <c r="F172" s="1732"/>
      <c r="G172" s="1734"/>
      <c r="H172" s="1734"/>
      <c r="I172" s="1734"/>
      <c r="J172" s="1734"/>
      <c r="K172" s="1734"/>
      <c r="L172" s="1734"/>
      <c r="M172" s="1734"/>
      <c r="N172" s="1734"/>
      <c r="O172" s="1734"/>
      <c r="P172" s="1734"/>
      <c r="Q172" s="1734"/>
      <c r="R172" s="1734"/>
      <c r="S172" s="1734"/>
      <c r="T172" s="1734"/>
      <c r="U172" s="1734"/>
      <c r="V172" s="1734"/>
      <c r="W172" s="1734"/>
      <c r="X172" s="1756"/>
      <c r="Y172" s="1756"/>
      <c r="Z172" s="1737"/>
      <c r="AE172" s="1741"/>
      <c r="AF172" s="1741"/>
    </row>
    <row r="173" spans="1:32" ht="12.95" customHeight="1">
      <c r="A173" s="1755"/>
      <c r="B173" s="1732"/>
      <c r="C173" s="1732"/>
      <c r="D173" s="1732"/>
      <c r="E173" s="1732"/>
      <c r="F173" s="1732"/>
      <c r="G173" s="1734"/>
      <c r="H173" s="1734"/>
      <c r="I173" s="1734"/>
      <c r="J173" s="1734"/>
      <c r="K173" s="1734"/>
      <c r="L173" s="1734"/>
      <c r="M173" s="1734"/>
      <c r="N173" s="1734"/>
      <c r="O173" s="1734"/>
      <c r="P173" s="1734"/>
      <c r="Q173" s="1734"/>
      <c r="R173" s="1734"/>
      <c r="S173" s="1734"/>
      <c r="T173" s="1734"/>
      <c r="U173" s="1734"/>
      <c r="V173" s="1734"/>
      <c r="W173" s="1734"/>
      <c r="X173" s="1756"/>
      <c r="Y173" s="1756"/>
      <c r="Z173" s="1737"/>
      <c r="AE173" s="1741"/>
      <c r="AF173" s="1741"/>
    </row>
    <row r="174" spans="1:32" ht="12.95" customHeight="1">
      <c r="A174" s="1755"/>
      <c r="B174" s="1732"/>
      <c r="C174" s="1732"/>
      <c r="D174" s="1732"/>
      <c r="E174" s="1732"/>
      <c r="F174" s="1732"/>
      <c r="G174" s="1734"/>
      <c r="H174" s="1734"/>
      <c r="I174" s="1734"/>
      <c r="J174" s="1734"/>
      <c r="K174" s="1734"/>
      <c r="L174" s="1734"/>
      <c r="M174" s="1734"/>
      <c r="N174" s="1734"/>
      <c r="O174" s="1734"/>
      <c r="P174" s="1734"/>
      <c r="Q174" s="1734"/>
      <c r="R174" s="1734"/>
      <c r="S174" s="1734"/>
      <c r="T174" s="1734"/>
      <c r="U174" s="1734"/>
      <c r="V174" s="1734"/>
      <c r="W174" s="1734"/>
      <c r="X174" s="1756"/>
      <c r="Y174" s="1756"/>
      <c r="Z174" s="1737"/>
      <c r="AE174" s="1741"/>
      <c r="AF174" s="1741"/>
    </row>
    <row r="175" spans="1:32" ht="12.95" customHeight="1">
      <c r="A175" s="1755"/>
      <c r="B175" s="1732"/>
      <c r="C175" s="1732"/>
      <c r="D175" s="1732"/>
      <c r="E175" s="1732"/>
      <c r="F175" s="1732"/>
      <c r="G175" s="1734"/>
      <c r="H175" s="1734"/>
      <c r="I175" s="1734"/>
      <c r="J175" s="1734"/>
      <c r="K175" s="1734"/>
      <c r="L175" s="1734"/>
      <c r="M175" s="1734"/>
      <c r="N175" s="1734"/>
      <c r="O175" s="1734"/>
      <c r="P175" s="1734"/>
      <c r="Q175" s="1734"/>
      <c r="R175" s="1734"/>
      <c r="S175" s="1734"/>
      <c r="T175" s="1734"/>
      <c r="U175" s="1734"/>
      <c r="V175" s="1734"/>
      <c r="W175" s="1734"/>
      <c r="X175" s="1756"/>
      <c r="Y175" s="1756"/>
      <c r="Z175" s="1737"/>
      <c r="AE175" s="1741"/>
      <c r="AF175" s="1741"/>
    </row>
    <row r="176" spans="1:32" ht="12.95" customHeight="1">
      <c r="A176" s="1755"/>
      <c r="B176" s="1732"/>
      <c r="C176" s="1732"/>
      <c r="D176" s="1732"/>
      <c r="E176" s="1732"/>
      <c r="F176" s="1732"/>
      <c r="G176" s="1734"/>
      <c r="H176" s="1734"/>
      <c r="I176" s="1734"/>
      <c r="J176" s="1734"/>
      <c r="K176" s="1734"/>
      <c r="L176" s="1734"/>
      <c r="M176" s="1734"/>
      <c r="N176" s="1734"/>
      <c r="O176" s="1734"/>
      <c r="P176" s="1734"/>
      <c r="Q176" s="1734"/>
      <c r="R176" s="1734"/>
      <c r="S176" s="1734"/>
      <c r="T176" s="1734"/>
      <c r="U176" s="1734"/>
      <c r="V176" s="1734"/>
      <c r="W176" s="1734"/>
      <c r="X176" s="1756"/>
      <c r="Y176" s="1756"/>
      <c r="Z176" s="1740"/>
      <c r="AE176" s="1741"/>
      <c r="AF176" s="1741"/>
    </row>
    <row r="177" spans="1:32" ht="12.95" customHeight="1">
      <c r="A177" s="2499" t="s">
        <v>386</v>
      </c>
      <c r="B177" s="1752"/>
      <c r="C177" s="1752"/>
      <c r="D177" s="1752"/>
      <c r="E177" s="1752"/>
      <c r="F177" s="1752"/>
      <c r="G177" s="1745"/>
      <c r="H177" s="1745"/>
      <c r="I177" s="1745"/>
      <c r="J177" s="1745"/>
      <c r="K177" s="1745"/>
      <c r="L177" s="1745"/>
      <c r="M177" s="1745"/>
      <c r="N177" s="1745"/>
      <c r="O177" s="1745"/>
      <c r="P177" s="1745"/>
      <c r="Q177" s="1745"/>
      <c r="R177" s="1745"/>
      <c r="S177" s="1745"/>
      <c r="T177" s="1745"/>
      <c r="U177" s="1745"/>
      <c r="V177" s="1745"/>
      <c r="W177" s="1745"/>
      <c r="X177" s="2373"/>
      <c r="Y177" s="1753"/>
      <c r="AE177" s="1741"/>
      <c r="AF177" s="1741"/>
    </row>
    <row r="178" spans="1:32" ht="12.95" customHeight="1">
      <c r="A178" s="1734"/>
      <c r="B178" s="1732"/>
      <c r="C178" s="1732"/>
      <c r="D178" s="1732"/>
      <c r="E178" s="1732"/>
      <c r="F178" s="1732"/>
      <c r="G178" s="1734"/>
      <c r="H178" s="1734"/>
      <c r="I178" s="1734"/>
      <c r="J178" s="1734"/>
      <c r="K178" s="1734"/>
      <c r="L178" s="1734"/>
      <c r="M178" s="1734"/>
      <c r="N178" s="1734"/>
      <c r="O178" s="1734"/>
      <c r="P178" s="1734"/>
      <c r="Q178" s="1734"/>
      <c r="R178" s="1734"/>
      <c r="S178" s="1734"/>
      <c r="T178" s="1734"/>
      <c r="U178" s="1734"/>
      <c r="V178" s="1734"/>
      <c r="W178" s="1734"/>
      <c r="X178" s="1147"/>
      <c r="Y178" s="1732"/>
      <c r="Z178" s="1732"/>
      <c r="AE178" s="1741"/>
      <c r="AF178" s="1741"/>
    </row>
    <row r="179" spans="1:32" ht="12.95" customHeight="1">
      <c r="A179" s="1733">
        <v>80</v>
      </c>
      <c r="B179" s="1732"/>
      <c r="C179" s="1732"/>
      <c r="D179" s="1732"/>
      <c r="E179" s="1732"/>
      <c r="F179" s="1733"/>
      <c r="G179" s="1734"/>
      <c r="H179" s="1734"/>
      <c r="I179" s="1734"/>
      <c r="J179" s="1734"/>
      <c r="K179" s="1734"/>
      <c r="L179" s="1734"/>
      <c r="M179" s="1734"/>
      <c r="N179" s="1734"/>
      <c r="O179" s="1734"/>
      <c r="P179" s="1734"/>
      <c r="Q179" s="1734"/>
      <c r="R179" s="1734"/>
      <c r="S179" s="1734"/>
      <c r="T179" s="2448"/>
      <c r="U179" s="2448"/>
      <c r="V179" s="2448"/>
      <c r="W179" s="2448"/>
      <c r="X179" s="1147"/>
      <c r="Y179" s="1732"/>
      <c r="Z179" s="1735" t="s">
        <v>3394</v>
      </c>
      <c r="AE179" s="1741"/>
      <c r="AF179" s="1741"/>
    </row>
    <row r="180" spans="1:32" ht="12.95" customHeight="1">
      <c r="A180" s="3424" t="s">
        <v>2422</v>
      </c>
      <c r="B180" s="3425"/>
      <c r="C180" s="3425"/>
      <c r="D180" s="3425"/>
      <c r="E180" s="3425"/>
      <c r="F180" s="3425"/>
      <c r="G180" s="3425"/>
      <c r="H180" s="3425"/>
      <c r="I180" s="3425"/>
      <c r="J180" s="3425"/>
      <c r="K180" s="3425"/>
      <c r="L180" s="3425"/>
      <c r="M180" s="3425"/>
      <c r="N180" s="3425"/>
      <c r="O180" s="3425"/>
      <c r="P180" s="3425"/>
      <c r="Q180" s="3425"/>
      <c r="R180" s="3425"/>
      <c r="S180" s="3425"/>
      <c r="T180" s="3425"/>
      <c r="U180" s="3425"/>
      <c r="V180" s="3425"/>
      <c r="W180" s="3425"/>
      <c r="X180" s="3425"/>
      <c r="Y180" s="3425"/>
      <c r="Z180" s="3426"/>
      <c r="AE180" s="1741"/>
      <c r="AF180" s="1741"/>
    </row>
    <row r="181" spans="1:32" ht="12.95" customHeight="1">
      <c r="A181" s="3427"/>
      <c r="B181" s="3428"/>
      <c r="C181" s="3428"/>
      <c r="D181" s="3428"/>
      <c r="E181" s="3428"/>
      <c r="F181" s="3428"/>
      <c r="G181" s="3428"/>
      <c r="H181" s="3428"/>
      <c r="I181" s="3428"/>
      <c r="J181" s="3428"/>
      <c r="K181" s="3428"/>
      <c r="L181" s="3428"/>
      <c r="M181" s="3428"/>
      <c r="N181" s="3428"/>
      <c r="O181" s="3428"/>
      <c r="P181" s="3428"/>
      <c r="Q181" s="3428"/>
      <c r="R181" s="3428"/>
      <c r="S181" s="3428"/>
      <c r="T181" s="3428"/>
      <c r="U181" s="3428"/>
      <c r="V181" s="3428"/>
      <c r="W181" s="3428"/>
      <c r="X181" s="3428"/>
      <c r="Y181" s="3428"/>
      <c r="Z181" s="3429"/>
      <c r="AE181" s="1741"/>
      <c r="AF181" s="1741"/>
    </row>
    <row r="182" spans="1:32" ht="12.95" customHeight="1">
      <c r="A182" s="1736"/>
      <c r="B182" s="1732"/>
      <c r="C182" s="1732"/>
      <c r="D182" s="1732"/>
      <c r="E182" s="1732"/>
      <c r="F182" s="1732"/>
      <c r="G182" s="1734"/>
      <c r="H182" s="1734"/>
      <c r="I182" s="1734"/>
      <c r="J182" s="1734"/>
      <c r="K182" s="1734"/>
      <c r="L182" s="1734"/>
      <c r="M182" s="1734"/>
      <c r="N182" s="1734"/>
      <c r="O182" s="1734"/>
      <c r="P182" s="1734"/>
      <c r="Q182" s="1734"/>
      <c r="R182" s="1734"/>
      <c r="S182" s="1734"/>
      <c r="T182" s="1734"/>
      <c r="U182" s="1734"/>
      <c r="V182" s="1734"/>
      <c r="W182" s="1734"/>
      <c r="X182" s="1147"/>
      <c r="Y182" s="1732"/>
      <c r="Z182" s="1737"/>
      <c r="AE182" s="1741"/>
      <c r="AF182" s="1741"/>
    </row>
    <row r="183" spans="1:32" ht="12.95" customHeight="1">
      <c r="A183" s="1736"/>
      <c r="B183" s="1738"/>
      <c r="C183" s="1738"/>
      <c r="D183" s="1738"/>
      <c r="E183" s="1738"/>
      <c r="F183" s="1738"/>
      <c r="G183" s="1739"/>
      <c r="H183" s="1739"/>
      <c r="I183" s="1739"/>
      <c r="J183" s="1739" t="s">
        <v>2423</v>
      </c>
      <c r="K183" s="1739"/>
      <c r="L183" s="1739"/>
      <c r="M183" s="1739"/>
      <c r="N183" s="1739"/>
      <c r="O183" s="1739"/>
      <c r="P183" s="1739"/>
      <c r="Q183" s="1739"/>
      <c r="R183" s="1739"/>
      <c r="S183" s="1739"/>
      <c r="T183" s="1739"/>
      <c r="U183" s="1739"/>
      <c r="V183" s="1739"/>
      <c r="W183" s="1739"/>
      <c r="X183" s="1749"/>
      <c r="Y183" s="1738"/>
      <c r="Z183" s="1740"/>
      <c r="AE183" s="1741"/>
      <c r="AF183" s="1741"/>
    </row>
    <row r="184" spans="1:32" ht="12.95" customHeight="1">
      <c r="A184" s="3149" t="s">
        <v>7</v>
      </c>
      <c r="B184" s="3149" t="s">
        <v>70</v>
      </c>
      <c r="C184" s="1744"/>
      <c r="D184" s="1744"/>
      <c r="E184" s="1744"/>
      <c r="F184" s="1744" t="s">
        <v>2424</v>
      </c>
      <c r="G184" s="1745"/>
      <c r="H184" s="1745"/>
      <c r="I184" s="1745"/>
      <c r="J184" s="1745"/>
      <c r="K184" s="1745"/>
      <c r="L184" s="1745"/>
      <c r="M184" s="1745"/>
      <c r="N184" s="1745"/>
      <c r="O184" s="1745"/>
      <c r="P184" s="1745"/>
      <c r="Q184" s="1745"/>
      <c r="R184" s="1745"/>
      <c r="S184" s="1745"/>
      <c r="T184" s="1745"/>
      <c r="U184" s="1745"/>
      <c r="V184" s="1745"/>
      <c r="W184" s="1745"/>
      <c r="X184" s="1746" t="s">
        <v>2425</v>
      </c>
      <c r="Y184" s="1746" t="s">
        <v>2426</v>
      </c>
      <c r="Z184" s="3149" t="s">
        <v>7</v>
      </c>
      <c r="AD184" s="1767"/>
      <c r="AE184" s="1741"/>
      <c r="AF184" s="1741"/>
    </row>
    <row r="185" spans="1:32" ht="12.95" customHeight="1" thickBot="1">
      <c r="A185" s="3150" t="s">
        <v>17</v>
      </c>
      <c r="B185" s="3150" t="s">
        <v>78</v>
      </c>
      <c r="C185" s="1749"/>
      <c r="D185" s="1749"/>
      <c r="E185" s="1749"/>
      <c r="F185" s="1749" t="s">
        <v>24</v>
      </c>
      <c r="G185" s="1750" t="s">
        <v>2427</v>
      </c>
      <c r="H185" s="1750" t="s">
        <v>2428</v>
      </c>
      <c r="I185" s="1750" t="s">
        <v>2429</v>
      </c>
      <c r="J185" s="1750" t="s">
        <v>2430</v>
      </c>
      <c r="K185" s="1750" t="s">
        <v>2431</v>
      </c>
      <c r="L185" s="1750" t="s">
        <v>2432</v>
      </c>
      <c r="M185" s="1750" t="s">
        <v>2433</v>
      </c>
      <c r="N185" s="1750" t="s">
        <v>2434</v>
      </c>
      <c r="O185" s="1750" t="s">
        <v>2435</v>
      </c>
      <c r="P185" s="1750" t="s">
        <v>2436</v>
      </c>
      <c r="Q185" s="1750" t="s">
        <v>2437</v>
      </c>
      <c r="R185" s="1750" t="s">
        <v>2438</v>
      </c>
      <c r="S185" s="1750"/>
      <c r="T185" s="1750"/>
      <c r="U185" s="1750"/>
      <c r="V185" s="1750"/>
      <c r="W185" s="1750"/>
      <c r="X185" s="2839" t="s">
        <v>25</v>
      </c>
      <c r="Y185" s="2839" t="s">
        <v>26</v>
      </c>
      <c r="Z185" s="3150" t="s">
        <v>17</v>
      </c>
    </row>
    <row r="186" spans="1:32" ht="12.6" customHeight="1">
      <c r="A186" s="3152"/>
      <c r="B186" s="3153"/>
      <c r="C186" s="1760" t="s">
        <v>2585</v>
      </c>
      <c r="D186" s="1760"/>
      <c r="E186" s="1760"/>
      <c r="F186" s="1760"/>
      <c r="G186" s="1761"/>
      <c r="H186" s="1761"/>
      <c r="I186" s="1761"/>
      <c r="J186" s="1761"/>
      <c r="K186" s="1761"/>
      <c r="L186" s="1761"/>
      <c r="M186" s="1761"/>
      <c r="N186" s="1761"/>
      <c r="O186" s="1761"/>
      <c r="P186" s="1761"/>
      <c r="Q186" s="1761"/>
      <c r="R186" s="1761"/>
      <c r="S186" s="1761"/>
      <c r="T186" s="1761"/>
      <c r="U186" s="1761"/>
      <c r="V186" s="1761"/>
      <c r="W186" s="1761"/>
      <c r="X186" s="2850"/>
      <c r="Y186" s="2851"/>
      <c r="Z186" s="3154"/>
    </row>
    <row r="187" spans="1:32" ht="12.6" customHeight="1">
      <c r="A187" s="3148">
        <v>98</v>
      </c>
      <c r="B187" s="3150"/>
      <c r="C187" s="1738"/>
      <c r="D187" s="1738"/>
      <c r="E187" s="1738" t="s">
        <v>2586</v>
      </c>
      <c r="F187" s="1738" t="s">
        <v>2587</v>
      </c>
      <c r="G187" s="1739">
        <v>291456</v>
      </c>
      <c r="H187" s="1739">
        <v>264960</v>
      </c>
      <c r="I187" s="1739">
        <v>278208</v>
      </c>
      <c r="J187" s="1739">
        <v>291456</v>
      </c>
      <c r="K187" s="1739">
        <v>278208</v>
      </c>
      <c r="L187" s="1739">
        <v>278208</v>
      </c>
      <c r="M187" s="1739">
        <v>291456</v>
      </c>
      <c r="N187" s="1739">
        <v>278208</v>
      </c>
      <c r="O187" s="1739">
        <v>278208</v>
      </c>
      <c r="P187" s="1739">
        <v>291456</v>
      </c>
      <c r="Q187" s="1739">
        <v>251712</v>
      </c>
      <c r="R187" s="1739">
        <v>291456</v>
      </c>
      <c r="S187" s="1739"/>
      <c r="T187" s="1739"/>
      <c r="U187" s="1739"/>
      <c r="V187" s="1739"/>
      <c r="W187" s="2853"/>
      <c r="X187" s="2842">
        <v>30695783</v>
      </c>
      <c r="Y187" s="2845"/>
      <c r="Z187" s="3155">
        <v>98</v>
      </c>
    </row>
    <row r="188" spans="1:32" ht="12.6" customHeight="1">
      <c r="A188" s="3148"/>
      <c r="B188" s="3150"/>
      <c r="C188" s="1738"/>
      <c r="D188" s="1738"/>
      <c r="E188" s="1738" t="s">
        <v>2588</v>
      </c>
      <c r="F188" s="1738" t="s">
        <v>2589</v>
      </c>
      <c r="G188" s="1739"/>
      <c r="H188" s="1739"/>
      <c r="I188" s="1739"/>
      <c r="J188" s="1739"/>
      <c r="K188" s="1739"/>
      <c r="L188" s="1739"/>
      <c r="M188" s="1739"/>
      <c r="N188" s="1739"/>
      <c r="O188" s="1739"/>
      <c r="P188" s="1739"/>
      <c r="Q188" s="1739"/>
      <c r="R188" s="1739"/>
      <c r="S188" s="1739"/>
      <c r="T188" s="1739"/>
      <c r="U188" s="1739"/>
      <c r="V188" s="1739"/>
      <c r="W188" s="2853"/>
      <c r="X188" s="2848"/>
      <c r="Y188" s="2844"/>
      <c r="Z188" s="3155"/>
    </row>
    <row r="189" spans="1:32" ht="12.6" customHeight="1">
      <c r="A189" s="3148">
        <v>99</v>
      </c>
      <c r="B189" s="3150"/>
      <c r="C189" s="1738"/>
      <c r="D189" s="1738"/>
      <c r="E189" s="1738" t="s">
        <v>2590</v>
      </c>
      <c r="F189" s="1738" t="s">
        <v>2443</v>
      </c>
      <c r="G189" s="1739"/>
      <c r="H189" s="1739"/>
      <c r="I189" s="1739"/>
      <c r="J189" s="1739"/>
      <c r="K189" s="1739"/>
      <c r="L189" s="1739"/>
      <c r="M189" s="1739"/>
      <c r="N189" s="1739"/>
      <c r="O189" s="1739"/>
      <c r="P189" s="1739"/>
      <c r="Q189" s="1739"/>
      <c r="R189" s="1739"/>
      <c r="S189" s="1739"/>
      <c r="T189" s="1739"/>
      <c r="U189" s="1739"/>
      <c r="V189" s="1739"/>
      <c r="W189" s="2853"/>
      <c r="X189" s="2842">
        <v>90625363</v>
      </c>
      <c r="Y189" s="2844" t="s">
        <v>2441</v>
      </c>
      <c r="Z189" s="3155">
        <v>99</v>
      </c>
    </row>
    <row r="190" spans="1:32" ht="12.6" customHeight="1">
      <c r="A190" s="3148">
        <v>100</v>
      </c>
      <c r="B190" s="3150"/>
      <c r="C190" s="1738"/>
      <c r="D190" s="1738"/>
      <c r="E190" s="1738" t="s">
        <v>2591</v>
      </c>
      <c r="F190" s="1738" t="s">
        <v>2445</v>
      </c>
      <c r="G190" s="1739"/>
      <c r="H190" s="1739"/>
      <c r="I190" s="1739"/>
      <c r="J190" s="1739"/>
      <c r="K190" s="1739"/>
      <c r="L190" s="1739"/>
      <c r="M190" s="1739"/>
      <c r="N190" s="1739"/>
      <c r="O190" s="1739"/>
      <c r="P190" s="1739"/>
      <c r="Q190" s="1739"/>
      <c r="R190" s="1739"/>
      <c r="S190" s="1739"/>
      <c r="T190" s="1739"/>
      <c r="U190" s="1739"/>
      <c r="V190" s="1739"/>
      <c r="W190" s="2853"/>
      <c r="X190" s="2842">
        <v>19840280</v>
      </c>
      <c r="Y190" s="2844" t="s">
        <v>2441</v>
      </c>
      <c r="Z190" s="3155">
        <v>100</v>
      </c>
    </row>
    <row r="191" spans="1:32" ht="12.6" customHeight="1">
      <c r="A191" s="3148">
        <v>101</v>
      </c>
      <c r="B191" s="3150"/>
      <c r="C191" s="1738"/>
      <c r="D191" s="1738"/>
      <c r="E191" s="1738" t="s">
        <v>2592</v>
      </c>
      <c r="F191" s="1738" t="s">
        <v>2447</v>
      </c>
      <c r="G191" s="1739"/>
      <c r="H191" s="1739"/>
      <c r="I191" s="1739"/>
      <c r="J191" s="1739"/>
      <c r="K191" s="1739"/>
      <c r="L191" s="1739"/>
      <c r="M191" s="1739"/>
      <c r="N191" s="1739"/>
      <c r="O191" s="1739"/>
      <c r="P191" s="1739"/>
      <c r="Q191" s="1739"/>
      <c r="R191" s="1739"/>
      <c r="S191" s="1739"/>
      <c r="T191" s="1739"/>
      <c r="U191" s="1739"/>
      <c r="V191" s="1739"/>
      <c r="W191" s="2853"/>
      <c r="X191" s="2842">
        <v>282073856</v>
      </c>
      <c r="Y191" s="2844" t="s">
        <v>2441</v>
      </c>
      <c r="Z191" s="3155">
        <v>101</v>
      </c>
      <c r="AA191" s="1729"/>
      <c r="AB191" s="1764"/>
      <c r="AC191" s="1729"/>
      <c r="AD191" s="1729"/>
    </row>
    <row r="192" spans="1:32" ht="12.6" customHeight="1">
      <c r="A192" s="3148">
        <v>102</v>
      </c>
      <c r="B192" s="3150"/>
      <c r="C192" s="1738"/>
      <c r="D192" s="1738"/>
      <c r="E192" s="1738" t="s">
        <v>2593</v>
      </c>
      <c r="F192" s="1738" t="s">
        <v>2594</v>
      </c>
      <c r="G192" s="1739">
        <f t="shared" ref="G192:R192" si="5">G194-G187/1000</f>
        <v>1090.5439999999999</v>
      </c>
      <c r="H192" s="1739">
        <f t="shared" si="5"/>
        <v>998.04</v>
      </c>
      <c r="I192" s="1739">
        <f t="shared" si="5"/>
        <v>1041.7919999999999</v>
      </c>
      <c r="J192" s="1739">
        <f t="shared" si="5"/>
        <v>1085.5439999999999</v>
      </c>
      <c r="K192" s="1739">
        <f t="shared" si="5"/>
        <v>1037.7919999999999</v>
      </c>
      <c r="L192" s="1739">
        <f t="shared" si="5"/>
        <v>1038.7919999999999</v>
      </c>
      <c r="M192" s="1739">
        <f t="shared" si="5"/>
        <v>1082.5439999999999</v>
      </c>
      <c r="N192" s="1739">
        <f t="shared" si="5"/>
        <v>1036.7919999999999</v>
      </c>
      <c r="O192" s="1739">
        <f t="shared" si="5"/>
        <v>1038.7919999999999</v>
      </c>
      <c r="P192" s="1739">
        <f t="shared" si="5"/>
        <v>1089.5439999999999</v>
      </c>
      <c r="Q192" s="1739">
        <f t="shared" si="5"/>
        <v>953.28800000000001</v>
      </c>
      <c r="R192" s="1739">
        <f t="shared" si="5"/>
        <v>1085.5439999999999</v>
      </c>
      <c r="S192" s="1739"/>
      <c r="T192" s="1739"/>
      <c r="U192" s="1739"/>
      <c r="V192" s="1739"/>
      <c r="W192" s="2853"/>
      <c r="X192" s="2842"/>
      <c r="Y192" s="2845"/>
      <c r="Z192" s="3155">
        <v>102</v>
      </c>
    </row>
    <row r="193" spans="1:45" ht="12.6" customHeight="1">
      <c r="A193" s="3148">
        <v>103</v>
      </c>
      <c r="B193" s="3150"/>
      <c r="C193" s="1738"/>
      <c r="D193" s="1738"/>
      <c r="E193" s="1738" t="s">
        <v>2595</v>
      </c>
      <c r="F193" s="1738" t="s">
        <v>2596</v>
      </c>
      <c r="G193" s="1739"/>
      <c r="H193" s="1739"/>
      <c r="I193" s="1739"/>
      <c r="J193" s="1739"/>
      <c r="K193" s="1739"/>
      <c r="L193" s="1739"/>
      <c r="M193" s="1739"/>
      <c r="N193" s="1739"/>
      <c r="O193" s="1739"/>
      <c r="P193" s="1739"/>
      <c r="Q193" s="1739"/>
      <c r="R193" s="1739"/>
      <c r="S193" s="1739"/>
      <c r="T193" s="1739"/>
      <c r="U193" s="1739"/>
      <c r="V193" s="1739"/>
      <c r="W193" s="2853"/>
      <c r="X193" s="2842">
        <v>2336972</v>
      </c>
      <c r="Y193" s="2844" t="s">
        <v>2441</v>
      </c>
      <c r="Z193" s="3155">
        <v>103</v>
      </c>
      <c r="AA193" s="1729"/>
      <c r="AB193" s="1764"/>
      <c r="AC193" s="1729"/>
      <c r="AD193" s="1729"/>
      <c r="AS193" s="1331">
        <f>AN193-AP193</f>
        <v>0</v>
      </c>
    </row>
    <row r="194" spans="1:45" ht="12.6" customHeight="1">
      <c r="A194" s="3148">
        <v>104</v>
      </c>
      <c r="B194" s="3150"/>
      <c r="C194" s="1738"/>
      <c r="D194" s="1738"/>
      <c r="E194" s="1738" t="s">
        <v>2597</v>
      </c>
      <c r="F194" s="1738" t="s">
        <v>2598</v>
      </c>
      <c r="G194" s="1739">
        <v>1382</v>
      </c>
      <c r="H194" s="1739">
        <v>1263</v>
      </c>
      <c r="I194" s="1739">
        <v>1320</v>
      </c>
      <c r="J194" s="1739">
        <v>1377</v>
      </c>
      <c r="K194" s="1739">
        <v>1316</v>
      </c>
      <c r="L194" s="1739">
        <v>1317</v>
      </c>
      <c r="M194" s="1739">
        <v>1374</v>
      </c>
      <c r="N194" s="1739">
        <v>1315</v>
      </c>
      <c r="O194" s="1739">
        <v>1317</v>
      </c>
      <c r="P194" s="1739">
        <v>1381</v>
      </c>
      <c r="Q194" s="1739">
        <v>1205</v>
      </c>
      <c r="R194" s="1739">
        <v>1377</v>
      </c>
      <c r="S194" s="1739"/>
      <c r="T194" s="1739"/>
      <c r="U194" s="1739"/>
      <c r="V194" s="1739"/>
      <c r="W194" s="2853"/>
      <c r="X194" s="2842">
        <v>425572254</v>
      </c>
      <c r="Y194" s="2845"/>
      <c r="Z194" s="3155">
        <v>104</v>
      </c>
      <c r="AB194" s="1751" t="s">
        <v>2914</v>
      </c>
      <c r="AC194" s="1331" t="b">
        <f>IF(SUM(X187:X193)=X194,TRUE,FALSE)</f>
        <v>1</v>
      </c>
      <c r="AS194" s="1331">
        <f>AN194-AP194</f>
        <v>0</v>
      </c>
    </row>
    <row r="195" spans="1:45" ht="12.6" customHeight="1">
      <c r="A195" s="3148"/>
      <c r="B195" s="3150"/>
      <c r="C195" s="1738" t="s">
        <v>2599</v>
      </c>
      <c r="D195" s="1738"/>
      <c r="E195" s="1738"/>
      <c r="F195" s="1738"/>
      <c r="G195" s="1739"/>
      <c r="H195" s="1739"/>
      <c r="I195" s="1739"/>
      <c r="J195" s="1739"/>
      <c r="K195" s="1739"/>
      <c r="L195" s="1739"/>
      <c r="M195" s="1739"/>
      <c r="N195" s="1739"/>
      <c r="O195" s="1739"/>
      <c r="P195" s="1739"/>
      <c r="Q195" s="1739"/>
      <c r="R195" s="1739"/>
      <c r="S195" s="1739"/>
      <c r="T195" s="1739"/>
      <c r="U195" s="1739"/>
      <c r="V195" s="1739"/>
      <c r="W195" s="2853"/>
      <c r="X195" s="2848"/>
      <c r="Y195" s="2844"/>
      <c r="Z195" s="3155"/>
      <c r="AS195" s="1331">
        <f>AS193+AS194</f>
        <v>0</v>
      </c>
    </row>
    <row r="196" spans="1:45" ht="12.6" customHeight="1">
      <c r="A196" s="3148">
        <v>105</v>
      </c>
      <c r="B196" s="3150"/>
      <c r="C196" s="1738"/>
      <c r="D196" s="1738"/>
      <c r="E196" s="1738" t="s">
        <v>2600</v>
      </c>
      <c r="F196" s="1738" t="s">
        <v>2601</v>
      </c>
      <c r="G196" s="1739"/>
      <c r="H196" s="1739"/>
      <c r="I196" s="1739"/>
      <c r="J196" s="1739"/>
      <c r="K196" s="1739"/>
      <c r="L196" s="1739"/>
      <c r="M196" s="1739"/>
      <c r="N196" s="1739"/>
      <c r="O196" s="1739"/>
      <c r="P196" s="1739"/>
      <c r="Q196" s="1739"/>
      <c r="R196" s="1739"/>
      <c r="S196" s="1739"/>
      <c r="T196" s="1739"/>
      <c r="U196" s="1739"/>
      <c r="V196" s="1739"/>
      <c r="W196" s="2853"/>
      <c r="X196" s="2842">
        <v>374199</v>
      </c>
      <c r="Y196" s="2844" t="s">
        <v>2441</v>
      </c>
      <c r="Z196" s="3155">
        <v>105</v>
      </c>
      <c r="AA196" s="1331" t="s">
        <v>2915</v>
      </c>
    </row>
    <row r="197" spans="1:45" ht="12.6" customHeight="1">
      <c r="A197" s="3148">
        <v>106</v>
      </c>
      <c r="B197" s="3150"/>
      <c r="C197" s="1738"/>
      <c r="D197" s="1738"/>
      <c r="E197" s="1738" t="s">
        <v>2602</v>
      </c>
      <c r="F197" s="1738" t="s">
        <v>2596</v>
      </c>
      <c r="G197" s="1739"/>
      <c r="H197" s="1739"/>
      <c r="I197" s="1739"/>
      <c r="J197" s="1739"/>
      <c r="K197" s="1739"/>
      <c r="L197" s="1739"/>
      <c r="M197" s="1739"/>
      <c r="N197" s="1739"/>
      <c r="O197" s="1739"/>
      <c r="P197" s="1739"/>
      <c r="Q197" s="1739"/>
      <c r="R197" s="1739"/>
      <c r="S197" s="1739"/>
      <c r="T197" s="1739"/>
      <c r="U197" s="1739"/>
      <c r="V197" s="1739"/>
      <c r="W197" s="2853"/>
      <c r="X197" s="2842">
        <v>1008</v>
      </c>
      <c r="Y197" s="2844" t="s">
        <v>2441</v>
      </c>
      <c r="Z197" s="3155">
        <v>106</v>
      </c>
      <c r="AA197" s="1331" t="s">
        <v>3077</v>
      </c>
      <c r="AS197" s="1331">
        <f>AN197-AP197</f>
        <v>0</v>
      </c>
    </row>
    <row r="198" spans="1:45" ht="12.6" customHeight="1">
      <c r="A198" s="3148">
        <v>107</v>
      </c>
      <c r="B198" s="3150"/>
      <c r="C198" s="1738"/>
      <c r="D198" s="1738"/>
      <c r="E198" s="1738" t="s">
        <v>2603</v>
      </c>
      <c r="F198" s="1738" t="s">
        <v>2604</v>
      </c>
      <c r="G198" s="1739"/>
      <c r="H198" s="1739"/>
      <c r="I198" s="1739"/>
      <c r="J198" s="1739"/>
      <c r="K198" s="1739"/>
      <c r="L198" s="1739"/>
      <c r="M198" s="1739"/>
      <c r="N198" s="1739"/>
      <c r="O198" s="1739"/>
      <c r="P198" s="1739"/>
      <c r="Q198" s="1739"/>
      <c r="R198" s="1739"/>
      <c r="S198" s="1739"/>
      <c r="T198" s="1739"/>
      <c r="U198" s="1739"/>
      <c r="V198" s="1739"/>
      <c r="W198" s="2853"/>
      <c r="X198" s="2842">
        <v>375207</v>
      </c>
      <c r="Y198" s="2844" t="s">
        <v>2441</v>
      </c>
      <c r="Z198" s="3155">
        <v>107</v>
      </c>
      <c r="AB198" s="1751" t="s">
        <v>2916</v>
      </c>
      <c r="AC198" s="1331" t="b">
        <f>IF(SUM(X196:X197)=X198,TRUE,FALSE)</f>
        <v>1</v>
      </c>
      <c r="AS198" s="1331">
        <f>AN198-AP198</f>
        <v>0</v>
      </c>
    </row>
    <row r="199" spans="1:45" ht="12.6" customHeight="1">
      <c r="A199" s="3148"/>
      <c r="B199" s="3150"/>
      <c r="C199" s="1738" t="s">
        <v>2605</v>
      </c>
      <c r="D199" s="1738"/>
      <c r="E199" s="1738"/>
      <c r="F199" s="1738"/>
      <c r="G199" s="1739"/>
      <c r="H199" s="1739"/>
      <c r="I199" s="1739"/>
      <c r="J199" s="1739"/>
      <c r="K199" s="1739"/>
      <c r="L199" s="1739"/>
      <c r="M199" s="1739"/>
      <c r="N199" s="1739"/>
      <c r="O199" s="1739"/>
      <c r="P199" s="1739"/>
      <c r="Q199" s="1739"/>
      <c r="R199" s="1739"/>
      <c r="S199" s="1739"/>
      <c r="T199" s="1739"/>
      <c r="U199" s="1739"/>
      <c r="V199" s="1739"/>
      <c r="W199" s="2853"/>
      <c r="X199" s="2848"/>
      <c r="Y199" s="2844"/>
      <c r="Z199" s="3155"/>
      <c r="AS199" s="1331">
        <f>AS197+AS198</f>
        <v>0</v>
      </c>
    </row>
    <row r="200" spans="1:45" ht="12.6" customHeight="1">
      <c r="A200" s="3148">
        <v>108</v>
      </c>
      <c r="B200" s="3150"/>
      <c r="C200" s="1738"/>
      <c r="D200" s="1738"/>
      <c r="E200" s="1738" t="s">
        <v>2606</v>
      </c>
      <c r="F200" s="1738" t="s">
        <v>2607</v>
      </c>
      <c r="G200" s="1739"/>
      <c r="H200" s="1739"/>
      <c r="I200" s="1739"/>
      <c r="J200" s="1739"/>
      <c r="K200" s="1739"/>
      <c r="L200" s="1739"/>
      <c r="M200" s="1739"/>
      <c r="N200" s="1739"/>
      <c r="O200" s="1739"/>
      <c r="P200" s="1739"/>
      <c r="Q200" s="1739"/>
      <c r="R200" s="1739"/>
      <c r="S200" s="1739"/>
      <c r="T200" s="1739"/>
      <c r="U200" s="1739"/>
      <c r="V200" s="1739"/>
      <c r="W200" s="2853"/>
      <c r="X200" s="2847">
        <v>207369431</v>
      </c>
      <c r="Y200" s="2854" t="s">
        <v>2441</v>
      </c>
      <c r="Z200" s="3155">
        <v>108</v>
      </c>
      <c r="AA200" s="1331" t="s">
        <v>3364</v>
      </c>
    </row>
    <row r="201" spans="1:45" ht="12.6" customHeight="1">
      <c r="A201" s="3148">
        <v>109</v>
      </c>
      <c r="B201" s="3150"/>
      <c r="C201" s="1738"/>
      <c r="D201" s="1738"/>
      <c r="E201" s="1738" t="s">
        <v>2608</v>
      </c>
      <c r="F201" s="1738" t="s">
        <v>2609</v>
      </c>
      <c r="G201" s="1739"/>
      <c r="H201" s="1739"/>
      <c r="I201" s="1739"/>
      <c r="J201" s="1739"/>
      <c r="K201" s="1739"/>
      <c r="L201" s="1739"/>
      <c r="M201" s="1739"/>
      <c r="N201" s="1739"/>
      <c r="O201" s="1739"/>
      <c r="P201" s="1739"/>
      <c r="Q201" s="1739"/>
      <c r="R201" s="1739"/>
      <c r="S201" s="1739"/>
      <c r="T201" s="1739"/>
      <c r="U201" s="1739"/>
      <c r="V201" s="1739"/>
      <c r="W201" s="2853"/>
      <c r="X201" s="2842"/>
      <c r="Y201" s="2844" t="s">
        <v>2441</v>
      </c>
      <c r="Z201" s="3155">
        <v>109</v>
      </c>
      <c r="AS201" s="1331">
        <f>AN201-AP201</f>
        <v>0</v>
      </c>
    </row>
    <row r="202" spans="1:45" ht="12.6" customHeight="1">
      <c r="A202" s="3148">
        <v>110</v>
      </c>
      <c r="B202" s="3150"/>
      <c r="C202" s="1738"/>
      <c r="D202" s="1738"/>
      <c r="E202" s="1738" t="s">
        <v>2610</v>
      </c>
      <c r="F202" s="1738" t="s">
        <v>2611</v>
      </c>
      <c r="G202" s="1739"/>
      <c r="H202" s="1739"/>
      <c r="I202" s="1739"/>
      <c r="J202" s="1739"/>
      <c r="K202" s="1739"/>
      <c r="L202" s="1739"/>
      <c r="M202" s="1739"/>
      <c r="N202" s="1739"/>
      <c r="O202" s="1739"/>
      <c r="P202" s="1739"/>
      <c r="Q202" s="1739"/>
      <c r="R202" s="1739"/>
      <c r="S202" s="1739"/>
      <c r="T202" s="1739"/>
      <c r="U202" s="1739"/>
      <c r="V202" s="1739"/>
      <c r="W202" s="2853"/>
      <c r="X202" s="2855">
        <v>207369431</v>
      </c>
      <c r="Y202" s="2844" t="s">
        <v>2441</v>
      </c>
      <c r="Z202" s="3155">
        <v>110</v>
      </c>
      <c r="AA202" s="1331" t="s">
        <v>3363</v>
      </c>
      <c r="AB202" s="1751" t="s">
        <v>2917</v>
      </c>
      <c r="AC202" s="1331" t="b">
        <f>IF(SUM(X200:X201)=X202,TRUE,FALSE)</f>
        <v>1</v>
      </c>
      <c r="AS202" s="1331">
        <f>AN202-AP202</f>
        <v>0</v>
      </c>
    </row>
    <row r="203" spans="1:45" ht="12.6" customHeight="1">
      <c r="A203" s="3148">
        <v>111</v>
      </c>
      <c r="B203" s="3150"/>
      <c r="C203" s="1738"/>
      <c r="D203" s="1738"/>
      <c r="E203" s="1738" t="s">
        <v>2612</v>
      </c>
      <c r="F203" s="1738" t="s">
        <v>2613</v>
      </c>
      <c r="G203" s="1739"/>
      <c r="H203" s="1739"/>
      <c r="I203" s="1739"/>
      <c r="J203" s="1739"/>
      <c r="K203" s="1739"/>
      <c r="L203" s="1739"/>
      <c r="M203" s="1739"/>
      <c r="N203" s="1739"/>
      <c r="O203" s="1739"/>
      <c r="P203" s="1739"/>
      <c r="Q203" s="1739"/>
      <c r="R203" s="1739"/>
      <c r="S203" s="1739"/>
      <c r="T203" s="1739"/>
      <c r="U203" s="1739"/>
      <c r="V203" s="1739"/>
      <c r="W203" s="2853"/>
      <c r="X203" s="2847">
        <v>332601</v>
      </c>
      <c r="Y203" s="2854" t="s">
        <v>2441</v>
      </c>
      <c r="Z203" s="3155">
        <v>111</v>
      </c>
      <c r="AA203" s="1331" t="s">
        <v>3077</v>
      </c>
      <c r="AS203" s="1331">
        <f>AS201+AS202</f>
        <v>0</v>
      </c>
    </row>
    <row r="204" spans="1:45" ht="12.6" customHeight="1">
      <c r="A204" s="3148">
        <v>112</v>
      </c>
      <c r="B204" s="3150"/>
      <c r="C204" s="1738"/>
      <c r="D204" s="1738"/>
      <c r="E204" s="1738" t="s">
        <v>2614</v>
      </c>
      <c r="F204" s="1738" t="s">
        <v>2615</v>
      </c>
      <c r="G204" s="1739"/>
      <c r="H204" s="1739"/>
      <c r="I204" s="1739"/>
      <c r="J204" s="1739"/>
      <c r="K204" s="1739"/>
      <c r="L204" s="1739"/>
      <c r="M204" s="1739"/>
      <c r="N204" s="1739"/>
      <c r="O204" s="1739"/>
      <c r="P204" s="1739"/>
      <c r="Q204" s="1739"/>
      <c r="R204" s="1739"/>
      <c r="S204" s="1739"/>
      <c r="T204" s="1739"/>
      <c r="U204" s="1739"/>
      <c r="V204" s="1739"/>
      <c r="W204" s="2853"/>
      <c r="X204" s="2842"/>
      <c r="Y204" s="2844" t="s">
        <v>2441</v>
      </c>
      <c r="Z204" s="3155">
        <v>112</v>
      </c>
    </row>
    <row r="205" spans="1:45" ht="12.6" customHeight="1">
      <c r="A205" s="3148">
        <v>113</v>
      </c>
      <c r="B205" s="3150"/>
      <c r="C205" s="1738"/>
      <c r="D205" s="1738"/>
      <c r="E205" s="1738" t="s">
        <v>2616</v>
      </c>
      <c r="F205" s="1738" t="s">
        <v>2617</v>
      </c>
      <c r="G205" s="1739"/>
      <c r="H205" s="1739"/>
      <c r="I205" s="1739"/>
      <c r="J205" s="1739"/>
      <c r="K205" s="1739"/>
      <c r="L205" s="1739"/>
      <c r="M205" s="1739"/>
      <c r="N205" s="1739"/>
      <c r="O205" s="1739"/>
      <c r="P205" s="1739"/>
      <c r="Q205" s="1739"/>
      <c r="R205" s="1739"/>
      <c r="S205" s="1739"/>
      <c r="T205" s="1739"/>
      <c r="U205" s="1739"/>
      <c r="V205" s="1739"/>
      <c r="W205" s="2853"/>
      <c r="X205" s="2842">
        <f>SUM(X203:X204)</f>
        <v>332601</v>
      </c>
      <c r="Y205" s="2844" t="s">
        <v>2441</v>
      </c>
      <c r="Z205" s="3155">
        <v>113</v>
      </c>
      <c r="AA205" s="1729"/>
      <c r="AB205" s="1751" t="s">
        <v>2918</v>
      </c>
      <c r="AC205" s="1331" t="b">
        <f>IF(SUM(X203:X204)=X205,TRUE,FALSE)</f>
        <v>1</v>
      </c>
      <c r="AS205" s="1331">
        <f>AN205-AP205</f>
        <v>0</v>
      </c>
    </row>
    <row r="206" spans="1:45" ht="12.6" customHeight="1">
      <c r="A206" s="3148">
        <v>114</v>
      </c>
      <c r="B206" s="3150"/>
      <c r="C206" s="1738"/>
      <c r="D206" s="1738"/>
      <c r="E206" s="1738" t="s">
        <v>2618</v>
      </c>
      <c r="F206" s="1738" t="s">
        <v>2619</v>
      </c>
      <c r="G206" s="1739"/>
      <c r="H206" s="1739"/>
      <c r="I206" s="1739"/>
      <c r="J206" s="1739"/>
      <c r="K206" s="1739"/>
      <c r="L206" s="1739"/>
      <c r="M206" s="1739"/>
      <c r="N206" s="1739"/>
      <c r="O206" s="1739"/>
      <c r="P206" s="1739"/>
      <c r="Q206" s="1739"/>
      <c r="R206" s="1739"/>
      <c r="S206" s="1739"/>
      <c r="T206" s="1739"/>
      <c r="U206" s="1739"/>
      <c r="V206" s="1739"/>
      <c r="W206" s="2853"/>
      <c r="X206" s="2842">
        <v>207702032</v>
      </c>
      <c r="Y206" s="2844" t="s">
        <v>2441</v>
      </c>
      <c r="Z206" s="3155">
        <v>114</v>
      </c>
      <c r="AB206" s="1751" t="s">
        <v>2919</v>
      </c>
      <c r="AC206" s="1331" t="b">
        <f>IF(SUM(X202+X205)=X206,TRUE,FALSE)</f>
        <v>1</v>
      </c>
      <c r="AS206" s="1331">
        <f>AN206-AP206</f>
        <v>0</v>
      </c>
    </row>
    <row r="207" spans="1:45" ht="12.6" customHeight="1">
      <c r="A207" s="3148"/>
      <c r="B207" s="3150"/>
      <c r="C207" s="1738" t="s">
        <v>2620</v>
      </c>
      <c r="D207" s="1738"/>
      <c r="E207" s="1738"/>
      <c r="F207" s="1738"/>
      <c r="G207" s="1739"/>
      <c r="H207" s="1739"/>
      <c r="I207" s="1739"/>
      <c r="J207" s="1739"/>
      <c r="K207" s="1739"/>
      <c r="L207" s="1739"/>
      <c r="M207" s="1739"/>
      <c r="N207" s="1739"/>
      <c r="O207" s="1739"/>
      <c r="P207" s="1739"/>
      <c r="Q207" s="1739"/>
      <c r="R207" s="1739"/>
      <c r="S207" s="1739"/>
      <c r="T207" s="1739"/>
      <c r="U207" s="1739"/>
      <c r="V207" s="1739"/>
      <c r="W207" s="2853"/>
      <c r="X207" s="2848"/>
      <c r="Y207" s="2844"/>
      <c r="Z207" s="3155"/>
      <c r="AS207" s="1331">
        <f>AS205+AS206</f>
        <v>0</v>
      </c>
    </row>
    <row r="208" spans="1:45" ht="12.6" customHeight="1">
      <c r="A208" s="3148">
        <v>115</v>
      </c>
      <c r="B208" s="3150"/>
      <c r="C208" s="1738"/>
      <c r="D208" s="1738"/>
      <c r="E208" s="1738" t="s">
        <v>2621</v>
      </c>
      <c r="F208" s="1738" t="s">
        <v>2622</v>
      </c>
      <c r="G208" s="1739"/>
      <c r="H208" s="1739"/>
      <c r="I208" s="1739"/>
      <c r="J208" s="1739"/>
      <c r="K208" s="1739"/>
      <c r="L208" s="1739"/>
      <c r="M208" s="1739"/>
      <c r="N208" s="1739"/>
      <c r="O208" s="1739"/>
      <c r="P208" s="1739"/>
      <c r="Q208" s="1739"/>
      <c r="R208" s="1739"/>
      <c r="S208" s="1739"/>
      <c r="T208" s="1739"/>
      <c r="U208" s="1739"/>
      <c r="V208" s="1739"/>
      <c r="W208" s="2853"/>
      <c r="X208" s="2842">
        <v>3983271</v>
      </c>
      <c r="Y208" s="2844" t="s">
        <v>2441</v>
      </c>
      <c r="Z208" s="3155">
        <v>115</v>
      </c>
    </row>
    <row r="209" spans="1:45" ht="12.6" customHeight="1">
      <c r="A209" s="3148">
        <v>116</v>
      </c>
      <c r="B209" s="3150"/>
      <c r="C209" s="1738"/>
      <c r="D209" s="1738"/>
      <c r="E209" s="1738" t="s">
        <v>2623</v>
      </c>
      <c r="F209" s="1738" t="s">
        <v>2624</v>
      </c>
      <c r="G209" s="1739"/>
      <c r="H209" s="1739"/>
      <c r="I209" s="1739"/>
      <c r="J209" s="1739"/>
      <c r="K209" s="1739"/>
      <c r="L209" s="1739"/>
      <c r="M209" s="1739"/>
      <c r="N209" s="1739"/>
      <c r="O209" s="1739"/>
      <c r="P209" s="1739"/>
      <c r="Q209" s="1739"/>
      <c r="R209" s="1739"/>
      <c r="S209" s="1739"/>
      <c r="T209" s="1739"/>
      <c r="U209" s="1739"/>
      <c r="V209" s="1739"/>
      <c r="W209" s="2853"/>
      <c r="X209" s="2847">
        <v>581727</v>
      </c>
      <c r="Y209" s="2844" t="s">
        <v>2441</v>
      </c>
      <c r="Z209" s="3155">
        <v>116</v>
      </c>
      <c r="AA209" s="1331" t="s">
        <v>2920</v>
      </c>
      <c r="AS209" s="1331">
        <f>AN209-AP209</f>
        <v>0</v>
      </c>
    </row>
    <row r="210" spans="1:45" ht="12.6" customHeight="1">
      <c r="A210" s="3148">
        <v>117</v>
      </c>
      <c r="B210" s="3150"/>
      <c r="C210" s="1738" t="s">
        <v>2625</v>
      </c>
      <c r="D210" s="1738"/>
      <c r="E210" s="1738"/>
      <c r="F210" s="1738"/>
      <c r="G210" s="1739"/>
      <c r="H210" s="1739"/>
      <c r="I210" s="1739"/>
      <c r="J210" s="1739"/>
      <c r="K210" s="1739"/>
      <c r="L210" s="1739"/>
      <c r="M210" s="1739"/>
      <c r="N210" s="1739"/>
      <c r="O210" s="1739"/>
      <c r="P210" s="1739"/>
      <c r="Q210" s="1739"/>
      <c r="R210" s="1739"/>
      <c r="S210" s="1739"/>
      <c r="T210" s="1739"/>
      <c r="U210" s="1739"/>
      <c r="V210" s="1739"/>
      <c r="W210" s="2853"/>
      <c r="X210" s="2842">
        <v>2100174</v>
      </c>
      <c r="Y210" s="2844"/>
      <c r="Z210" s="3155">
        <v>117</v>
      </c>
      <c r="AS210" s="1331">
        <f>AN210-AP210</f>
        <v>0</v>
      </c>
    </row>
    <row r="211" spans="1:45" ht="12.6" customHeight="1">
      <c r="A211" s="3148"/>
      <c r="B211" s="3150"/>
      <c r="C211" s="1738" t="s">
        <v>2626</v>
      </c>
      <c r="D211" s="1738"/>
      <c r="E211" s="1738"/>
      <c r="F211" s="1738"/>
      <c r="G211" s="1739"/>
      <c r="H211" s="1739"/>
      <c r="I211" s="1739"/>
      <c r="J211" s="1739"/>
      <c r="K211" s="1739"/>
      <c r="L211" s="1739"/>
      <c r="M211" s="1739"/>
      <c r="N211" s="1739"/>
      <c r="O211" s="1739"/>
      <c r="P211" s="1739"/>
      <c r="Q211" s="1739"/>
      <c r="R211" s="1739"/>
      <c r="S211" s="1739"/>
      <c r="T211" s="1739"/>
      <c r="U211" s="1739"/>
      <c r="V211" s="1739"/>
      <c r="W211" s="2853"/>
      <c r="X211" s="2848"/>
      <c r="Y211" s="2844"/>
      <c r="Z211" s="3155"/>
      <c r="AS211" s="1331">
        <f>AS209+AS210</f>
        <v>0</v>
      </c>
    </row>
    <row r="212" spans="1:45" ht="12.6" customHeight="1">
      <c r="A212" s="3148">
        <v>118</v>
      </c>
      <c r="B212" s="3150"/>
      <c r="C212" s="1738"/>
      <c r="D212" s="1738"/>
      <c r="E212" s="1738" t="s">
        <v>2627</v>
      </c>
      <c r="F212" s="1738" t="s">
        <v>2628</v>
      </c>
      <c r="G212" s="1739"/>
      <c r="H212" s="1739"/>
      <c r="I212" s="1739"/>
      <c r="J212" s="1739"/>
      <c r="K212" s="1739"/>
      <c r="L212" s="1739"/>
      <c r="M212" s="1739"/>
      <c r="N212" s="1739"/>
      <c r="O212" s="1739"/>
      <c r="P212" s="1739"/>
      <c r="Q212" s="1739"/>
      <c r="R212" s="1739"/>
      <c r="S212" s="1739"/>
      <c r="T212" s="1739"/>
      <c r="U212" s="1739"/>
      <c r="V212" s="1739"/>
      <c r="W212" s="2853"/>
      <c r="X212" s="2842">
        <v>519696</v>
      </c>
      <c r="Y212" s="2844" t="s">
        <v>2441</v>
      </c>
      <c r="Z212" s="3155">
        <v>118</v>
      </c>
    </row>
    <row r="213" spans="1:45" ht="12.6" customHeight="1">
      <c r="A213" s="3148">
        <v>119</v>
      </c>
      <c r="B213" s="3150"/>
      <c r="C213" s="1738"/>
      <c r="D213" s="1738"/>
      <c r="E213" s="1738" t="s">
        <v>2629</v>
      </c>
      <c r="F213" s="1738" t="s">
        <v>2630</v>
      </c>
      <c r="G213" s="1739"/>
      <c r="H213" s="1739"/>
      <c r="I213" s="1739"/>
      <c r="J213" s="1739"/>
      <c r="K213" s="1739"/>
      <c r="L213" s="1739"/>
      <c r="M213" s="1739"/>
      <c r="N213" s="1739"/>
      <c r="O213" s="1739"/>
      <c r="P213" s="1739"/>
      <c r="Q213" s="1739"/>
      <c r="R213" s="1739"/>
      <c r="S213" s="1739"/>
      <c r="T213" s="1739"/>
      <c r="U213" s="1739"/>
      <c r="V213" s="1739"/>
      <c r="W213" s="2853"/>
      <c r="X213" s="2842"/>
      <c r="Y213" s="2844" t="s">
        <v>2441</v>
      </c>
      <c r="Z213" s="3155">
        <v>119</v>
      </c>
      <c r="AS213" s="1331">
        <f>AN213-AP213</f>
        <v>0</v>
      </c>
    </row>
    <row r="214" spans="1:45" ht="12.6" customHeight="1">
      <c r="A214" s="3148"/>
      <c r="B214" s="3150"/>
      <c r="C214" s="1738" t="s">
        <v>2631</v>
      </c>
      <c r="D214" s="1738"/>
      <c r="E214" s="1738"/>
      <c r="F214" s="1738"/>
      <c r="G214" s="1739"/>
      <c r="H214" s="1739"/>
      <c r="I214" s="1739"/>
      <c r="J214" s="1739"/>
      <c r="K214" s="1739"/>
      <c r="L214" s="1739"/>
      <c r="M214" s="1739"/>
      <c r="N214" s="1739"/>
      <c r="O214" s="1739"/>
      <c r="P214" s="1739"/>
      <c r="Q214" s="1739"/>
      <c r="R214" s="1739"/>
      <c r="S214" s="1739"/>
      <c r="T214" s="1739"/>
      <c r="U214" s="1739"/>
      <c r="V214" s="1739"/>
      <c r="W214" s="2853"/>
      <c r="X214" s="2848"/>
      <c r="Y214" s="2844"/>
      <c r="Z214" s="3155"/>
      <c r="AG214" s="1729"/>
      <c r="AS214" s="1331">
        <f>AN214-AP214</f>
        <v>0</v>
      </c>
    </row>
    <row r="215" spans="1:45" ht="12.6" customHeight="1">
      <c r="A215" s="3148">
        <v>120</v>
      </c>
      <c r="B215" s="3150"/>
      <c r="C215" s="1738"/>
      <c r="D215" s="1738"/>
      <c r="E215" s="1738" t="s">
        <v>2632</v>
      </c>
      <c r="F215" s="1738" t="s">
        <v>2443</v>
      </c>
      <c r="G215" s="1739"/>
      <c r="H215" s="1739"/>
      <c r="I215" s="1739"/>
      <c r="J215" s="1739"/>
      <c r="K215" s="1739"/>
      <c r="L215" s="1739"/>
      <c r="M215" s="1739"/>
      <c r="N215" s="1739"/>
      <c r="O215" s="1739"/>
      <c r="P215" s="1739"/>
      <c r="Q215" s="1739"/>
      <c r="R215" s="1739"/>
      <c r="S215" s="1739"/>
      <c r="T215" s="1739"/>
      <c r="U215" s="1739"/>
      <c r="V215" s="1739"/>
      <c r="W215" s="2853"/>
      <c r="X215" s="2842">
        <v>1862132</v>
      </c>
      <c r="Y215" s="2844" t="s">
        <v>2441</v>
      </c>
      <c r="Z215" s="3155">
        <v>120</v>
      </c>
      <c r="AG215" s="1729"/>
      <c r="AS215" s="1331">
        <f>AS213+AS214</f>
        <v>0</v>
      </c>
    </row>
    <row r="216" spans="1:45" ht="12.6" customHeight="1">
      <c r="A216" s="3148">
        <v>121</v>
      </c>
      <c r="B216" s="3150"/>
      <c r="C216" s="1738"/>
      <c r="D216" s="1738"/>
      <c r="E216" s="1738" t="s">
        <v>2633</v>
      </c>
      <c r="F216" s="1738" t="s">
        <v>2445</v>
      </c>
      <c r="G216" s="1739"/>
      <c r="H216" s="1739"/>
      <c r="I216" s="1739"/>
      <c r="J216" s="1739"/>
      <c r="K216" s="1739"/>
      <c r="L216" s="1739"/>
      <c r="M216" s="1739"/>
      <c r="N216" s="1739"/>
      <c r="O216" s="1739"/>
      <c r="P216" s="1739"/>
      <c r="Q216" s="1739"/>
      <c r="R216" s="1739"/>
      <c r="S216" s="1739"/>
      <c r="T216" s="1739"/>
      <c r="U216" s="1739"/>
      <c r="V216" s="1739"/>
      <c r="W216" s="2853"/>
      <c r="X216" s="2842">
        <v>4372898</v>
      </c>
      <c r="Y216" s="2844" t="s">
        <v>2441</v>
      </c>
      <c r="Z216" s="3155">
        <v>121</v>
      </c>
      <c r="AG216" s="1729"/>
    </row>
    <row r="217" spans="1:45" ht="12.6" customHeight="1">
      <c r="A217" s="3148">
        <v>122</v>
      </c>
      <c r="B217" s="3150"/>
      <c r="C217" s="1738"/>
      <c r="D217" s="1738"/>
      <c r="E217" s="1738" t="s">
        <v>2634</v>
      </c>
      <c r="F217" s="1738" t="s">
        <v>2447</v>
      </c>
      <c r="G217" s="1739"/>
      <c r="H217" s="1739"/>
      <c r="I217" s="1739"/>
      <c r="J217" s="1739"/>
      <c r="K217" s="1739"/>
      <c r="L217" s="1739"/>
      <c r="M217" s="1739"/>
      <c r="N217" s="1739"/>
      <c r="O217" s="1739"/>
      <c r="P217" s="1739"/>
      <c r="Q217" s="1739"/>
      <c r="R217" s="1739"/>
      <c r="S217" s="1739"/>
      <c r="T217" s="1739"/>
      <c r="U217" s="1739"/>
      <c r="V217" s="1739"/>
      <c r="W217" s="2853"/>
      <c r="X217" s="2842">
        <v>6053741</v>
      </c>
      <c r="Y217" s="2844" t="s">
        <v>2441</v>
      </c>
      <c r="Z217" s="3155">
        <v>122</v>
      </c>
      <c r="AG217" s="1729"/>
      <c r="AS217" s="1331">
        <f>AN217-AP217</f>
        <v>0</v>
      </c>
    </row>
    <row r="218" spans="1:45" ht="12.6" customHeight="1">
      <c r="A218" s="3148">
        <v>123</v>
      </c>
      <c r="B218" s="3150"/>
      <c r="C218" s="1738" t="s">
        <v>2635</v>
      </c>
      <c r="D218" s="1738"/>
      <c r="E218" s="1738"/>
      <c r="F218" s="1738"/>
      <c r="G218" s="1739"/>
      <c r="H218" s="1739"/>
      <c r="I218" s="1739"/>
      <c r="J218" s="1739"/>
      <c r="K218" s="1739"/>
      <c r="L218" s="1739"/>
      <c r="M218" s="1739"/>
      <c r="N218" s="1739"/>
      <c r="O218" s="1739"/>
      <c r="P218" s="1739"/>
      <c r="Q218" s="1739"/>
      <c r="R218" s="1739"/>
      <c r="S218" s="1739"/>
      <c r="T218" s="1739"/>
      <c r="U218" s="1739"/>
      <c r="V218" s="1739"/>
      <c r="W218" s="2853"/>
      <c r="X218" s="2842">
        <v>7840295</v>
      </c>
      <c r="Y218" s="2844" t="s">
        <v>2441</v>
      </c>
      <c r="Z218" s="3155">
        <v>123</v>
      </c>
      <c r="AA218" s="1331" t="s">
        <v>3374</v>
      </c>
      <c r="AG218" s="1729"/>
      <c r="AS218" s="1331">
        <f>AN218-AP218</f>
        <v>0</v>
      </c>
    </row>
    <row r="219" spans="1:45" ht="12.6" customHeight="1">
      <c r="A219" s="3148">
        <v>124</v>
      </c>
      <c r="B219" s="3150"/>
      <c r="C219" s="1738" t="s">
        <v>2636</v>
      </c>
      <c r="D219" s="1738"/>
      <c r="E219" s="1738"/>
      <c r="F219" s="1738"/>
      <c r="G219" s="1739"/>
      <c r="H219" s="1739"/>
      <c r="I219" s="1739"/>
      <c r="J219" s="1739"/>
      <c r="K219" s="1739"/>
      <c r="L219" s="1739"/>
      <c r="M219" s="1739"/>
      <c r="N219" s="1739"/>
      <c r="O219" s="1739"/>
      <c r="P219" s="1739"/>
      <c r="Q219" s="1739"/>
      <c r="R219" s="1739"/>
      <c r="S219" s="1739"/>
      <c r="T219" s="1739"/>
      <c r="U219" s="1739"/>
      <c r="V219" s="1739"/>
      <c r="W219" s="2853"/>
      <c r="X219" s="2842">
        <v>2312544</v>
      </c>
      <c r="Y219" s="2844" t="s">
        <v>2441</v>
      </c>
      <c r="Z219" s="3155">
        <v>124</v>
      </c>
      <c r="AA219" s="1331" t="s">
        <v>2921</v>
      </c>
      <c r="AG219" s="1729"/>
      <c r="AS219" s="1331">
        <f>AS217+AS218</f>
        <v>0</v>
      </c>
    </row>
    <row r="220" spans="1:45" ht="12.6" customHeight="1">
      <c r="A220" s="3148">
        <v>125</v>
      </c>
      <c r="B220" s="3150"/>
      <c r="C220" s="1738" t="s">
        <v>2637</v>
      </c>
      <c r="D220" s="1738"/>
      <c r="E220" s="1738"/>
      <c r="F220" s="1738"/>
      <c r="G220" s="1739"/>
      <c r="H220" s="1739"/>
      <c r="I220" s="1739"/>
      <c r="J220" s="1739"/>
      <c r="K220" s="1739"/>
      <c r="L220" s="1739"/>
      <c r="M220" s="1739"/>
      <c r="N220" s="1739"/>
      <c r="O220" s="1739"/>
      <c r="P220" s="1739"/>
      <c r="Q220" s="1739"/>
      <c r="R220" s="1739"/>
      <c r="S220" s="1739"/>
      <c r="T220" s="1739"/>
      <c r="U220" s="1739"/>
      <c r="V220" s="1739"/>
      <c r="W220" s="2853"/>
      <c r="X220" s="2842">
        <v>560977</v>
      </c>
      <c r="Y220" s="2844" t="s">
        <v>2441</v>
      </c>
      <c r="Z220" s="3155">
        <v>125</v>
      </c>
      <c r="AA220" s="1331" t="s">
        <v>3375</v>
      </c>
      <c r="AG220" s="1729"/>
    </row>
    <row r="221" spans="1:45" ht="12.6" customHeight="1">
      <c r="A221" s="3148"/>
      <c r="B221" s="3150"/>
      <c r="C221" s="1738" t="s">
        <v>2638</v>
      </c>
      <c r="D221" s="1738"/>
      <c r="E221" s="1738"/>
      <c r="F221" s="1738"/>
      <c r="G221" s="1739"/>
      <c r="H221" s="1739"/>
      <c r="I221" s="1739"/>
      <c r="J221" s="1739"/>
      <c r="K221" s="1739"/>
      <c r="L221" s="1739"/>
      <c r="M221" s="1739"/>
      <c r="N221" s="1739"/>
      <c r="O221" s="1739"/>
      <c r="P221" s="1739"/>
      <c r="Q221" s="1739"/>
      <c r="R221" s="1739"/>
      <c r="S221" s="1739"/>
      <c r="T221" s="1739"/>
      <c r="U221" s="1739"/>
      <c r="V221" s="1739"/>
      <c r="W221" s="2853"/>
      <c r="X221" s="2848"/>
      <c r="Y221" s="2844"/>
      <c r="Z221" s="3155"/>
      <c r="AG221" s="1729"/>
      <c r="AS221" s="1331">
        <f>AN221-AP221</f>
        <v>0</v>
      </c>
    </row>
    <row r="222" spans="1:45" ht="12.6" customHeight="1">
      <c r="A222" s="3148">
        <v>126</v>
      </c>
      <c r="B222" s="3150"/>
      <c r="C222" s="1738"/>
      <c r="D222" s="1738"/>
      <c r="E222" s="1738" t="s">
        <v>2639</v>
      </c>
      <c r="F222" s="1738" t="s">
        <v>2640</v>
      </c>
      <c r="G222" s="1739"/>
      <c r="H222" s="1739"/>
      <c r="I222" s="1739"/>
      <c r="J222" s="1739"/>
      <c r="K222" s="1739"/>
      <c r="L222" s="1739"/>
      <c r="M222" s="1739"/>
      <c r="N222" s="1739"/>
      <c r="O222" s="1739"/>
      <c r="P222" s="1739"/>
      <c r="Q222" s="1739"/>
      <c r="R222" s="1739"/>
      <c r="S222" s="1739"/>
      <c r="T222" s="1739"/>
      <c r="U222" s="1739"/>
      <c r="V222" s="1739"/>
      <c r="W222" s="2853"/>
      <c r="X222" s="2842">
        <v>24004425</v>
      </c>
      <c r="Y222" s="2844" t="s">
        <v>2441</v>
      </c>
      <c r="Z222" s="3155">
        <v>126</v>
      </c>
      <c r="AA222" s="1331" t="s">
        <v>2922</v>
      </c>
      <c r="AG222" s="1729"/>
      <c r="AS222" s="1331">
        <f>AN222-AP222</f>
        <v>0</v>
      </c>
    </row>
    <row r="223" spans="1:45" ht="12.6" customHeight="1">
      <c r="A223" s="3148">
        <v>127</v>
      </c>
      <c r="B223" s="3150"/>
      <c r="C223" s="1738"/>
      <c r="D223" s="1738"/>
      <c r="E223" s="1738" t="s">
        <v>2641</v>
      </c>
      <c r="F223" s="1738" t="s">
        <v>2642</v>
      </c>
      <c r="G223" s="1739"/>
      <c r="H223" s="1739"/>
      <c r="I223" s="1739"/>
      <c r="J223" s="1739"/>
      <c r="K223" s="1739"/>
      <c r="L223" s="1739"/>
      <c r="M223" s="1739"/>
      <c r="N223" s="1739"/>
      <c r="O223" s="1739"/>
      <c r="P223" s="1739"/>
      <c r="Q223" s="1739"/>
      <c r="R223" s="1739"/>
      <c r="S223" s="1739"/>
      <c r="T223" s="1739"/>
      <c r="U223" s="1739"/>
      <c r="V223" s="1739"/>
      <c r="W223" s="2853"/>
      <c r="X223" s="2842"/>
      <c r="Y223" s="2844" t="s">
        <v>2441</v>
      </c>
      <c r="Z223" s="3155">
        <v>127</v>
      </c>
      <c r="AG223" s="1729"/>
      <c r="AS223" s="1331">
        <f>AS221+AS222</f>
        <v>0</v>
      </c>
    </row>
    <row r="224" spans="1:45" ht="12.6" customHeight="1">
      <c r="A224" s="3148">
        <v>128</v>
      </c>
      <c r="B224" s="3150"/>
      <c r="C224" s="1738"/>
      <c r="D224" s="1738"/>
      <c r="E224" s="1738" t="s">
        <v>2643</v>
      </c>
      <c r="F224" s="1738" t="s">
        <v>2644</v>
      </c>
      <c r="G224" s="1739"/>
      <c r="H224" s="1739"/>
      <c r="I224" s="1739"/>
      <c r="J224" s="1739"/>
      <c r="K224" s="1739"/>
      <c r="L224" s="1739"/>
      <c r="M224" s="1739"/>
      <c r="N224" s="1739"/>
      <c r="O224" s="1739"/>
      <c r="P224" s="1739"/>
      <c r="Q224" s="1739"/>
      <c r="R224" s="1739"/>
      <c r="S224" s="1739"/>
      <c r="T224" s="1739"/>
      <c r="U224" s="1739"/>
      <c r="V224" s="1739"/>
      <c r="W224" s="2853"/>
      <c r="X224" s="2842"/>
      <c r="Y224" s="2844" t="s">
        <v>2441</v>
      </c>
      <c r="Z224" s="3155">
        <v>128</v>
      </c>
      <c r="AG224" s="1729"/>
    </row>
    <row r="225" spans="1:45" ht="12.6" customHeight="1">
      <c r="A225" s="3148">
        <v>129</v>
      </c>
      <c r="B225" s="3150"/>
      <c r="C225" s="1738"/>
      <c r="D225" s="1738"/>
      <c r="E225" s="1738" t="s">
        <v>2645</v>
      </c>
      <c r="F225" s="1738" t="s">
        <v>2646</v>
      </c>
      <c r="G225" s="1739"/>
      <c r="H225" s="1739"/>
      <c r="I225" s="1739"/>
      <c r="J225" s="1739"/>
      <c r="K225" s="1739"/>
      <c r="L225" s="1739"/>
      <c r="M225" s="1739"/>
      <c r="N225" s="1739"/>
      <c r="O225" s="1739"/>
      <c r="P225" s="1739"/>
      <c r="Q225" s="1739"/>
      <c r="R225" s="1739"/>
      <c r="S225" s="1739"/>
      <c r="T225" s="1739"/>
      <c r="U225" s="1739"/>
      <c r="V225" s="1739"/>
      <c r="W225" s="2853"/>
      <c r="X225" s="2842">
        <v>24004425</v>
      </c>
      <c r="Y225" s="2844" t="s">
        <v>2441</v>
      </c>
      <c r="Z225" s="3155">
        <v>129</v>
      </c>
      <c r="AB225" s="1751" t="s">
        <v>2923</v>
      </c>
      <c r="AC225" s="1331" t="b">
        <f>IF(SUM(X222:X224)=X225,TRUE,FALSE)</f>
        <v>1</v>
      </c>
      <c r="AG225" s="1729"/>
      <c r="AS225" s="1331">
        <f>AN225-AP225</f>
        <v>0</v>
      </c>
    </row>
    <row r="226" spans="1:45" ht="12.6" customHeight="1">
      <c r="A226" s="3148"/>
      <c r="B226" s="3150"/>
      <c r="C226" s="1738" t="s">
        <v>2647</v>
      </c>
      <c r="D226" s="1738"/>
      <c r="E226" s="1738"/>
      <c r="F226" s="1738"/>
      <c r="G226" s="1739"/>
      <c r="H226" s="1739"/>
      <c r="I226" s="1739"/>
      <c r="J226" s="1739"/>
      <c r="K226" s="1739"/>
      <c r="L226" s="1739"/>
      <c r="M226" s="1739"/>
      <c r="N226" s="1739"/>
      <c r="O226" s="1739"/>
      <c r="P226" s="1739"/>
      <c r="Q226" s="1739"/>
      <c r="R226" s="1739"/>
      <c r="S226" s="1739"/>
      <c r="T226" s="1739"/>
      <c r="U226" s="1739"/>
      <c r="V226" s="1739"/>
      <c r="W226" s="2853"/>
      <c r="X226" s="2848"/>
      <c r="Y226" s="2844"/>
      <c r="Z226" s="3155"/>
      <c r="AG226" s="1729"/>
      <c r="AS226" s="1331">
        <f>AN226-AP226</f>
        <v>0</v>
      </c>
    </row>
    <row r="227" spans="1:45" ht="12.6" customHeight="1">
      <c r="A227" s="3148">
        <v>130</v>
      </c>
      <c r="B227" s="3150"/>
      <c r="C227" s="1738"/>
      <c r="D227" s="1738"/>
      <c r="E227" s="1738" t="s">
        <v>2648</v>
      </c>
      <c r="F227" s="1738" t="s">
        <v>2649</v>
      </c>
      <c r="G227" s="1739"/>
      <c r="H227" s="1739"/>
      <c r="I227" s="1739"/>
      <c r="J227" s="1739"/>
      <c r="K227" s="1739"/>
      <c r="L227" s="1739"/>
      <c r="M227" s="1739"/>
      <c r="N227" s="1739"/>
      <c r="O227" s="1739"/>
      <c r="P227" s="1739"/>
      <c r="Q227" s="1739"/>
      <c r="R227" s="1739"/>
      <c r="S227" s="1739"/>
      <c r="T227" s="1739"/>
      <c r="U227" s="1739"/>
      <c r="V227" s="1739"/>
      <c r="W227" s="2853"/>
      <c r="X227" s="2842">
        <v>29549</v>
      </c>
      <c r="Y227" s="2844" t="s">
        <v>2441</v>
      </c>
      <c r="Z227" s="3155">
        <v>130</v>
      </c>
      <c r="AA227" s="1331" t="s">
        <v>2924</v>
      </c>
      <c r="AG227" s="1729"/>
      <c r="AS227" s="1331">
        <f>AS225+AS226</f>
        <v>0</v>
      </c>
    </row>
    <row r="228" spans="1:45" ht="12.6" customHeight="1">
      <c r="A228" s="3148">
        <v>131</v>
      </c>
      <c r="B228" s="3150"/>
      <c r="C228" s="1738"/>
      <c r="D228" s="1738"/>
      <c r="E228" s="1738" t="s">
        <v>2650</v>
      </c>
      <c r="F228" s="1738" t="s">
        <v>2651</v>
      </c>
      <c r="G228" s="1739"/>
      <c r="H228" s="1739"/>
      <c r="I228" s="1739"/>
      <c r="J228" s="1739"/>
      <c r="K228" s="1739"/>
      <c r="L228" s="1739"/>
      <c r="M228" s="1739"/>
      <c r="N228" s="1739"/>
      <c r="O228" s="1739"/>
      <c r="P228" s="1739"/>
      <c r="Q228" s="1739"/>
      <c r="R228" s="1739"/>
      <c r="S228" s="1739"/>
      <c r="T228" s="1739"/>
      <c r="U228" s="1739"/>
      <c r="V228" s="1739"/>
      <c r="W228" s="2853"/>
      <c r="X228" s="2842">
        <v>580</v>
      </c>
      <c r="Y228" s="2844" t="s">
        <v>2441</v>
      </c>
      <c r="Z228" s="3155">
        <v>131</v>
      </c>
      <c r="AA228" s="1331" t="s">
        <v>2924</v>
      </c>
      <c r="AG228" s="1729"/>
    </row>
    <row r="229" spans="1:45" ht="12.6" customHeight="1">
      <c r="A229" s="3148">
        <v>132</v>
      </c>
      <c r="B229" s="3150"/>
      <c r="C229" s="1738"/>
      <c r="D229" s="1738"/>
      <c r="E229" s="1738" t="s">
        <v>2652</v>
      </c>
      <c r="F229" s="1738" t="s">
        <v>2653</v>
      </c>
      <c r="G229" s="1739"/>
      <c r="H229" s="1739"/>
      <c r="I229" s="1739"/>
      <c r="J229" s="1739"/>
      <c r="K229" s="1739"/>
      <c r="L229" s="1739"/>
      <c r="M229" s="1739"/>
      <c r="N229" s="1739"/>
      <c r="O229" s="1739"/>
      <c r="P229" s="1739"/>
      <c r="Q229" s="1739"/>
      <c r="R229" s="1739"/>
      <c r="S229" s="1739"/>
      <c r="T229" s="1739"/>
      <c r="U229" s="1739"/>
      <c r="V229" s="1739"/>
      <c r="W229" s="2853"/>
      <c r="X229" s="2856"/>
      <c r="Y229" s="2844" t="s">
        <v>2441</v>
      </c>
      <c r="Z229" s="3155">
        <v>132</v>
      </c>
      <c r="AA229" s="1331" t="s">
        <v>2924</v>
      </c>
      <c r="AG229" s="1729"/>
      <c r="AS229" s="1331">
        <f>AN229-AP229</f>
        <v>0</v>
      </c>
    </row>
    <row r="230" spans="1:45" ht="12.6" customHeight="1">
      <c r="A230" s="3148">
        <v>133</v>
      </c>
      <c r="B230" s="3150"/>
      <c r="C230" s="1738"/>
      <c r="D230" s="1738"/>
      <c r="E230" s="1738" t="s">
        <v>2654</v>
      </c>
      <c r="F230" s="1738" t="s">
        <v>2655</v>
      </c>
      <c r="G230" s="1739"/>
      <c r="H230" s="1739"/>
      <c r="I230" s="1739"/>
      <c r="J230" s="1739"/>
      <c r="K230" s="1739"/>
      <c r="L230" s="1739"/>
      <c r="M230" s="1739"/>
      <c r="N230" s="1739"/>
      <c r="O230" s="1739"/>
      <c r="P230" s="1739"/>
      <c r="Q230" s="1739"/>
      <c r="R230" s="1739"/>
      <c r="S230" s="1739"/>
      <c r="T230" s="1739"/>
      <c r="U230" s="1739"/>
      <c r="V230" s="1739"/>
      <c r="W230" s="2853"/>
      <c r="X230" s="2842">
        <f>SUM(X227:X229)</f>
        <v>30129</v>
      </c>
      <c r="Y230" s="2844" t="s">
        <v>2441</v>
      </c>
      <c r="Z230" s="3155">
        <v>133</v>
      </c>
      <c r="AB230" s="1751" t="s">
        <v>2925</v>
      </c>
      <c r="AC230" s="1331" t="b">
        <f>IF(SUM(X227:X229)=X230,TRUE,FALSE)</f>
        <v>1</v>
      </c>
      <c r="AG230" s="1729"/>
      <c r="AS230" s="1331">
        <f>AN230-AP230</f>
        <v>0</v>
      </c>
    </row>
    <row r="231" spans="1:45" ht="12.6" customHeight="1" thickBot="1">
      <c r="A231" s="3148">
        <v>134</v>
      </c>
      <c r="B231" s="3150"/>
      <c r="C231" s="1738"/>
      <c r="D231" s="1738"/>
      <c r="E231" s="3430" t="s">
        <v>2656</v>
      </c>
      <c r="F231" s="3431"/>
      <c r="G231" s="3431"/>
      <c r="H231" s="3431"/>
      <c r="I231" s="3431"/>
      <c r="J231" s="3431"/>
      <c r="K231" s="3431"/>
      <c r="L231" s="3431"/>
      <c r="M231" s="3431"/>
      <c r="N231" s="3431"/>
      <c r="O231" s="3431"/>
      <c r="P231" s="3431"/>
      <c r="Q231" s="3431"/>
      <c r="R231" s="3431"/>
      <c r="S231" s="3431"/>
      <c r="T231" s="3431"/>
      <c r="U231" s="3431"/>
      <c r="V231" s="3431"/>
      <c r="W231" s="3431"/>
      <c r="X231" s="2857">
        <v>4.67</v>
      </c>
      <c r="Y231" s="2849" t="s">
        <v>2441</v>
      </c>
      <c r="Z231" s="3155">
        <v>134</v>
      </c>
      <c r="AA231" s="1331" t="s">
        <v>3281</v>
      </c>
      <c r="AG231" s="1729"/>
      <c r="AS231" s="1331">
        <f>AS229+AS230</f>
        <v>0</v>
      </c>
    </row>
    <row r="232" spans="1:45" ht="15" customHeight="1">
      <c r="A232" s="1766"/>
      <c r="Z232" s="1768"/>
      <c r="AG232" s="1729"/>
    </row>
    <row r="233" spans="1:45" ht="15" customHeight="1">
      <c r="A233" s="1766"/>
      <c r="Z233" s="1768"/>
      <c r="AG233" s="1729"/>
      <c r="AS233" s="1331">
        <f>AN233-AP233</f>
        <v>0</v>
      </c>
    </row>
    <row r="234" spans="1:45" ht="15" customHeight="1">
      <c r="A234" s="1766"/>
      <c r="Z234" s="1768"/>
    </row>
    <row r="235" spans="1:45" ht="15" customHeight="1">
      <c r="A235" s="2501"/>
      <c r="Z235" s="1768"/>
      <c r="AE235" s="1729"/>
      <c r="AS235" s="1331">
        <f>AN235-AP235</f>
        <v>0</v>
      </c>
    </row>
    <row r="236" spans="1:45" ht="12" customHeight="1">
      <c r="B236" s="1757"/>
      <c r="C236" s="1757"/>
      <c r="D236" s="1757"/>
      <c r="E236" s="1757"/>
      <c r="F236" s="1757"/>
      <c r="G236" s="1769"/>
      <c r="H236" s="1769"/>
      <c r="I236" s="1769"/>
      <c r="J236" s="1769"/>
      <c r="K236" s="1769"/>
      <c r="L236" s="1769"/>
      <c r="M236" s="1769"/>
      <c r="N236" s="1769"/>
      <c r="O236" s="1769"/>
      <c r="P236" s="1769"/>
      <c r="Q236" s="1769"/>
      <c r="R236" s="1769"/>
      <c r="S236" s="1769"/>
      <c r="T236" s="1769"/>
      <c r="U236" s="1769"/>
      <c r="V236" s="1769"/>
      <c r="W236" s="1769"/>
      <c r="X236" s="2373"/>
      <c r="Y236" s="1757"/>
      <c r="Z236" s="2500" t="s">
        <v>386</v>
      </c>
      <c r="AE236" s="1729"/>
      <c r="AS236" s="1331">
        <f>AN236-AP236</f>
        <v>0</v>
      </c>
    </row>
    <row r="237" spans="1:45" ht="12" customHeight="1">
      <c r="G237" s="1331"/>
      <c r="H237" s="1331"/>
      <c r="I237" s="1331"/>
      <c r="J237" s="1331"/>
      <c r="K237" s="1331"/>
      <c r="L237" s="1331"/>
      <c r="M237" s="1331"/>
      <c r="N237" s="1331"/>
      <c r="O237" s="1331"/>
      <c r="P237" s="1331"/>
      <c r="Q237" s="1331"/>
      <c r="R237" s="1331"/>
      <c r="S237" s="1331"/>
      <c r="T237" s="1331"/>
      <c r="U237" s="1331"/>
      <c r="V237" s="1331"/>
      <c r="W237" s="1331"/>
      <c r="AS237" s="1331">
        <f>AS235+AS236</f>
        <v>0</v>
      </c>
    </row>
    <row r="238" spans="1:45">
      <c r="G238" s="1331"/>
      <c r="H238" s="1331"/>
      <c r="I238" s="1331"/>
      <c r="J238" s="1331"/>
      <c r="K238" s="1331"/>
      <c r="L238" s="1331"/>
      <c r="M238" s="1331"/>
      <c r="N238" s="1331"/>
      <c r="O238" s="1331"/>
      <c r="P238" s="1331"/>
      <c r="Q238" s="1331"/>
      <c r="R238" s="1331"/>
      <c r="S238" s="1331"/>
      <c r="T238" s="1331"/>
      <c r="U238" s="1331"/>
      <c r="V238" s="1331"/>
      <c r="W238" s="1331"/>
    </row>
    <row r="239" spans="1:45">
      <c r="G239" s="1331"/>
      <c r="H239" s="1331"/>
      <c r="I239" s="1331"/>
      <c r="J239" s="1331"/>
      <c r="K239" s="1331"/>
      <c r="L239" s="1331"/>
      <c r="M239" s="1331"/>
      <c r="N239" s="1331"/>
      <c r="O239" s="1331"/>
      <c r="P239" s="1331"/>
      <c r="Q239" s="1331"/>
      <c r="R239" s="1331"/>
      <c r="S239" s="1331"/>
      <c r="T239" s="1331"/>
      <c r="U239" s="1331"/>
      <c r="V239" s="1331"/>
      <c r="W239" s="1331"/>
    </row>
    <row r="240" spans="1:45">
      <c r="G240" s="1331"/>
      <c r="H240" s="1331"/>
      <c r="I240" s="1331"/>
      <c r="J240" s="1331"/>
      <c r="K240" s="1331"/>
      <c r="L240" s="1331"/>
      <c r="M240" s="1331"/>
      <c r="N240" s="1331"/>
      <c r="O240" s="1331"/>
      <c r="P240" s="1331"/>
      <c r="Q240" s="1331"/>
      <c r="R240" s="1331"/>
      <c r="S240" s="1331"/>
      <c r="T240" s="1331"/>
      <c r="U240" s="1331"/>
      <c r="V240" s="1331"/>
      <c r="W240" s="1331"/>
    </row>
    <row r="241" spans="7:23">
      <c r="G241" s="1331"/>
      <c r="H241" s="1331"/>
      <c r="I241" s="1331"/>
      <c r="J241" s="1331"/>
      <c r="K241" s="1331"/>
      <c r="L241" s="1331"/>
      <c r="M241" s="1331"/>
      <c r="N241" s="1331"/>
      <c r="O241" s="1331"/>
      <c r="P241" s="1331"/>
      <c r="Q241" s="1331"/>
      <c r="R241" s="1331"/>
      <c r="S241" s="1331"/>
      <c r="T241" s="1331"/>
      <c r="U241" s="1331"/>
      <c r="V241" s="1331"/>
      <c r="W241" s="1331"/>
    </row>
    <row r="242" spans="7:23">
      <c r="G242" s="1331"/>
      <c r="H242" s="1331"/>
      <c r="I242" s="1331"/>
      <c r="J242" s="1331"/>
      <c r="K242" s="1331"/>
      <c r="L242" s="1331"/>
      <c r="M242" s="1331"/>
      <c r="N242" s="1331"/>
      <c r="O242" s="1331"/>
      <c r="P242" s="1331"/>
      <c r="Q242" s="1331"/>
      <c r="R242" s="1331"/>
      <c r="S242" s="1331"/>
      <c r="T242" s="1331"/>
      <c r="U242" s="1331"/>
      <c r="V242" s="1331"/>
      <c r="W242" s="1331"/>
    </row>
    <row r="243" spans="7:23">
      <c r="G243" s="1331"/>
      <c r="H243" s="1331"/>
      <c r="I243" s="1331"/>
      <c r="J243" s="1331"/>
      <c r="K243" s="1331"/>
      <c r="L243" s="1331"/>
      <c r="M243" s="1331"/>
      <c r="N243" s="1331"/>
      <c r="O243" s="1331"/>
      <c r="P243" s="1331"/>
      <c r="Q243" s="1331"/>
      <c r="R243" s="1331"/>
      <c r="S243" s="1331"/>
      <c r="T243" s="1331"/>
      <c r="U243" s="1331"/>
      <c r="V243" s="1331"/>
      <c r="W243" s="1331"/>
    </row>
    <row r="244" spans="7:23">
      <c r="G244" s="1331"/>
      <c r="H244" s="1331"/>
      <c r="I244" s="1331"/>
      <c r="J244" s="1331"/>
      <c r="K244" s="1331"/>
      <c r="L244" s="1331"/>
      <c r="M244" s="1331"/>
      <c r="N244" s="1331"/>
      <c r="O244" s="1331"/>
      <c r="P244" s="1331"/>
      <c r="Q244" s="1331"/>
      <c r="R244" s="1331"/>
      <c r="S244" s="1331"/>
      <c r="T244" s="1331"/>
      <c r="U244" s="1331"/>
      <c r="V244" s="1331"/>
      <c r="W244" s="1331"/>
    </row>
    <row r="245" spans="7:23">
      <c r="G245" s="1331"/>
      <c r="H245" s="1331"/>
      <c r="I245" s="1331"/>
      <c r="J245" s="1331"/>
      <c r="K245" s="1331"/>
      <c r="L245" s="1331"/>
      <c r="M245" s="1331"/>
      <c r="N245" s="1331"/>
      <c r="O245" s="1331"/>
      <c r="P245" s="1331"/>
      <c r="Q245" s="1331"/>
      <c r="R245" s="1331"/>
      <c r="S245" s="1331"/>
      <c r="T245" s="1331"/>
      <c r="U245" s="1331"/>
      <c r="V245" s="1331"/>
      <c r="W245" s="1331"/>
    </row>
    <row r="246" spans="7:23">
      <c r="G246" s="1331"/>
      <c r="H246" s="1331"/>
      <c r="I246" s="1331"/>
      <c r="J246" s="1331"/>
      <c r="K246" s="1331"/>
      <c r="L246" s="1331"/>
      <c r="M246" s="1331"/>
      <c r="N246" s="1331"/>
      <c r="O246" s="1331"/>
      <c r="P246" s="1331"/>
      <c r="Q246" s="1331"/>
      <c r="R246" s="1331"/>
      <c r="S246" s="1331"/>
      <c r="T246" s="1331"/>
      <c r="U246" s="1331"/>
      <c r="V246" s="1331"/>
      <c r="W246" s="1331"/>
    </row>
    <row r="247" spans="7:23">
      <c r="G247" s="1331"/>
      <c r="H247" s="1331"/>
      <c r="I247" s="1331"/>
      <c r="J247" s="1331"/>
      <c r="K247" s="1331"/>
      <c r="L247" s="1331"/>
      <c r="M247" s="1331"/>
      <c r="N247" s="1331"/>
      <c r="O247" s="1331"/>
      <c r="P247" s="1331"/>
      <c r="Q247" s="1331"/>
      <c r="R247" s="1331"/>
      <c r="S247" s="1331"/>
      <c r="T247" s="1331"/>
      <c r="U247" s="1331"/>
      <c r="V247" s="1331"/>
      <c r="W247" s="1331"/>
    </row>
    <row r="248" spans="7:23">
      <c r="G248" s="1331"/>
      <c r="H248" s="1331"/>
      <c r="I248" s="1331"/>
      <c r="J248" s="1331"/>
      <c r="K248" s="1331"/>
      <c r="L248" s="1331"/>
      <c r="M248" s="1331"/>
      <c r="N248" s="1331"/>
      <c r="O248" s="1331"/>
      <c r="P248" s="1331"/>
      <c r="Q248" s="1331"/>
      <c r="R248" s="1331"/>
      <c r="S248" s="1331"/>
      <c r="T248" s="1331"/>
      <c r="U248" s="1331"/>
      <c r="V248" s="1331"/>
      <c r="W248" s="1331"/>
    </row>
    <row r="249" spans="7:23">
      <c r="G249" s="1331"/>
      <c r="H249" s="1331"/>
      <c r="I249" s="1331"/>
      <c r="J249" s="1331"/>
      <c r="K249" s="1331"/>
      <c r="L249" s="1331"/>
      <c r="M249" s="1331"/>
      <c r="N249" s="1331"/>
      <c r="O249" s="1331"/>
      <c r="P249" s="1331"/>
      <c r="Q249" s="1331"/>
      <c r="R249" s="1331"/>
      <c r="S249" s="1331"/>
      <c r="T249" s="1331"/>
      <c r="U249" s="1331"/>
      <c r="V249" s="1331"/>
      <c r="W249" s="1331"/>
    </row>
    <row r="250" spans="7:23">
      <c r="G250" s="1331"/>
      <c r="H250" s="1331"/>
      <c r="I250" s="1331"/>
      <c r="J250" s="1331"/>
      <c r="K250" s="1331"/>
      <c r="L250" s="1331"/>
      <c r="M250" s="1331"/>
      <c r="N250" s="1331"/>
      <c r="O250" s="1331"/>
      <c r="P250" s="1331"/>
      <c r="Q250" s="1331"/>
      <c r="R250" s="1331"/>
      <c r="S250" s="1331"/>
      <c r="T250" s="1331"/>
      <c r="U250" s="1331"/>
      <c r="V250" s="1331"/>
      <c r="W250" s="1331"/>
    </row>
    <row r="251" spans="7:23">
      <c r="G251" s="1331"/>
      <c r="H251" s="1331"/>
      <c r="I251" s="1331"/>
      <c r="J251" s="1331"/>
      <c r="K251" s="1331"/>
      <c r="L251" s="1331"/>
      <c r="M251" s="1331"/>
      <c r="N251" s="1331"/>
      <c r="O251" s="1331"/>
      <c r="P251" s="1331"/>
      <c r="Q251" s="1331"/>
      <c r="R251" s="1331"/>
      <c r="S251" s="1331"/>
      <c r="T251" s="1331"/>
      <c r="U251" s="1331"/>
      <c r="V251" s="1331"/>
      <c r="W251" s="1331"/>
    </row>
    <row r="252" spans="7:23">
      <c r="G252" s="1331"/>
      <c r="H252" s="1331"/>
      <c r="I252" s="1331"/>
      <c r="J252" s="1331"/>
      <c r="K252" s="1331"/>
      <c r="L252" s="1331"/>
      <c r="M252" s="1331"/>
      <c r="N252" s="1331"/>
      <c r="O252" s="1331"/>
      <c r="P252" s="1331"/>
      <c r="Q252" s="1331"/>
      <c r="R252" s="1331"/>
      <c r="S252" s="1331"/>
      <c r="T252" s="1331"/>
      <c r="U252" s="1331"/>
      <c r="V252" s="1331"/>
      <c r="W252" s="1331"/>
    </row>
    <row r="253" spans="7:23" ht="12" customHeight="1">
      <c r="G253" s="1331"/>
      <c r="H253" s="1331"/>
      <c r="I253" s="1331"/>
      <c r="J253" s="1331"/>
      <c r="K253" s="1331"/>
      <c r="L253" s="1331"/>
      <c r="M253" s="1331"/>
      <c r="N253" s="1331"/>
      <c r="O253" s="1331"/>
      <c r="P253" s="1331"/>
      <c r="Q253" s="1331"/>
      <c r="R253" s="1331"/>
      <c r="S253" s="1331"/>
      <c r="T253" s="1331"/>
      <c r="U253" s="1331"/>
      <c r="V253" s="1331"/>
      <c r="W253" s="1331"/>
    </row>
    <row r="254" spans="7:23">
      <c r="G254" s="1331"/>
      <c r="H254" s="1331"/>
      <c r="I254" s="1331"/>
      <c r="J254" s="1331"/>
      <c r="K254" s="1331"/>
      <c r="L254" s="1331"/>
      <c r="M254" s="1331"/>
      <c r="N254" s="1331"/>
      <c r="O254" s="1331"/>
      <c r="P254" s="1331"/>
      <c r="Q254" s="1331"/>
      <c r="R254" s="1331"/>
      <c r="S254" s="1331"/>
      <c r="T254" s="1331"/>
      <c r="U254" s="1331"/>
      <c r="V254" s="1331"/>
      <c r="W254" s="1331"/>
    </row>
    <row r="255" spans="7:23">
      <c r="G255" s="1331"/>
      <c r="H255" s="1331"/>
      <c r="I255" s="1331"/>
      <c r="J255" s="1331"/>
      <c r="K255" s="1331"/>
      <c r="L255" s="1331"/>
      <c r="M255" s="1331"/>
      <c r="N255" s="1331"/>
      <c r="O255" s="1331"/>
      <c r="P255" s="1331"/>
      <c r="Q255" s="1331"/>
      <c r="R255" s="1331"/>
      <c r="S255" s="1331"/>
      <c r="T255" s="1331"/>
      <c r="U255" s="1331"/>
      <c r="V255" s="1331"/>
      <c r="W255" s="1331"/>
    </row>
    <row r="256" spans="7:23">
      <c r="G256" s="1331"/>
      <c r="H256" s="1331"/>
      <c r="I256" s="1331"/>
      <c r="J256" s="1331"/>
      <c r="K256" s="1331"/>
      <c r="L256" s="1331"/>
      <c r="M256" s="1331"/>
      <c r="N256" s="1331"/>
      <c r="O256" s="1331"/>
      <c r="P256" s="1331"/>
      <c r="Q256" s="1331"/>
      <c r="R256" s="1331"/>
      <c r="S256" s="1331"/>
      <c r="T256" s="1331"/>
      <c r="U256" s="1331"/>
      <c r="V256" s="1331"/>
      <c r="W256" s="1331"/>
    </row>
    <row r="257" spans="7:23">
      <c r="G257" s="1331"/>
      <c r="H257" s="1331"/>
      <c r="I257" s="1331"/>
      <c r="J257" s="1331"/>
      <c r="K257" s="1331"/>
      <c r="L257" s="1331"/>
      <c r="M257" s="1331"/>
      <c r="N257" s="1331"/>
      <c r="O257" s="1331"/>
      <c r="P257" s="1331"/>
      <c r="Q257" s="1331"/>
      <c r="R257" s="1331"/>
      <c r="S257" s="1331"/>
      <c r="T257" s="1331"/>
      <c r="U257" s="1331"/>
      <c r="V257" s="1331"/>
      <c r="W257" s="1331"/>
    </row>
    <row r="258" spans="7:23">
      <c r="G258" s="1331"/>
      <c r="H258" s="1331"/>
      <c r="I258" s="1331"/>
      <c r="J258" s="1331"/>
      <c r="K258" s="1331"/>
      <c r="L258" s="1331"/>
      <c r="M258" s="1331"/>
      <c r="N258" s="1331"/>
      <c r="O258" s="1331"/>
      <c r="P258" s="1331"/>
      <c r="Q258" s="1331"/>
      <c r="R258" s="1331"/>
      <c r="S258" s="1331"/>
      <c r="T258" s="1331"/>
      <c r="U258" s="1331"/>
      <c r="V258" s="1331"/>
      <c r="W258" s="1331"/>
    </row>
    <row r="259" spans="7:23">
      <c r="G259" s="1331"/>
      <c r="H259" s="1331"/>
      <c r="I259" s="1331"/>
      <c r="J259" s="1331"/>
      <c r="K259" s="1331"/>
      <c r="L259" s="1331"/>
      <c r="M259" s="1331"/>
      <c r="N259" s="1331"/>
      <c r="O259" s="1331"/>
      <c r="P259" s="1331"/>
      <c r="Q259" s="1331"/>
      <c r="R259" s="1331"/>
      <c r="S259" s="1331"/>
      <c r="T259" s="1331"/>
      <c r="U259" s="1331"/>
      <c r="V259" s="1331"/>
      <c r="W259" s="1331"/>
    </row>
    <row r="260" spans="7:23">
      <c r="G260" s="1331"/>
      <c r="H260" s="1331"/>
      <c r="I260" s="1331"/>
      <c r="J260" s="1331"/>
      <c r="K260" s="1331"/>
      <c r="L260" s="1331"/>
      <c r="M260" s="1331"/>
      <c r="N260" s="1331"/>
      <c r="O260" s="1331"/>
      <c r="P260" s="1331"/>
      <c r="Q260" s="1331"/>
      <c r="R260" s="1331"/>
      <c r="S260" s="1331"/>
      <c r="T260" s="1331"/>
      <c r="U260" s="1331"/>
      <c r="V260" s="1331"/>
      <c r="W260" s="1331"/>
    </row>
    <row r="261" spans="7:23">
      <c r="G261" s="1331"/>
      <c r="H261" s="1331"/>
      <c r="I261" s="1331"/>
      <c r="J261" s="1331"/>
      <c r="K261" s="1331"/>
      <c r="L261" s="1331"/>
      <c r="M261" s="1331"/>
      <c r="N261" s="1331"/>
      <c r="O261" s="1331"/>
      <c r="P261" s="1331"/>
      <c r="Q261" s="1331"/>
      <c r="R261" s="1331"/>
      <c r="S261" s="1331"/>
      <c r="T261" s="1331"/>
      <c r="U261" s="1331"/>
      <c r="V261" s="1331"/>
      <c r="W261" s="1331"/>
    </row>
    <row r="262" spans="7:23">
      <c r="G262" s="1331"/>
      <c r="H262" s="1331"/>
      <c r="I262" s="1331"/>
      <c r="J262" s="1331"/>
      <c r="K262" s="1331"/>
      <c r="L262" s="1331"/>
      <c r="M262" s="1331"/>
      <c r="N262" s="1331"/>
      <c r="O262" s="1331"/>
      <c r="P262" s="1331"/>
      <c r="Q262" s="1331"/>
      <c r="R262" s="1331"/>
      <c r="S262" s="1331"/>
      <c r="T262" s="1331"/>
      <c r="U262" s="1331"/>
      <c r="V262" s="1331"/>
      <c r="W262" s="1331"/>
    </row>
    <row r="263" spans="7:23">
      <c r="G263" s="1331"/>
      <c r="H263" s="1331"/>
      <c r="I263" s="1331"/>
      <c r="J263" s="1331"/>
      <c r="K263" s="1331"/>
      <c r="L263" s="1331"/>
      <c r="M263" s="1331"/>
      <c r="N263" s="1331"/>
      <c r="O263" s="1331"/>
      <c r="P263" s="1331"/>
      <c r="Q263" s="1331"/>
      <c r="R263" s="1331"/>
      <c r="S263" s="1331"/>
      <c r="T263" s="1331"/>
      <c r="U263" s="1331"/>
      <c r="V263" s="1331"/>
      <c r="W263" s="1331"/>
    </row>
    <row r="264" spans="7:23">
      <c r="G264" s="1331"/>
      <c r="H264" s="1331"/>
      <c r="I264" s="1331"/>
      <c r="J264" s="1331"/>
      <c r="K264" s="1331"/>
      <c r="L264" s="1331"/>
      <c r="M264" s="1331"/>
      <c r="N264" s="1331"/>
      <c r="O264" s="1331"/>
      <c r="P264" s="1331"/>
      <c r="Q264" s="1331"/>
      <c r="R264" s="1331"/>
      <c r="S264" s="1331"/>
      <c r="T264" s="1331"/>
      <c r="U264" s="1331"/>
      <c r="V264" s="1331"/>
      <c r="W264" s="1331"/>
    </row>
    <row r="265" spans="7:23">
      <c r="G265" s="1331"/>
      <c r="H265" s="1331"/>
      <c r="I265" s="1331"/>
      <c r="J265" s="1331"/>
      <c r="K265" s="1331"/>
      <c r="L265" s="1331"/>
      <c r="M265" s="1331"/>
      <c r="N265" s="1331"/>
      <c r="O265" s="1331"/>
      <c r="P265" s="1331"/>
      <c r="Q265" s="1331"/>
      <c r="R265" s="1331"/>
      <c r="S265" s="1331"/>
      <c r="T265" s="1331"/>
      <c r="U265" s="1331"/>
      <c r="V265" s="1331"/>
      <c r="W265" s="1331"/>
    </row>
    <row r="266" spans="7:23">
      <c r="G266" s="1331"/>
      <c r="H266" s="1331"/>
      <c r="I266" s="1331"/>
      <c r="J266" s="1331"/>
      <c r="K266" s="1331"/>
      <c r="L266" s="1331"/>
      <c r="M266" s="1331"/>
      <c r="N266" s="1331"/>
      <c r="O266" s="1331"/>
      <c r="P266" s="1331"/>
      <c r="Q266" s="1331"/>
      <c r="R266" s="1331"/>
      <c r="S266" s="1331"/>
      <c r="T266" s="1331"/>
      <c r="U266" s="1331"/>
      <c r="V266" s="1331"/>
      <c r="W266" s="1331"/>
    </row>
    <row r="267" spans="7:23">
      <c r="G267" s="1331"/>
      <c r="H267" s="1331"/>
      <c r="I267" s="1331"/>
      <c r="J267" s="1331"/>
      <c r="K267" s="1331"/>
      <c r="L267" s="1331"/>
      <c r="M267" s="1331"/>
      <c r="N267" s="1331"/>
      <c r="O267" s="1331"/>
      <c r="P267" s="1331"/>
      <c r="Q267" s="1331"/>
      <c r="R267" s="1331"/>
      <c r="S267" s="1331"/>
      <c r="T267" s="1331"/>
      <c r="U267" s="1331"/>
      <c r="V267" s="1331"/>
      <c r="W267" s="1331"/>
    </row>
    <row r="268" spans="7:23">
      <c r="G268" s="1331"/>
      <c r="H268" s="1331"/>
      <c r="I268" s="1331"/>
      <c r="J268" s="1331"/>
      <c r="K268" s="1331"/>
      <c r="L268" s="1331"/>
      <c r="M268" s="1331"/>
      <c r="N268" s="1331"/>
      <c r="O268" s="1331"/>
      <c r="P268" s="1331"/>
      <c r="Q268" s="1331"/>
      <c r="R268" s="1331"/>
      <c r="S268" s="1331"/>
      <c r="T268" s="1331"/>
      <c r="U268" s="1331"/>
      <c r="V268" s="1331"/>
      <c r="W268" s="1331"/>
    </row>
    <row r="269" spans="7:23">
      <c r="G269" s="1331"/>
      <c r="H269" s="1331"/>
      <c r="I269" s="1331"/>
      <c r="J269" s="1331"/>
      <c r="K269" s="1331"/>
      <c r="L269" s="1331"/>
      <c r="M269" s="1331"/>
      <c r="N269" s="1331"/>
      <c r="O269" s="1331"/>
      <c r="P269" s="1331"/>
      <c r="Q269" s="1331"/>
      <c r="R269" s="1331"/>
      <c r="S269" s="1331"/>
      <c r="T269" s="1331"/>
      <c r="U269" s="1331"/>
      <c r="V269" s="1331"/>
      <c r="W269" s="1331"/>
    </row>
    <row r="270" spans="7:23">
      <c r="G270" s="1331"/>
      <c r="H270" s="1331"/>
      <c r="I270" s="1331"/>
      <c r="J270" s="1331"/>
      <c r="K270" s="1331"/>
      <c r="L270" s="1331"/>
      <c r="M270" s="1331"/>
      <c r="N270" s="1331"/>
      <c r="O270" s="1331"/>
      <c r="P270" s="1331"/>
      <c r="Q270" s="1331"/>
      <c r="R270" s="1331"/>
      <c r="S270" s="1331"/>
      <c r="T270" s="1331"/>
      <c r="U270" s="1331"/>
      <c r="V270" s="1331"/>
      <c r="W270" s="1331"/>
    </row>
    <row r="271" spans="7:23">
      <c r="G271" s="1331"/>
      <c r="H271" s="1331"/>
      <c r="I271" s="1331"/>
      <c r="J271" s="1331"/>
      <c r="K271" s="1331"/>
      <c r="L271" s="1331"/>
      <c r="M271" s="1331"/>
      <c r="N271" s="1331"/>
      <c r="O271" s="1331"/>
      <c r="P271" s="1331"/>
      <c r="Q271" s="1331"/>
      <c r="R271" s="1331"/>
      <c r="S271" s="1331"/>
      <c r="T271" s="1331"/>
      <c r="U271" s="1331"/>
      <c r="V271" s="1331"/>
      <c r="W271" s="1331"/>
    </row>
    <row r="272" spans="7:23">
      <c r="G272" s="1331"/>
      <c r="H272" s="1331"/>
      <c r="I272" s="1331"/>
      <c r="J272" s="1331"/>
      <c r="K272" s="1331"/>
      <c r="L272" s="1331"/>
      <c r="M272" s="1331"/>
      <c r="N272" s="1331"/>
      <c r="O272" s="1331"/>
      <c r="P272" s="1331"/>
      <c r="Q272" s="1331"/>
      <c r="R272" s="1331"/>
      <c r="S272" s="1331"/>
      <c r="T272" s="1331"/>
      <c r="U272" s="1331"/>
      <c r="V272" s="1331"/>
      <c r="W272" s="1331"/>
    </row>
    <row r="273" spans="7:23">
      <c r="G273" s="1331"/>
      <c r="H273" s="1331"/>
      <c r="I273" s="1331"/>
      <c r="J273" s="1331"/>
      <c r="K273" s="1331"/>
      <c r="L273" s="1331"/>
      <c r="M273" s="1331"/>
      <c r="N273" s="1331"/>
      <c r="O273" s="1331"/>
      <c r="P273" s="1331"/>
      <c r="Q273" s="1331"/>
      <c r="R273" s="1331"/>
      <c r="S273" s="1331"/>
      <c r="T273" s="1331"/>
      <c r="U273" s="1331"/>
      <c r="V273" s="1331"/>
      <c r="W273" s="1331"/>
    </row>
    <row r="274" spans="7:23">
      <c r="G274" s="1331"/>
      <c r="H274" s="1331"/>
      <c r="I274" s="1331"/>
      <c r="J274" s="1331"/>
      <c r="K274" s="1331"/>
      <c r="L274" s="1331"/>
      <c r="M274" s="1331"/>
      <c r="N274" s="1331"/>
      <c r="O274" s="1331"/>
      <c r="P274" s="1331"/>
      <c r="Q274" s="1331"/>
      <c r="R274" s="1331"/>
      <c r="S274" s="1331"/>
      <c r="T274" s="1331"/>
      <c r="U274" s="1331"/>
      <c r="V274" s="1331"/>
      <c r="W274" s="1331"/>
    </row>
    <row r="275" spans="7:23">
      <c r="G275" s="1331"/>
      <c r="H275" s="1331"/>
      <c r="I275" s="1331"/>
      <c r="J275" s="1331"/>
      <c r="K275" s="1331"/>
      <c r="L275" s="1331"/>
      <c r="M275" s="1331"/>
      <c r="N275" s="1331"/>
      <c r="O275" s="1331"/>
      <c r="P275" s="1331"/>
      <c r="Q275" s="1331"/>
      <c r="R275" s="1331"/>
      <c r="S275" s="1331"/>
      <c r="T275" s="1331"/>
      <c r="U275" s="1331"/>
      <c r="V275" s="1331"/>
      <c r="W275" s="1331"/>
    </row>
    <row r="276" spans="7:23">
      <c r="G276" s="1331"/>
      <c r="H276" s="1331"/>
      <c r="I276" s="1331"/>
      <c r="J276" s="1331"/>
      <c r="K276" s="1331"/>
      <c r="L276" s="1331"/>
      <c r="M276" s="1331"/>
      <c r="N276" s="1331"/>
      <c r="O276" s="1331"/>
      <c r="P276" s="1331"/>
      <c r="Q276" s="1331"/>
      <c r="R276" s="1331"/>
      <c r="S276" s="1331"/>
      <c r="T276" s="1331"/>
      <c r="U276" s="1331"/>
      <c r="V276" s="1331"/>
      <c r="W276" s="1331"/>
    </row>
    <row r="277" spans="7:23">
      <c r="G277" s="1331"/>
      <c r="H277" s="1331"/>
      <c r="I277" s="1331"/>
      <c r="J277" s="1331"/>
      <c r="K277" s="1331"/>
      <c r="L277" s="1331"/>
      <c r="M277" s="1331"/>
      <c r="N277" s="1331"/>
      <c r="O277" s="1331"/>
      <c r="P277" s="1331"/>
      <c r="Q277" s="1331"/>
      <c r="R277" s="1331"/>
      <c r="S277" s="1331"/>
      <c r="T277" s="1331"/>
      <c r="U277" s="1331"/>
      <c r="V277" s="1331"/>
      <c r="W277" s="1331"/>
    </row>
    <row r="278" spans="7:23">
      <c r="G278" s="1331"/>
      <c r="H278" s="1331"/>
      <c r="I278" s="1331"/>
      <c r="J278" s="1331"/>
      <c r="K278" s="1331"/>
      <c r="L278" s="1331"/>
      <c r="M278" s="1331"/>
      <c r="N278" s="1331"/>
      <c r="O278" s="1331"/>
      <c r="P278" s="1331"/>
      <c r="Q278" s="1331"/>
      <c r="R278" s="1331"/>
      <c r="S278" s="1331"/>
      <c r="T278" s="1331"/>
      <c r="U278" s="1331"/>
      <c r="V278" s="1331"/>
      <c r="W278" s="1331"/>
    </row>
    <row r="279" spans="7:23">
      <c r="G279" s="1331"/>
      <c r="H279" s="1331"/>
      <c r="I279" s="1331"/>
      <c r="J279" s="1331"/>
      <c r="K279" s="1331"/>
      <c r="L279" s="1331"/>
      <c r="M279" s="1331"/>
      <c r="N279" s="1331"/>
      <c r="O279" s="1331"/>
      <c r="P279" s="1331"/>
      <c r="Q279" s="1331"/>
      <c r="R279" s="1331"/>
      <c r="S279" s="1331"/>
      <c r="T279" s="1331"/>
      <c r="U279" s="1331"/>
      <c r="V279" s="1331"/>
      <c r="W279" s="1331"/>
    </row>
    <row r="280" spans="7:23">
      <c r="G280" s="1331"/>
      <c r="H280" s="1331"/>
      <c r="I280" s="1331"/>
      <c r="J280" s="1331"/>
      <c r="K280" s="1331"/>
      <c r="L280" s="1331"/>
      <c r="M280" s="1331"/>
      <c r="N280" s="1331"/>
      <c r="O280" s="1331"/>
      <c r="P280" s="1331"/>
      <c r="Q280" s="1331"/>
      <c r="R280" s="1331"/>
      <c r="S280" s="1331"/>
      <c r="T280" s="1331"/>
      <c r="U280" s="1331"/>
      <c r="V280" s="1331"/>
      <c r="W280" s="1331"/>
    </row>
    <row r="281" spans="7:23">
      <c r="G281" s="1331"/>
      <c r="H281" s="1331"/>
      <c r="I281" s="1331"/>
      <c r="J281" s="1331"/>
      <c r="K281" s="1331"/>
      <c r="L281" s="1331"/>
      <c r="M281" s="1331"/>
      <c r="N281" s="1331"/>
      <c r="O281" s="1331"/>
      <c r="P281" s="1331"/>
      <c r="Q281" s="1331"/>
      <c r="R281" s="1331"/>
      <c r="S281" s="1331"/>
      <c r="T281" s="1331"/>
      <c r="U281" s="1331"/>
      <c r="V281" s="1331"/>
      <c r="W281" s="1331"/>
    </row>
    <row r="282" spans="7:23">
      <c r="G282" s="1331"/>
      <c r="H282" s="1331"/>
      <c r="I282" s="1331"/>
      <c r="J282" s="1331"/>
      <c r="K282" s="1331"/>
      <c r="L282" s="1331"/>
      <c r="M282" s="1331"/>
      <c r="N282" s="1331"/>
      <c r="O282" s="1331"/>
      <c r="P282" s="1331"/>
      <c r="Q282" s="1331"/>
      <c r="R282" s="1331"/>
      <c r="S282" s="1331"/>
      <c r="T282" s="1331"/>
      <c r="U282" s="1331"/>
      <c r="V282" s="1331"/>
      <c r="W282" s="1331"/>
    </row>
    <row r="283" spans="7:23">
      <c r="G283" s="1331"/>
      <c r="H283" s="1331"/>
      <c r="I283" s="1331"/>
      <c r="J283" s="1331"/>
      <c r="K283" s="1331"/>
      <c r="L283" s="1331"/>
      <c r="M283" s="1331"/>
      <c r="N283" s="1331"/>
      <c r="O283" s="1331"/>
      <c r="P283" s="1331"/>
      <c r="Q283" s="1331"/>
      <c r="R283" s="1331"/>
      <c r="S283" s="1331"/>
      <c r="T283" s="1331"/>
      <c r="U283" s="1331"/>
      <c r="V283" s="1331"/>
      <c r="W283" s="1331"/>
    </row>
    <row r="284" spans="7:23">
      <c r="G284" s="1331"/>
      <c r="H284" s="1331"/>
      <c r="I284" s="1331"/>
      <c r="J284" s="1331"/>
      <c r="K284" s="1331"/>
      <c r="L284" s="1331"/>
      <c r="M284" s="1331"/>
      <c r="N284" s="1331"/>
      <c r="O284" s="1331"/>
      <c r="P284" s="1331"/>
      <c r="Q284" s="1331"/>
      <c r="R284" s="1331"/>
      <c r="S284" s="1331"/>
      <c r="T284" s="1331"/>
      <c r="U284" s="1331"/>
      <c r="V284" s="1331"/>
      <c r="W284" s="1331"/>
    </row>
    <row r="285" spans="7:23">
      <c r="G285" s="1331"/>
      <c r="H285" s="1331"/>
      <c r="I285" s="1331"/>
      <c r="J285" s="1331"/>
      <c r="K285" s="1331"/>
      <c r="L285" s="1331"/>
      <c r="M285" s="1331"/>
      <c r="N285" s="1331"/>
      <c r="O285" s="1331"/>
      <c r="P285" s="1331"/>
      <c r="Q285" s="1331"/>
      <c r="R285" s="1331"/>
      <c r="S285" s="1331"/>
      <c r="T285" s="1331"/>
      <c r="U285" s="1331"/>
      <c r="V285" s="1331"/>
      <c r="W285" s="1331"/>
    </row>
    <row r="286" spans="7:23">
      <c r="G286" s="1331"/>
      <c r="H286" s="1331"/>
      <c r="I286" s="1331"/>
      <c r="J286" s="1331"/>
      <c r="K286" s="1331"/>
      <c r="L286" s="1331"/>
      <c r="M286" s="1331"/>
      <c r="N286" s="1331"/>
      <c r="O286" s="1331"/>
      <c r="P286" s="1331"/>
      <c r="Q286" s="1331"/>
      <c r="R286" s="1331"/>
      <c r="S286" s="1331"/>
      <c r="T286" s="1331"/>
      <c r="U286" s="1331"/>
      <c r="V286" s="1331"/>
      <c r="W286" s="1331"/>
    </row>
    <row r="287" spans="7:23">
      <c r="G287" s="1331"/>
      <c r="H287" s="1331"/>
      <c r="I287" s="1331"/>
      <c r="J287" s="1331"/>
      <c r="K287" s="1331"/>
      <c r="L287" s="1331"/>
      <c r="M287" s="1331"/>
      <c r="N287" s="1331"/>
      <c r="O287" s="1331"/>
      <c r="P287" s="1331"/>
      <c r="Q287" s="1331"/>
      <c r="R287" s="1331"/>
      <c r="S287" s="1331"/>
      <c r="T287" s="1331"/>
      <c r="U287" s="1331"/>
      <c r="V287" s="1331"/>
      <c r="W287" s="1331"/>
    </row>
    <row r="288" spans="7:23">
      <c r="G288" s="1331"/>
      <c r="H288" s="1331"/>
      <c r="I288" s="1331"/>
      <c r="J288" s="1331"/>
      <c r="K288" s="1331"/>
      <c r="L288" s="1331"/>
      <c r="M288" s="1331"/>
      <c r="N288" s="1331"/>
      <c r="O288" s="1331"/>
      <c r="P288" s="1331"/>
      <c r="Q288" s="1331"/>
      <c r="R288" s="1331"/>
      <c r="S288" s="1331"/>
      <c r="T288" s="1331"/>
      <c r="U288" s="1331"/>
      <c r="V288" s="1331"/>
      <c r="W288" s="1331"/>
    </row>
    <row r="289" spans="7:23">
      <c r="G289" s="1331"/>
      <c r="H289" s="1331"/>
      <c r="I289" s="1331"/>
      <c r="J289" s="1331"/>
      <c r="K289" s="1331"/>
      <c r="L289" s="1331"/>
      <c r="M289" s="1331"/>
      <c r="N289" s="1331"/>
      <c r="O289" s="1331"/>
      <c r="P289" s="1331"/>
      <c r="Q289" s="1331"/>
      <c r="R289" s="1331"/>
      <c r="S289" s="1331"/>
      <c r="T289" s="1331"/>
      <c r="U289" s="1331"/>
      <c r="V289" s="1331"/>
      <c r="W289" s="1331"/>
    </row>
    <row r="290" spans="7:23">
      <c r="G290" s="1331"/>
      <c r="H290" s="1331"/>
      <c r="I290" s="1331"/>
      <c r="J290" s="1331"/>
      <c r="K290" s="1331"/>
      <c r="L290" s="1331"/>
      <c r="M290" s="1331"/>
      <c r="N290" s="1331"/>
      <c r="O290" s="1331"/>
      <c r="P290" s="1331"/>
      <c r="Q290" s="1331"/>
      <c r="R290" s="1331"/>
      <c r="S290" s="1331"/>
      <c r="T290" s="1331"/>
      <c r="U290" s="1331"/>
      <c r="V290" s="1331"/>
      <c r="W290" s="1331"/>
    </row>
    <row r="291" spans="7:23">
      <c r="G291" s="1331"/>
      <c r="H291" s="1331"/>
      <c r="I291" s="1331"/>
      <c r="J291" s="1331"/>
      <c r="K291" s="1331"/>
      <c r="L291" s="1331"/>
      <c r="M291" s="1331"/>
      <c r="N291" s="1331"/>
      <c r="O291" s="1331"/>
      <c r="P291" s="1331"/>
      <c r="Q291" s="1331"/>
      <c r="R291" s="1331"/>
      <c r="S291" s="1331"/>
      <c r="T291" s="1331"/>
      <c r="U291" s="1331"/>
      <c r="V291" s="1331"/>
      <c r="W291" s="1331"/>
    </row>
    <row r="292" spans="7:23">
      <c r="G292" s="1331"/>
      <c r="H292" s="1331"/>
      <c r="I292" s="1331"/>
      <c r="J292" s="1331"/>
      <c r="K292" s="1331"/>
      <c r="L292" s="1331"/>
      <c r="M292" s="1331"/>
      <c r="N292" s="1331"/>
      <c r="O292" s="1331"/>
      <c r="P292" s="1331"/>
      <c r="Q292" s="1331"/>
      <c r="R292" s="1331"/>
      <c r="S292" s="1331"/>
      <c r="T292" s="1331"/>
      <c r="U292" s="1331"/>
      <c r="V292" s="1331"/>
      <c r="W292" s="1331"/>
    </row>
    <row r="293" spans="7:23">
      <c r="G293" s="1331"/>
      <c r="H293" s="1331"/>
      <c r="I293" s="1331"/>
      <c r="J293" s="1331"/>
      <c r="K293" s="1331"/>
      <c r="L293" s="1331"/>
      <c r="M293" s="1331"/>
      <c r="N293" s="1331"/>
      <c r="O293" s="1331"/>
      <c r="P293" s="1331"/>
      <c r="Q293" s="1331"/>
      <c r="R293" s="1331"/>
      <c r="S293" s="1331"/>
      <c r="T293" s="1331"/>
      <c r="U293" s="1331"/>
      <c r="V293" s="1331"/>
      <c r="W293" s="1331"/>
    </row>
    <row r="294" spans="7:23">
      <c r="G294" s="1331"/>
      <c r="H294" s="1331"/>
      <c r="I294" s="1331"/>
      <c r="J294" s="1331"/>
      <c r="K294" s="1331"/>
      <c r="L294" s="1331"/>
      <c r="M294" s="1331"/>
      <c r="N294" s="1331"/>
      <c r="O294" s="1331"/>
      <c r="P294" s="1331"/>
      <c r="Q294" s="1331"/>
      <c r="R294" s="1331"/>
      <c r="S294" s="1331"/>
      <c r="T294" s="1331"/>
      <c r="U294" s="1331"/>
      <c r="V294" s="1331"/>
      <c r="W294" s="1331"/>
    </row>
    <row r="295" spans="7:23">
      <c r="G295" s="1331"/>
      <c r="H295" s="1331"/>
      <c r="I295" s="1331"/>
      <c r="J295" s="1331"/>
      <c r="K295" s="1331"/>
      <c r="L295" s="1331"/>
      <c r="M295" s="1331"/>
      <c r="N295" s="1331"/>
      <c r="O295" s="1331"/>
      <c r="P295" s="1331"/>
      <c r="Q295" s="1331"/>
      <c r="R295" s="1331"/>
      <c r="S295" s="1331"/>
      <c r="T295" s="1331"/>
      <c r="U295" s="1331"/>
      <c r="V295" s="1331"/>
      <c r="W295" s="1331"/>
    </row>
    <row r="296" spans="7:23">
      <c r="G296" s="1331"/>
      <c r="H296" s="1331"/>
      <c r="I296" s="1331"/>
      <c r="J296" s="1331"/>
      <c r="K296" s="1331"/>
      <c r="L296" s="1331"/>
      <c r="M296" s="1331"/>
      <c r="N296" s="1331"/>
      <c r="O296" s="1331"/>
      <c r="P296" s="1331"/>
      <c r="Q296" s="1331"/>
      <c r="R296" s="1331"/>
      <c r="S296" s="1331"/>
      <c r="T296" s="1331"/>
      <c r="U296" s="1331"/>
      <c r="V296" s="1331"/>
      <c r="W296" s="1331"/>
    </row>
    <row r="297" spans="7:23">
      <c r="G297" s="1331"/>
      <c r="H297" s="1331"/>
      <c r="I297" s="1331"/>
      <c r="J297" s="1331"/>
      <c r="K297" s="1331"/>
      <c r="L297" s="1331"/>
      <c r="M297" s="1331"/>
      <c r="N297" s="1331"/>
      <c r="O297" s="1331"/>
      <c r="P297" s="1331"/>
      <c r="Q297" s="1331"/>
      <c r="R297" s="1331"/>
      <c r="S297" s="1331"/>
      <c r="T297" s="1331"/>
      <c r="U297" s="1331"/>
      <c r="V297" s="1331"/>
      <c r="W297" s="1331"/>
    </row>
    <row r="298" spans="7:23">
      <c r="G298" s="1331"/>
      <c r="H298" s="1331"/>
      <c r="I298" s="1331"/>
      <c r="J298" s="1331"/>
      <c r="K298" s="1331"/>
      <c r="L298" s="1331"/>
      <c r="M298" s="1331"/>
      <c r="N298" s="1331"/>
      <c r="O298" s="1331"/>
      <c r="P298" s="1331"/>
      <c r="Q298" s="1331"/>
      <c r="R298" s="1331"/>
      <c r="S298" s="1331"/>
      <c r="T298" s="1331"/>
      <c r="U298" s="1331"/>
      <c r="V298" s="1331"/>
      <c r="W298" s="1331"/>
    </row>
    <row r="299" spans="7:23">
      <c r="G299" s="1331"/>
      <c r="H299" s="1331"/>
      <c r="I299" s="1331"/>
      <c r="J299" s="1331"/>
      <c r="K299" s="1331"/>
      <c r="L299" s="1331"/>
      <c r="M299" s="1331"/>
      <c r="N299" s="1331"/>
      <c r="O299" s="1331"/>
      <c r="P299" s="1331"/>
      <c r="Q299" s="1331"/>
      <c r="R299" s="1331"/>
      <c r="S299" s="1331"/>
      <c r="T299" s="1331"/>
      <c r="U299" s="1331"/>
      <c r="V299" s="1331"/>
      <c r="W299" s="1331"/>
    </row>
    <row r="300" spans="7:23">
      <c r="G300" s="1331"/>
      <c r="H300" s="1331"/>
      <c r="I300" s="1331"/>
      <c r="J300" s="1331"/>
      <c r="K300" s="1331"/>
      <c r="L300" s="1331"/>
      <c r="M300" s="1331"/>
      <c r="N300" s="1331"/>
      <c r="O300" s="1331"/>
      <c r="P300" s="1331"/>
      <c r="Q300" s="1331"/>
      <c r="R300" s="1331"/>
      <c r="S300" s="1331"/>
      <c r="T300" s="1331"/>
      <c r="U300" s="1331"/>
      <c r="V300" s="1331"/>
      <c r="W300" s="1331"/>
    </row>
    <row r="301" spans="7:23">
      <c r="G301" s="1331"/>
      <c r="H301" s="1331"/>
      <c r="I301" s="1331"/>
      <c r="J301" s="1331"/>
      <c r="K301" s="1331"/>
      <c r="L301" s="1331"/>
      <c r="M301" s="1331"/>
      <c r="N301" s="1331"/>
      <c r="O301" s="1331"/>
      <c r="P301" s="1331"/>
      <c r="Q301" s="1331"/>
      <c r="R301" s="1331"/>
      <c r="S301" s="1331"/>
      <c r="T301" s="1331"/>
      <c r="U301" s="1331"/>
      <c r="V301" s="1331"/>
      <c r="W301" s="1331"/>
    </row>
    <row r="302" spans="7:23">
      <c r="G302" s="1331"/>
      <c r="H302" s="1331"/>
      <c r="I302" s="1331"/>
      <c r="J302" s="1331"/>
      <c r="K302" s="1331"/>
      <c r="L302" s="1331"/>
      <c r="M302" s="1331"/>
      <c r="N302" s="1331"/>
      <c r="O302" s="1331"/>
      <c r="P302" s="1331"/>
      <c r="Q302" s="1331"/>
      <c r="R302" s="1331"/>
      <c r="S302" s="1331"/>
      <c r="T302" s="1331"/>
      <c r="U302" s="1331"/>
      <c r="V302" s="1331"/>
      <c r="W302" s="1331"/>
    </row>
    <row r="303" spans="7:23">
      <c r="G303" s="1331"/>
      <c r="H303" s="1331"/>
      <c r="I303" s="1331"/>
      <c r="J303" s="1331"/>
      <c r="K303" s="1331"/>
      <c r="L303" s="1331"/>
      <c r="M303" s="1331"/>
      <c r="N303" s="1331"/>
      <c r="O303" s="1331"/>
      <c r="P303" s="1331"/>
      <c r="Q303" s="1331"/>
      <c r="R303" s="1331"/>
      <c r="S303" s="1331"/>
      <c r="T303" s="1331"/>
      <c r="U303" s="1331"/>
      <c r="V303" s="1331"/>
      <c r="W303" s="1331"/>
    </row>
    <row r="304" spans="7:23">
      <c r="G304" s="1331"/>
      <c r="H304" s="1331"/>
      <c r="I304" s="1331"/>
      <c r="J304" s="1331"/>
      <c r="K304" s="1331"/>
      <c r="L304" s="1331"/>
      <c r="M304" s="1331"/>
      <c r="N304" s="1331"/>
      <c r="O304" s="1331"/>
      <c r="P304" s="1331"/>
      <c r="Q304" s="1331"/>
      <c r="R304" s="1331"/>
      <c r="S304" s="1331"/>
      <c r="T304" s="1331"/>
      <c r="U304" s="1331"/>
      <c r="V304" s="1331"/>
      <c r="W304" s="1331"/>
    </row>
    <row r="305" spans="7:23">
      <c r="G305" s="1331"/>
      <c r="H305" s="1331"/>
      <c r="I305" s="1331"/>
      <c r="J305" s="1331"/>
      <c r="K305" s="1331"/>
      <c r="L305" s="1331"/>
      <c r="M305" s="1331"/>
      <c r="N305" s="1331"/>
      <c r="O305" s="1331"/>
      <c r="P305" s="1331"/>
      <c r="Q305" s="1331"/>
      <c r="R305" s="1331"/>
      <c r="S305" s="1331"/>
      <c r="T305" s="1331"/>
      <c r="U305" s="1331"/>
      <c r="V305" s="1331"/>
      <c r="W305" s="1331"/>
    </row>
    <row r="306" spans="7:23">
      <c r="G306" s="1331"/>
      <c r="H306" s="1331"/>
      <c r="I306" s="1331"/>
      <c r="J306" s="1331"/>
      <c r="K306" s="1331"/>
      <c r="L306" s="1331"/>
      <c r="M306" s="1331"/>
      <c r="N306" s="1331"/>
      <c r="O306" s="1331"/>
      <c r="P306" s="1331"/>
      <c r="Q306" s="1331"/>
      <c r="R306" s="1331"/>
      <c r="S306" s="1331"/>
      <c r="T306" s="1331"/>
      <c r="U306" s="1331"/>
      <c r="V306" s="1331"/>
      <c r="W306" s="1331"/>
    </row>
    <row r="307" spans="7:23">
      <c r="G307" s="1331"/>
      <c r="H307" s="1331"/>
      <c r="I307" s="1331"/>
      <c r="J307" s="1331"/>
      <c r="K307" s="1331"/>
      <c r="L307" s="1331"/>
      <c r="M307" s="1331"/>
      <c r="N307" s="1331"/>
      <c r="O307" s="1331"/>
      <c r="P307" s="1331"/>
      <c r="Q307" s="1331"/>
      <c r="R307" s="1331"/>
      <c r="S307" s="1331"/>
      <c r="T307" s="1331"/>
      <c r="U307" s="1331"/>
      <c r="V307" s="1331"/>
      <c r="W307" s="1331"/>
    </row>
    <row r="308" spans="7:23">
      <c r="G308" s="1331"/>
      <c r="H308" s="1331"/>
      <c r="I308" s="1331"/>
      <c r="J308" s="1331"/>
      <c r="K308" s="1331"/>
      <c r="L308" s="1331"/>
      <c r="M308" s="1331"/>
      <c r="N308" s="1331"/>
      <c r="O308" s="1331"/>
      <c r="P308" s="1331"/>
      <c r="Q308" s="1331"/>
      <c r="R308" s="1331"/>
      <c r="S308" s="1331"/>
      <c r="T308" s="1331"/>
      <c r="U308" s="1331"/>
      <c r="V308" s="1331"/>
      <c r="W308" s="1331"/>
    </row>
    <row r="309" spans="7:23">
      <c r="G309" s="1331"/>
      <c r="H309" s="1331"/>
      <c r="I309" s="1331"/>
      <c r="J309" s="1331"/>
      <c r="K309" s="1331"/>
      <c r="L309" s="1331"/>
      <c r="M309" s="1331"/>
      <c r="N309" s="1331"/>
      <c r="O309" s="1331"/>
      <c r="P309" s="1331"/>
      <c r="Q309" s="1331"/>
      <c r="R309" s="1331"/>
      <c r="S309" s="1331"/>
      <c r="T309" s="1331"/>
      <c r="U309" s="1331"/>
      <c r="V309" s="1331"/>
      <c r="W309" s="1331"/>
    </row>
    <row r="310" spans="7:23">
      <c r="G310" s="1331"/>
      <c r="H310" s="1331"/>
      <c r="I310" s="1331"/>
      <c r="J310" s="1331"/>
      <c r="K310" s="1331"/>
      <c r="L310" s="1331"/>
      <c r="M310" s="1331"/>
      <c r="N310" s="1331"/>
      <c r="O310" s="1331"/>
      <c r="P310" s="1331"/>
      <c r="Q310" s="1331"/>
      <c r="R310" s="1331"/>
      <c r="S310" s="1331"/>
      <c r="T310" s="1331"/>
      <c r="U310" s="1331"/>
      <c r="V310" s="1331"/>
      <c r="W310" s="1331"/>
    </row>
    <row r="311" spans="7:23">
      <c r="G311" s="1331"/>
      <c r="H311" s="1331"/>
      <c r="I311" s="1331"/>
      <c r="J311" s="1331"/>
      <c r="K311" s="1331"/>
      <c r="L311" s="1331"/>
      <c r="M311" s="1331"/>
      <c r="N311" s="1331"/>
      <c r="O311" s="1331"/>
      <c r="P311" s="1331"/>
      <c r="Q311" s="1331"/>
      <c r="R311" s="1331"/>
      <c r="S311" s="1331"/>
      <c r="T311" s="1331"/>
      <c r="U311" s="1331"/>
      <c r="V311" s="1331"/>
      <c r="W311" s="1331"/>
    </row>
    <row r="312" spans="7:23">
      <c r="G312" s="1331"/>
      <c r="H312" s="1331"/>
      <c r="I312" s="1331"/>
      <c r="J312" s="1331"/>
      <c r="K312" s="1331"/>
      <c r="L312" s="1331"/>
      <c r="M312" s="1331"/>
      <c r="N312" s="1331"/>
      <c r="O312" s="1331"/>
      <c r="P312" s="1331"/>
      <c r="Q312" s="1331"/>
      <c r="R312" s="1331"/>
      <c r="S312" s="1331"/>
      <c r="T312" s="1331"/>
      <c r="U312" s="1331"/>
      <c r="V312" s="1331"/>
      <c r="W312" s="1331"/>
    </row>
    <row r="313" spans="7:23">
      <c r="G313" s="1331"/>
      <c r="H313" s="1331"/>
      <c r="I313" s="1331"/>
      <c r="J313" s="1331"/>
      <c r="K313" s="1331"/>
      <c r="L313" s="1331"/>
      <c r="M313" s="1331"/>
      <c r="N313" s="1331"/>
      <c r="O313" s="1331"/>
      <c r="P313" s="1331"/>
      <c r="Q313" s="1331"/>
      <c r="R313" s="1331"/>
      <c r="S313" s="1331"/>
      <c r="T313" s="1331"/>
      <c r="U313" s="1331"/>
      <c r="V313" s="1331"/>
      <c r="W313" s="1331"/>
    </row>
    <row r="314" spans="7:23">
      <c r="G314" s="1331"/>
      <c r="H314" s="1331"/>
      <c r="I314" s="1331"/>
      <c r="J314" s="1331"/>
      <c r="K314" s="1331"/>
      <c r="L314" s="1331"/>
      <c r="M314" s="1331"/>
      <c r="N314" s="1331"/>
      <c r="O314" s="1331"/>
      <c r="P314" s="1331"/>
      <c r="Q314" s="1331"/>
      <c r="R314" s="1331"/>
      <c r="S314" s="1331"/>
      <c r="T314" s="1331"/>
      <c r="U314" s="1331"/>
      <c r="V314" s="1331"/>
      <c r="W314" s="1331"/>
    </row>
    <row r="315" spans="7:23">
      <c r="G315" s="1331"/>
      <c r="H315" s="1331"/>
      <c r="I315" s="1331"/>
      <c r="J315" s="1331"/>
      <c r="K315" s="1331"/>
      <c r="L315" s="1331"/>
      <c r="M315" s="1331"/>
      <c r="N315" s="1331"/>
      <c r="O315" s="1331"/>
      <c r="P315" s="1331"/>
      <c r="Q315" s="1331"/>
      <c r="R315" s="1331"/>
      <c r="S315" s="1331"/>
      <c r="T315" s="1331"/>
      <c r="U315" s="1331"/>
      <c r="V315" s="1331"/>
      <c r="W315" s="1331"/>
    </row>
    <row r="316" spans="7:23">
      <c r="G316" s="1331"/>
      <c r="H316" s="1331"/>
      <c r="I316" s="1331"/>
      <c r="J316" s="1331"/>
      <c r="K316" s="1331"/>
      <c r="L316" s="1331"/>
      <c r="M316" s="1331"/>
      <c r="N316" s="1331"/>
      <c r="O316" s="1331"/>
      <c r="P316" s="1331"/>
      <c r="Q316" s="1331"/>
      <c r="R316" s="1331"/>
      <c r="S316" s="1331"/>
      <c r="T316" s="1331"/>
      <c r="U316" s="1331"/>
      <c r="V316" s="1331"/>
      <c r="W316" s="1331"/>
    </row>
    <row r="317" spans="7:23">
      <c r="G317" s="1331"/>
      <c r="H317" s="1331"/>
      <c r="I317" s="1331"/>
      <c r="J317" s="1331"/>
      <c r="K317" s="1331"/>
      <c r="L317" s="1331"/>
      <c r="M317" s="1331"/>
      <c r="N317" s="1331"/>
      <c r="O317" s="1331"/>
      <c r="P317" s="1331"/>
      <c r="Q317" s="1331"/>
      <c r="R317" s="1331"/>
      <c r="S317" s="1331"/>
      <c r="T317" s="1331"/>
      <c r="U317" s="1331"/>
      <c r="V317" s="1331"/>
      <c r="W317" s="1331"/>
    </row>
    <row r="318" spans="7:23">
      <c r="G318" s="1331"/>
      <c r="H318" s="1331"/>
      <c r="I318" s="1331"/>
      <c r="J318" s="1331"/>
      <c r="K318" s="1331"/>
      <c r="L318" s="1331"/>
      <c r="M318" s="1331"/>
      <c r="N318" s="1331"/>
      <c r="O318" s="1331"/>
      <c r="P318" s="1331"/>
      <c r="Q318" s="1331"/>
      <c r="R318" s="1331"/>
      <c r="S318" s="1331"/>
      <c r="T318" s="1331"/>
      <c r="U318" s="1331"/>
      <c r="V318" s="1331"/>
      <c r="W318" s="1331"/>
    </row>
    <row r="319" spans="7:23">
      <c r="G319" s="1331"/>
      <c r="H319" s="1331"/>
      <c r="I319" s="1331"/>
      <c r="J319" s="1331"/>
      <c r="K319" s="1331"/>
      <c r="L319" s="1331"/>
      <c r="M319" s="1331"/>
      <c r="N319" s="1331"/>
      <c r="O319" s="1331"/>
      <c r="P319" s="1331"/>
      <c r="Q319" s="1331"/>
      <c r="R319" s="1331"/>
      <c r="S319" s="1331"/>
      <c r="T319" s="1331"/>
      <c r="U319" s="1331"/>
      <c r="V319" s="1331"/>
      <c r="W319" s="1331"/>
    </row>
    <row r="320" spans="7:23">
      <c r="G320" s="1331"/>
      <c r="H320" s="1331"/>
      <c r="I320" s="1331"/>
      <c r="J320" s="1331"/>
      <c r="K320" s="1331"/>
      <c r="L320" s="1331"/>
      <c r="M320" s="1331"/>
      <c r="N320" s="1331"/>
      <c r="O320" s="1331"/>
      <c r="P320" s="1331"/>
      <c r="Q320" s="1331"/>
      <c r="R320" s="1331"/>
      <c r="S320" s="1331"/>
      <c r="T320" s="1331"/>
      <c r="U320" s="1331"/>
      <c r="V320" s="1331"/>
      <c r="W320" s="1331"/>
    </row>
    <row r="321" spans="7:23">
      <c r="G321" s="1331"/>
      <c r="H321" s="1331"/>
      <c r="I321" s="1331"/>
      <c r="J321" s="1331"/>
      <c r="K321" s="1331"/>
      <c r="L321" s="1331"/>
      <c r="M321" s="1331"/>
      <c r="N321" s="1331"/>
      <c r="O321" s="1331"/>
      <c r="P321" s="1331"/>
      <c r="Q321" s="1331"/>
      <c r="R321" s="1331"/>
      <c r="S321" s="1331"/>
      <c r="T321" s="1331"/>
      <c r="U321" s="1331"/>
      <c r="V321" s="1331"/>
      <c r="W321" s="1331"/>
    </row>
    <row r="322" spans="7:23">
      <c r="G322" s="1331"/>
      <c r="H322" s="1331"/>
      <c r="I322" s="1331"/>
      <c r="J322" s="1331"/>
      <c r="K322" s="1331"/>
      <c r="L322" s="1331"/>
      <c r="M322" s="1331"/>
      <c r="N322" s="1331"/>
      <c r="O322" s="1331"/>
      <c r="P322" s="1331"/>
      <c r="Q322" s="1331"/>
      <c r="R322" s="1331"/>
      <c r="S322" s="1331"/>
      <c r="T322" s="1331"/>
      <c r="U322" s="1331"/>
      <c r="V322" s="1331"/>
      <c r="W322" s="1331"/>
    </row>
    <row r="323" spans="7:23">
      <c r="G323" s="1331"/>
      <c r="H323" s="1331"/>
      <c r="I323" s="1331"/>
      <c r="J323" s="1331"/>
      <c r="K323" s="1331"/>
      <c r="L323" s="1331"/>
      <c r="M323" s="1331"/>
      <c r="N323" s="1331"/>
      <c r="O323" s="1331"/>
      <c r="P323" s="1331"/>
      <c r="Q323" s="1331"/>
      <c r="R323" s="1331"/>
      <c r="S323" s="1331"/>
      <c r="T323" s="1331"/>
      <c r="U323" s="1331"/>
      <c r="V323" s="1331"/>
      <c r="W323" s="1331"/>
    </row>
  </sheetData>
  <customSheetViews>
    <customSheetView guid="{A617E113-81C5-40F4-A596-A12F4B219BD2}" scale="90" showPageBreaks="1" fitToPage="1" printArea="1" hiddenColumns="1">
      <selection activeCell="A2" sqref="A2"/>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4" fitToHeight="0" orientation="portrait" r:id="rId1"/>
      <headerFooter alignWithMargins="0"/>
    </customSheetView>
    <customSheetView guid="{D099E5BD-69C3-4A36-A01A-AB9127CD02AF}" scale="120" showPageBreaks="1" fitToPage="1" printArea="1" hiddenColumns="1" view="pageBreakPreview" topLeftCell="A207">
      <selection activeCell="X220" sqref="X220"/>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4" fitToHeight="0" orientation="portrait" r:id="rId2"/>
      <headerFooter alignWithMargins="0"/>
    </customSheetView>
    <customSheetView guid="{0E34144A-D82F-4DF0-B720-F9C800B122C6}" scale="120" showPageBreaks="1" fitToPage="1" printArea="1" hiddenColumns="1" view="pageBreakPreview">
      <selection activeCell="X9" sqref="X9"/>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5" fitToHeight="0" orientation="portrait" r:id="rId3"/>
      <headerFooter alignWithMargins="0"/>
    </customSheetView>
    <customSheetView guid="{97EB090E-DA8A-4035-9EB7-8F192FB9238E}" scale="60" showPageBreaks="1" fitToPage="1" printArea="1" hiddenColumns="1" view="pageBreakPreview">
      <selection activeCell="X9" sqref="X9"/>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4" fitToHeight="0" orientation="portrait" r:id="rId4"/>
      <headerFooter alignWithMargins="0"/>
    </customSheetView>
    <customSheetView guid="{73D6C540-FA77-496F-80D5-378BCDB5D7D3}" scale="90" fitToPage="1" hiddenColumns="1" topLeftCell="W221">
      <selection activeCell="X218" sqref="X218"/>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4" fitToHeight="0" orientation="portrait" r:id="rId5"/>
      <headerFooter alignWithMargins="0"/>
    </customSheetView>
    <customSheetView guid="{697F93CE-5800-4A2B-B48E-6915F0D86AE1}" scale="90" showPageBreaks="1" fitToPage="1" printArea="1" hiddenColumns="1">
      <selection activeCell="A2" sqref="A2"/>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4" fitToHeight="0" orientation="portrait" r:id="rId6"/>
      <headerFooter alignWithMargins="0"/>
    </customSheetView>
    <customSheetView guid="{997430AA-34EF-430A-83C0-572B50415120}" scale="90" showPageBreaks="1" fitToPage="1" printArea="1" hiddenColumns="1">
      <selection activeCell="A2" sqref="A2"/>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4" fitToHeight="0" orientation="portrait" r:id="rId7"/>
      <headerFooter alignWithMargins="0"/>
    </customSheetView>
    <customSheetView guid="{FB280501-19AF-4ABE-91A9-026A574F2BAA}" scale="90" showPageBreaks="1" fitToPage="1" printArea="1" hiddenColumns="1">
      <selection activeCell="A2" sqref="A2"/>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4" fitToHeight="0" orientation="portrait" r:id="rId8"/>
      <headerFooter alignWithMargins="0"/>
    </customSheetView>
    <customSheetView guid="{418B4607-7369-4E2A-893E-78E4A5AA0442}" scale="90" fitToPage="1" hiddenColumns="1">
      <selection activeCell="A2" sqref="A2"/>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5" fitToHeight="0" orientation="portrait" r:id="rId9"/>
      <headerFooter alignWithMargins="0"/>
    </customSheetView>
    <customSheetView guid="{F56BCD39-3910-4701-BCCF-245589B07D98}" showPageBreaks="1" printArea="1" hiddenColumns="1">
      <selection activeCell="AD14" sqref="AD14"/>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10"/>
      <headerFooter alignWithMargins="0"/>
    </customSheetView>
    <customSheetView guid="{FB19BFAA-60BA-4CC2-92E5-E4C141AE804E}" hiddenColumns="1">
      <selection activeCell="AD14" sqref="AD14"/>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11"/>
      <headerFooter alignWithMargins="0"/>
    </customSheetView>
    <customSheetView guid="{74404EEC-CA6A-48B0-B168-B7933282EEB2}" showPageBreaks="1" printArea="1" hiddenColumns="1">
      <selection activeCell="AD14" sqref="AD14"/>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12"/>
      <headerFooter alignWithMargins="0"/>
    </customSheetView>
    <customSheetView guid="{A2494C54-8D9D-4A05-9F27-C858173D9692}" hiddenColumns="1">
      <selection activeCell="AB9" sqref="AB9"/>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13"/>
      <headerFooter alignWithMargins="0"/>
    </customSheetView>
    <customSheetView guid="{F228F194-B0FE-4A91-A927-06A4E89703F0}" hiddenColumns="1">
      <selection activeCell="AB9" sqref="AB9"/>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14"/>
      <headerFooter alignWithMargins="0"/>
    </customSheetView>
    <customSheetView guid="{49D366EC-C851-4932-854D-8EA887B298C5}" hiddenColumns="1">
      <selection activeCell="AD14" sqref="AD14"/>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15"/>
      <headerFooter alignWithMargins="0"/>
    </customSheetView>
    <customSheetView guid="{7390B031-6060-4327-BF01-8B9465EDB6D9}" hiddenColumns="1">
      <selection activeCell="AD14" sqref="AD14"/>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16"/>
      <headerFooter alignWithMargins="0"/>
    </customSheetView>
    <customSheetView guid="{26429A53-B624-4AA6-8C8D-667186B058B8}" hiddenColumns="1">
      <selection activeCell="AD14" sqref="AD14"/>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17"/>
      <headerFooter alignWithMargins="0"/>
    </customSheetView>
    <customSheetView guid="{9188604F-721B-4607-B5A7-F14601E34BB8}" showPageBreaks="1" printArea="1" hiddenColumns="1">
      <selection activeCell="AD14" sqref="AD14"/>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18"/>
      <headerFooter alignWithMargins="0"/>
    </customSheetView>
    <customSheetView guid="{0DB5BAD5-393A-4F38-9E8B-709DEA7858B1}" showPageBreaks="1" printArea="1" hiddenColumns="1">
      <selection activeCell="AD14" sqref="AD14"/>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19"/>
      <headerFooter alignWithMargins="0"/>
    </customSheetView>
    <customSheetView guid="{4E7A3D04-9F51-465C-A42B-3DF9B3E7D5B5}" showPageBreaks="1" printArea="1" hiddenColumns="1">
      <selection activeCell="AD14" sqref="AD14"/>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20"/>
      <headerFooter alignWithMargins="0"/>
    </customSheetView>
    <customSheetView guid="{BD2992A8-0B6E-4822-8FD2-4601D1328A70}" scale="90" showPageBreaks="1" fitToPage="1" printArea="1" hiddenColumns="1">
      <selection activeCell="A2" sqref="A2"/>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4" fitToHeight="0" orientation="portrait" r:id="rId21"/>
      <headerFooter alignWithMargins="0"/>
    </customSheetView>
    <customSheetView guid="{77A0B38E-93E4-4AC7-ACE6-46928E3770F0}" scale="90" showPageBreaks="1" fitToPage="1" printArea="1" hiddenColumns="1">
      <selection activeCell="A2" sqref="A2"/>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4" fitToHeight="0" orientation="portrait" r:id="rId22"/>
      <headerFooter alignWithMargins="0"/>
    </customSheetView>
    <customSheetView guid="{11C83B39-CE16-4BB9-AED1-82A65A48CAAD}" scale="90" fitToPage="1" hiddenColumns="1">
      <selection activeCell="A2" sqref="A2"/>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5" fitToHeight="0" orientation="portrait" r:id="rId23"/>
      <headerFooter alignWithMargins="0"/>
    </customSheetView>
    <customSheetView guid="{DB71B86F-317D-4AD6-8462-223811F201EC}" scale="90" showPageBreaks="1" fitToPage="1" printArea="1" hiddenColumns="1">
      <selection activeCell="A2" sqref="A2"/>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4" fitToHeight="0" orientation="portrait" r:id="rId24"/>
      <headerFooter alignWithMargins="0"/>
    </customSheetView>
    <customSheetView guid="{DC2F833C-E952-4F6A-AFD3-F16D8619A19E}" scale="90" showPageBreaks="1" fitToPage="1" printArea="1" hiddenColumns="1">
      <selection activeCell="A2" sqref="A2"/>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4" fitToHeight="0" orientation="portrait" r:id="rId25"/>
      <headerFooter alignWithMargins="0"/>
    </customSheetView>
    <customSheetView guid="{B1B2D874-36F7-4A51-91A3-0B03D16C5B39}" scale="90" fitToPage="1" printArea="1" hiddenColumns="1">
      <selection activeCell="A2" sqref="A2"/>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4" fitToHeight="0" orientation="portrait" r:id="rId26"/>
      <headerFooter alignWithMargins="0"/>
    </customSheetView>
    <customSheetView guid="{24512037-1A2E-4B61-A9D8-6B6EE1FBAC07}" scale="90" showPageBreaks="1" fitToPage="1" printArea="1" hiddenColumns="1">
      <selection activeCell="A2" sqref="A2"/>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4" fitToHeight="0" orientation="portrait" r:id="rId27"/>
      <headerFooter alignWithMargins="0"/>
    </customSheetView>
    <customSheetView guid="{FF7CE3F6-64D4-4414-9A0A-27EA1DA5FCEA}" scale="90" showPageBreaks="1" fitToPage="1" printArea="1" hiddenColumns="1">
      <selection activeCell="A2" sqref="A2"/>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4" fitToHeight="0" orientation="portrait" r:id="rId28"/>
      <headerFooter alignWithMargins="0"/>
    </customSheetView>
    <customSheetView guid="{68CA22E9-CC9D-4C8A-A060-049B87D0AB3E}" scale="60" showPageBreaks="1" fitToPage="1" printArea="1" hiddenColumns="1" view="pageBreakPreview">
      <selection activeCell="X9" sqref="X9"/>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4" fitToHeight="0" orientation="portrait" r:id="rId29"/>
      <headerFooter alignWithMargins="0"/>
    </customSheetView>
    <customSheetView guid="{76EF22F2-41FD-4690-8612-D013472E0134}" scale="90" showPageBreaks="1" fitToPage="1" printArea="1" hiddenColumns="1">
      <selection activeCell="A2" sqref="A2"/>
      <rowBreaks count="2" manualBreakCount="2">
        <brk id="60" max="25" man="1"/>
        <brk id="177" max="25" man="1"/>
      </rowBreaks>
      <colBreaks count="1" manualBreakCount="1">
        <brk id="26" max="1048575" man="1"/>
      </colBreaks>
      <pageMargins left="0.5" right="0.5" top="0.5" bottom="0.25" header="0" footer="0"/>
      <printOptions horizontalCentered="1" verticalCentered="1"/>
      <pageSetup scale="94" fitToHeight="0" orientation="portrait" r:id="rId30"/>
      <headerFooter alignWithMargins="0"/>
    </customSheetView>
  </customSheetViews>
  <mergeCells count="9">
    <mergeCell ref="A180:Z180"/>
    <mergeCell ref="A181:Z181"/>
    <mergeCell ref="E231:W231"/>
    <mergeCell ref="A3:Z3"/>
    <mergeCell ref="A4:Z4"/>
    <mergeCell ref="A63:Z63"/>
    <mergeCell ref="A64:Z64"/>
    <mergeCell ref="A122:Z122"/>
    <mergeCell ref="A123:Z123"/>
  </mergeCells>
  <printOptions horizontalCentered="1" verticalCentered="1"/>
  <pageMargins left="0.5" right="0.5" top="0.5" bottom="0.25" header="0" footer="0"/>
  <pageSetup scale="94" fitToHeight="0" orientation="portrait" r:id="rId31"/>
  <headerFooter alignWithMargins="0"/>
  <rowBreaks count="2" manualBreakCount="2">
    <brk id="60" max="25" man="1"/>
    <brk id="177" max="25" man="1"/>
  </rowBreaks>
  <colBreaks count="1" manualBreakCount="1">
    <brk id="26" max="1048575" man="1"/>
  </colBreaks>
  <legacyDrawing r:id="rId3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B2:K62"/>
  <sheetViews>
    <sheetView zoomScale="75" zoomScaleNormal="75" workbookViewId="0">
      <selection activeCell="B2" sqref="B2"/>
    </sheetView>
  </sheetViews>
  <sheetFormatPr defaultColWidth="9.140625" defaultRowHeight="12.75"/>
  <cols>
    <col min="1" max="1" width="9.140625" style="1776"/>
    <col min="2" max="2" width="3.85546875" style="1776" customWidth="1"/>
    <col min="3" max="3" width="9.140625" style="1776"/>
    <col min="4" max="4" width="6.28515625" style="1776" customWidth="1"/>
    <col min="5" max="5" width="6.7109375" style="1776" customWidth="1"/>
    <col min="6" max="6" width="16" style="1776" customWidth="1"/>
    <col min="7" max="7" width="15.140625" style="1776" customWidth="1"/>
    <col min="8" max="8" width="16.140625" style="1776" customWidth="1"/>
    <col min="9" max="9" width="9.85546875" style="1776" customWidth="1"/>
    <col min="10" max="16384" width="9.140625" style="1776"/>
  </cols>
  <sheetData>
    <row r="2" spans="2:11" ht="13.5" thickBot="1">
      <c r="B2" s="1827" t="s">
        <v>3394</v>
      </c>
      <c r="C2" s="1770"/>
      <c r="D2" s="1771"/>
      <c r="E2" s="1771"/>
      <c r="F2" s="1772"/>
      <c r="G2" s="1773"/>
      <c r="H2" s="1774"/>
      <c r="I2" s="1774"/>
      <c r="J2" s="1774"/>
      <c r="K2" s="1776">
        <v>81</v>
      </c>
    </row>
    <row r="3" spans="2:11">
      <c r="B3" s="1777"/>
      <c r="C3" s="1778"/>
      <c r="D3" s="1779"/>
      <c r="E3" s="1779"/>
      <c r="F3" s="1779"/>
      <c r="G3" s="1778"/>
      <c r="H3" s="1779"/>
      <c r="I3" s="1779"/>
      <c r="J3" s="1779"/>
      <c r="K3" s="1780"/>
    </row>
    <row r="4" spans="2:11">
      <c r="B4" s="1781"/>
      <c r="C4" s="1782"/>
      <c r="G4" s="1782"/>
      <c r="K4" s="1783"/>
    </row>
    <row r="5" spans="2:11">
      <c r="B5" s="1781"/>
      <c r="C5" s="1782"/>
      <c r="G5" s="1782"/>
      <c r="K5" s="1783"/>
    </row>
    <row r="6" spans="2:11">
      <c r="B6" s="1781"/>
      <c r="C6" s="1782"/>
      <c r="G6" s="1782"/>
      <c r="K6" s="1783"/>
    </row>
    <row r="7" spans="2:11">
      <c r="B7" s="1781"/>
      <c r="C7" s="1782"/>
      <c r="G7" s="1782"/>
      <c r="K7" s="1783"/>
    </row>
    <row r="8" spans="2:11" ht="18">
      <c r="B8" s="1784" t="s">
        <v>2657</v>
      </c>
      <c r="C8" s="1785"/>
      <c r="D8" s="1786"/>
      <c r="E8" s="1786"/>
      <c r="F8" s="1787"/>
      <c r="G8" s="1788"/>
      <c r="H8" s="1786"/>
      <c r="I8" s="1786"/>
      <c r="J8" s="1786"/>
      <c r="K8" s="1789"/>
    </row>
    <row r="9" spans="2:11">
      <c r="B9" s="1790"/>
      <c r="C9" s="1785"/>
      <c r="D9" s="1786"/>
      <c r="E9" s="1786"/>
      <c r="F9" s="1786"/>
      <c r="G9" s="1785"/>
      <c r="H9" s="1786"/>
      <c r="I9" s="1786"/>
      <c r="J9" s="1786"/>
      <c r="K9" s="1789"/>
    </row>
    <row r="10" spans="2:11">
      <c r="B10" s="1790"/>
      <c r="C10" s="1785"/>
      <c r="D10" s="1786"/>
      <c r="E10" s="1786"/>
      <c r="F10" s="1786"/>
      <c r="G10" s="1785"/>
      <c r="H10" s="1786"/>
      <c r="I10" s="1786"/>
      <c r="J10" s="1786"/>
      <c r="K10" s="1789"/>
    </row>
    <row r="11" spans="2:11">
      <c r="B11" s="1790"/>
      <c r="C11" s="1785"/>
      <c r="D11" s="1786"/>
      <c r="E11" s="1786"/>
      <c r="F11" s="1786"/>
      <c r="G11" s="1785"/>
      <c r="H11" s="1786"/>
      <c r="I11" s="1786"/>
      <c r="J11" s="1786"/>
      <c r="K11" s="1789"/>
    </row>
    <row r="12" spans="2:11" ht="15.75">
      <c r="B12" s="1791" t="s">
        <v>2658</v>
      </c>
      <c r="C12" s="1785"/>
      <c r="D12" s="1786"/>
      <c r="E12" s="1786"/>
      <c r="F12" s="1792"/>
      <c r="G12" s="1793"/>
      <c r="H12" s="1786"/>
      <c r="I12" s="1786"/>
      <c r="J12" s="1786"/>
      <c r="K12" s="1789"/>
    </row>
    <row r="13" spans="2:11" ht="15">
      <c r="B13" s="1790"/>
      <c r="C13" s="1785"/>
      <c r="D13" s="1786"/>
      <c r="E13" s="1786"/>
      <c r="F13" s="1792"/>
      <c r="G13" s="1785"/>
      <c r="H13" s="1786"/>
      <c r="I13" s="1786"/>
      <c r="J13" s="1786"/>
      <c r="K13" s="1789"/>
    </row>
    <row r="14" spans="2:11" ht="15">
      <c r="B14" s="1790"/>
      <c r="C14" s="1785"/>
      <c r="D14" s="1786"/>
      <c r="E14" s="1786"/>
      <c r="F14" s="1792"/>
      <c r="G14" s="1785"/>
      <c r="H14" s="1786"/>
      <c r="I14" s="1786"/>
      <c r="J14" s="1786"/>
      <c r="K14" s="1789"/>
    </row>
    <row r="15" spans="2:11">
      <c r="B15" s="1790"/>
      <c r="C15" s="1785"/>
      <c r="D15" s="1786"/>
      <c r="E15" s="1786"/>
      <c r="F15" s="1786"/>
      <c r="G15" s="1785"/>
      <c r="H15" s="1786"/>
      <c r="I15" s="1786"/>
      <c r="J15" s="1786"/>
      <c r="K15" s="1789"/>
    </row>
    <row r="16" spans="2:11">
      <c r="B16" s="1790"/>
      <c r="C16" s="1785"/>
      <c r="D16" s="1786"/>
      <c r="E16" s="1786"/>
      <c r="F16" s="1786"/>
      <c r="G16" s="1785"/>
      <c r="H16" s="1786"/>
      <c r="I16" s="1786"/>
      <c r="J16" s="1786"/>
      <c r="K16" s="1789"/>
    </row>
    <row r="17" spans="2:11" ht="13.5" thickBot="1">
      <c r="B17" s="1790"/>
      <c r="C17" s="1785"/>
      <c r="D17" s="1786"/>
      <c r="E17" s="1786"/>
      <c r="F17" s="1786"/>
      <c r="G17" s="1785"/>
      <c r="H17" s="1786"/>
      <c r="I17" s="1786"/>
      <c r="J17" s="1786"/>
      <c r="K17" s="1789"/>
    </row>
    <row r="18" spans="2:11">
      <c r="B18" s="1794"/>
      <c r="C18" s="1795"/>
      <c r="D18" s="1796"/>
      <c r="E18" s="1796"/>
      <c r="F18" s="1796"/>
      <c r="G18" s="1795"/>
      <c r="H18" s="1796"/>
      <c r="I18" s="1796"/>
      <c r="J18" s="1796"/>
      <c r="K18" s="1797"/>
    </row>
    <row r="19" spans="2:11">
      <c r="B19" s="1790"/>
      <c r="C19" s="1785"/>
      <c r="D19" s="1786"/>
      <c r="E19" s="1786"/>
      <c r="F19" s="1786"/>
      <c r="G19" s="1785"/>
      <c r="H19" s="1786"/>
      <c r="I19" s="1786"/>
      <c r="J19" s="1786"/>
      <c r="K19" s="1789"/>
    </row>
    <row r="20" spans="2:11">
      <c r="B20" s="1790"/>
      <c r="C20" s="1785"/>
      <c r="D20" s="1786"/>
      <c r="E20" s="1786"/>
      <c r="F20" s="1786"/>
      <c r="G20" s="1785"/>
      <c r="H20" s="1786"/>
      <c r="I20" s="1786"/>
      <c r="J20" s="1786"/>
      <c r="K20" s="1789"/>
    </row>
    <row r="21" spans="2:11" ht="21.75">
      <c r="B21" s="1798" t="s">
        <v>2659</v>
      </c>
      <c r="C21" s="1799"/>
      <c r="D21" s="1800"/>
      <c r="E21" s="1800"/>
      <c r="F21" s="1800"/>
      <c r="G21" s="1801"/>
      <c r="H21" s="1802"/>
      <c r="I21" s="1802"/>
      <c r="J21" s="1802"/>
      <c r="K21" s="1803"/>
    </row>
    <row r="22" spans="2:11" ht="23.25">
      <c r="B22" s="1804"/>
      <c r="C22" s="1785"/>
      <c r="D22" s="1786"/>
      <c r="E22" s="1786"/>
      <c r="F22" s="1786"/>
      <c r="G22" s="1785"/>
      <c r="H22" s="1786"/>
      <c r="I22" s="1786"/>
      <c r="J22" s="1786"/>
      <c r="K22" s="1789"/>
    </row>
    <row r="23" spans="2:11" ht="23.25">
      <c r="B23" s="1805" t="s">
        <v>2660</v>
      </c>
      <c r="C23" s="1785"/>
      <c r="D23" s="1786"/>
      <c r="E23" s="1786"/>
      <c r="F23" s="1786"/>
      <c r="G23" s="1785"/>
      <c r="H23" s="1786"/>
      <c r="I23" s="1786"/>
      <c r="J23" s="1786"/>
      <c r="K23" s="1789"/>
    </row>
    <row r="24" spans="2:11">
      <c r="B24" s="1790"/>
      <c r="C24" s="1785"/>
      <c r="D24" s="1786"/>
      <c r="E24" s="1786"/>
      <c r="F24" s="1786"/>
      <c r="G24" s="1785"/>
      <c r="H24" s="1786"/>
      <c r="I24" s="1786"/>
      <c r="J24" s="1786"/>
      <c r="K24" s="1789"/>
    </row>
    <row r="25" spans="2:11" ht="13.5" thickBot="1">
      <c r="B25" s="1806"/>
      <c r="C25" s="1807"/>
      <c r="D25" s="1808"/>
      <c r="E25" s="1808"/>
      <c r="F25" s="1808"/>
      <c r="G25" s="1807"/>
      <c r="H25" s="1808"/>
      <c r="I25" s="1808"/>
      <c r="J25" s="1808"/>
      <c r="K25" s="1809"/>
    </row>
    <row r="26" spans="2:11">
      <c r="B26" s="1790"/>
      <c r="C26" s="1785"/>
      <c r="D26" s="1786"/>
      <c r="E26" s="1786"/>
      <c r="F26" s="1786"/>
      <c r="G26" s="1785"/>
      <c r="H26" s="1786"/>
      <c r="I26" s="1786"/>
      <c r="J26" s="1786"/>
      <c r="K26" s="1789"/>
    </row>
    <row r="27" spans="2:11">
      <c r="B27" s="1790"/>
      <c r="C27" s="1785"/>
      <c r="D27" s="1786"/>
      <c r="E27" s="1786"/>
      <c r="F27" s="1786"/>
      <c r="G27" s="1785"/>
      <c r="H27" s="1786"/>
      <c r="I27" s="1786"/>
      <c r="J27" s="1786"/>
      <c r="K27" s="1789"/>
    </row>
    <row r="28" spans="2:11">
      <c r="B28" s="1790"/>
      <c r="C28" s="1785"/>
      <c r="D28" s="1786"/>
      <c r="E28" s="1786"/>
      <c r="F28" s="1786"/>
      <c r="G28" s="1785"/>
      <c r="H28" s="1786"/>
      <c r="I28" s="1786"/>
      <c r="J28" s="1786"/>
      <c r="K28" s="1789"/>
    </row>
    <row r="29" spans="2:11">
      <c r="B29" s="1790"/>
      <c r="C29" s="1785"/>
      <c r="D29" s="1786"/>
      <c r="E29" s="1786"/>
      <c r="F29" s="1786"/>
      <c r="G29" s="1785"/>
      <c r="H29" s="1786"/>
      <c r="I29" s="1786"/>
      <c r="J29" s="1786"/>
      <c r="K29" s="1789"/>
    </row>
    <row r="30" spans="2:11" ht="18">
      <c r="B30" s="1784" t="s">
        <v>2661</v>
      </c>
      <c r="C30" s="1785"/>
      <c r="D30" s="1786"/>
      <c r="E30" s="1786"/>
      <c r="F30" s="1792"/>
      <c r="G30" s="1785"/>
      <c r="H30" s="1786"/>
      <c r="I30" s="1786"/>
      <c r="J30" s="1786"/>
      <c r="K30" s="1789"/>
    </row>
    <row r="31" spans="2:11">
      <c r="B31" s="1790"/>
      <c r="C31" s="1785"/>
      <c r="D31" s="1786"/>
      <c r="E31" s="1786"/>
      <c r="F31" s="1786"/>
      <c r="G31" s="1785"/>
      <c r="H31" s="1786"/>
      <c r="I31" s="1786"/>
      <c r="J31" s="1786"/>
      <c r="K31" s="1789"/>
    </row>
    <row r="32" spans="2:11">
      <c r="B32" s="1790"/>
      <c r="C32" s="1785"/>
      <c r="D32" s="1786"/>
      <c r="E32" s="1786"/>
      <c r="F32" s="1786"/>
      <c r="G32" s="1785"/>
      <c r="H32" s="1786"/>
      <c r="I32" s="1786"/>
      <c r="J32" s="1786"/>
      <c r="K32" s="1789"/>
    </row>
    <row r="33" spans="2:11" ht="23.25">
      <c r="B33" s="1805" t="s">
        <v>2662</v>
      </c>
      <c r="C33" s="1785"/>
      <c r="D33" s="1787"/>
      <c r="E33" s="1786"/>
      <c r="F33" s="1786"/>
      <c r="G33" s="1785"/>
      <c r="H33" s="1786"/>
      <c r="I33" s="1786"/>
      <c r="J33" s="1786"/>
      <c r="K33" s="1789"/>
    </row>
    <row r="34" spans="2:11">
      <c r="B34" s="1790" t="s">
        <v>326</v>
      </c>
      <c r="C34" s="1785"/>
      <c r="D34" s="1786"/>
      <c r="E34" s="1786"/>
      <c r="F34" s="1786"/>
      <c r="G34" s="1785"/>
      <c r="H34" s="1786"/>
      <c r="I34" s="1786"/>
      <c r="J34" s="1786"/>
      <c r="K34" s="1789"/>
    </row>
    <row r="35" spans="2:11">
      <c r="B35" s="1790"/>
      <c r="C35" s="1785"/>
      <c r="D35" s="1786"/>
      <c r="E35" s="1786"/>
      <c r="F35" s="1786"/>
      <c r="G35" s="1785"/>
      <c r="H35" s="1786"/>
      <c r="I35" s="1786"/>
      <c r="J35" s="1786"/>
      <c r="K35" s="1789"/>
    </row>
    <row r="36" spans="2:11" ht="18">
      <c r="B36" s="1784" t="s">
        <v>2663</v>
      </c>
      <c r="C36" s="1785"/>
      <c r="D36" s="1786"/>
      <c r="E36" s="1786"/>
      <c r="F36" s="1792"/>
      <c r="G36" s="1810"/>
      <c r="H36" s="1786"/>
      <c r="I36" s="1786"/>
      <c r="J36" s="1786"/>
      <c r="K36" s="1789"/>
    </row>
    <row r="37" spans="2:11">
      <c r="B37" s="1790"/>
      <c r="C37" s="1785"/>
      <c r="D37" s="1786"/>
      <c r="E37" s="1786"/>
      <c r="F37" s="1786"/>
      <c r="G37" s="1785"/>
      <c r="H37" s="1786"/>
      <c r="I37" s="1786"/>
      <c r="J37" s="1786"/>
      <c r="K37" s="1789"/>
    </row>
    <row r="38" spans="2:11">
      <c r="B38" s="1790"/>
      <c r="C38" s="1785"/>
      <c r="D38" s="1786"/>
      <c r="E38" s="1786"/>
      <c r="F38" s="1786"/>
      <c r="G38" s="1785"/>
      <c r="H38" s="1786"/>
      <c r="I38" s="1786"/>
      <c r="J38" s="1786"/>
      <c r="K38" s="1789"/>
    </row>
    <row r="39" spans="2:11" ht="18">
      <c r="B39" s="1784" t="s">
        <v>3393</v>
      </c>
      <c r="C39" s="1785"/>
      <c r="D39" s="1786"/>
      <c r="E39" s="1786"/>
      <c r="F39" s="1811"/>
      <c r="G39" s="1785"/>
      <c r="H39" s="1786"/>
      <c r="I39" s="1786"/>
      <c r="J39" s="1786"/>
      <c r="K39" s="1789"/>
    </row>
    <row r="40" spans="2:11">
      <c r="B40" s="1781"/>
      <c r="C40" s="1782"/>
      <c r="G40" s="1782"/>
      <c r="K40" s="1783"/>
    </row>
    <row r="41" spans="2:11">
      <c r="B41" s="1781"/>
      <c r="C41" s="1782"/>
      <c r="G41" s="1782"/>
      <c r="K41" s="1783"/>
    </row>
    <row r="42" spans="2:11">
      <c r="B42" s="1781"/>
      <c r="C42" s="1782"/>
      <c r="G42" s="1782"/>
      <c r="K42" s="1783"/>
    </row>
    <row r="43" spans="2:11">
      <c r="B43" s="1781"/>
      <c r="C43" s="1782"/>
      <c r="G43" s="1782"/>
      <c r="K43" s="1783"/>
    </row>
    <row r="44" spans="2:11">
      <c r="B44" s="1781"/>
      <c r="C44" s="1782"/>
      <c r="G44" s="1782"/>
      <c r="K44" s="1783"/>
    </row>
    <row r="45" spans="2:11">
      <c r="B45" s="1781"/>
      <c r="C45" s="1782"/>
      <c r="G45" s="1782"/>
      <c r="K45" s="1783"/>
    </row>
    <row r="46" spans="2:11">
      <c r="B46" s="1781"/>
      <c r="C46" s="1782"/>
      <c r="G46" s="1782"/>
      <c r="K46" s="1783"/>
    </row>
    <row r="47" spans="2:11">
      <c r="B47" s="1781"/>
      <c r="C47" s="1782"/>
      <c r="G47" s="1782"/>
      <c r="K47" s="1783"/>
    </row>
    <row r="48" spans="2:11">
      <c r="B48" s="1781"/>
      <c r="C48" s="1782"/>
      <c r="G48" s="1782"/>
      <c r="K48" s="1783"/>
    </row>
    <row r="49" spans="2:11">
      <c r="B49" s="1781"/>
      <c r="C49" s="1782"/>
      <c r="G49" s="1782"/>
      <c r="K49" s="1783"/>
    </row>
    <row r="50" spans="2:11">
      <c r="B50" s="1812"/>
      <c r="C50" s="1813"/>
      <c r="D50" s="1814"/>
      <c r="E50" s="1814"/>
      <c r="F50" s="1814"/>
      <c r="G50" s="1815"/>
      <c r="H50" s="1814"/>
      <c r="I50" s="1814"/>
      <c r="J50" s="1814"/>
      <c r="K50" s="1816"/>
    </row>
    <row r="51" spans="2:11">
      <c r="B51" s="1812"/>
      <c r="C51" s="1813"/>
      <c r="D51" s="1814"/>
      <c r="E51" s="1814"/>
      <c r="F51" s="1814"/>
      <c r="G51" s="1815"/>
      <c r="H51" s="1814"/>
      <c r="I51" s="1814"/>
      <c r="J51" s="1814"/>
      <c r="K51" s="1816"/>
    </row>
    <row r="52" spans="2:11">
      <c r="B52" s="1812"/>
      <c r="C52" s="1815"/>
      <c r="D52" s="1814"/>
      <c r="E52" s="1814"/>
      <c r="F52" s="1814"/>
      <c r="G52" s="1815"/>
      <c r="H52" s="1814"/>
      <c r="I52" s="1814"/>
      <c r="J52" s="1814"/>
      <c r="K52" s="1816"/>
    </row>
    <row r="53" spans="2:11">
      <c r="B53" s="1812"/>
      <c r="C53" s="1815"/>
      <c r="D53" s="1817"/>
      <c r="E53" s="1814"/>
      <c r="F53" s="1814"/>
      <c r="G53" s="1815"/>
      <c r="H53" s="1817"/>
      <c r="I53" s="1814"/>
      <c r="J53" s="1814"/>
      <c r="K53" s="1816"/>
    </row>
    <row r="54" spans="2:11">
      <c r="B54" s="1812"/>
      <c r="C54" s="1815"/>
      <c r="D54" s="1814"/>
      <c r="E54" s="1814"/>
      <c r="F54" s="1814"/>
      <c r="G54" s="1815"/>
      <c r="H54" s="1814"/>
      <c r="I54" s="1814"/>
      <c r="J54" s="1814"/>
      <c r="K54" s="1816"/>
    </row>
    <row r="55" spans="2:11">
      <c r="B55" s="1812"/>
      <c r="C55" s="1815"/>
      <c r="D55" s="1814"/>
      <c r="E55" s="1814"/>
      <c r="F55" s="1814"/>
      <c r="G55" s="1815"/>
      <c r="H55" s="1814"/>
      <c r="I55" s="1814"/>
      <c r="J55" s="1814"/>
      <c r="K55" s="1816"/>
    </row>
    <row r="56" spans="2:11">
      <c r="B56" s="1812"/>
      <c r="C56" s="1815"/>
      <c r="D56" s="1814"/>
      <c r="E56" s="1814"/>
      <c r="F56" s="1817"/>
      <c r="G56" s="1815"/>
      <c r="H56" s="1814"/>
      <c r="I56" s="1814"/>
      <c r="J56" s="1814"/>
      <c r="K56" s="1816"/>
    </row>
    <row r="57" spans="2:11">
      <c r="B57" s="1812"/>
      <c r="C57" s="1815"/>
      <c r="D57" s="1814"/>
      <c r="E57" s="1814"/>
      <c r="F57" s="1814"/>
      <c r="G57" s="1815"/>
      <c r="H57" s="1814"/>
      <c r="I57" s="1814"/>
      <c r="J57" s="1814"/>
      <c r="K57" s="1816"/>
    </row>
    <row r="58" spans="2:11">
      <c r="B58" s="1812"/>
      <c r="C58" s="1815"/>
      <c r="D58" s="1814"/>
      <c r="E58" s="1814"/>
      <c r="F58" s="1814"/>
      <c r="G58" s="1815"/>
      <c r="H58" s="1814"/>
      <c r="I58" s="1814"/>
      <c r="J58" s="1814"/>
      <c r="K58" s="1816"/>
    </row>
    <row r="59" spans="2:11">
      <c r="B59" s="1812"/>
      <c r="C59" s="1815"/>
      <c r="D59" s="1814"/>
      <c r="E59" s="1817"/>
      <c r="F59" s="1814"/>
      <c r="G59" s="1815"/>
      <c r="H59" s="1814"/>
      <c r="I59" s="1814"/>
      <c r="J59" s="1814"/>
      <c r="K59" s="1816"/>
    </row>
    <row r="60" spans="2:11">
      <c r="B60" s="1812"/>
      <c r="C60" s="1815"/>
      <c r="D60" s="1814"/>
      <c r="E60" s="1814"/>
      <c r="F60" s="1814"/>
      <c r="G60" s="1815"/>
      <c r="H60" s="1814"/>
      <c r="I60" s="1814"/>
      <c r="J60" s="1814"/>
      <c r="K60" s="1816"/>
    </row>
    <row r="61" spans="2:11" ht="13.5" thickBot="1">
      <c r="B61" s="1818"/>
      <c r="C61" s="1819"/>
      <c r="D61" s="1820"/>
      <c r="E61" s="1820"/>
      <c r="F61" s="1820"/>
      <c r="G61" s="1819"/>
      <c r="H61" s="1820"/>
      <c r="I61" s="1820"/>
      <c r="J61" s="1820"/>
      <c r="K61" s="1821"/>
    </row>
    <row r="62" spans="2:11">
      <c r="B62" s="1827" t="s">
        <v>107</v>
      </c>
      <c r="C62" s="1815"/>
      <c r="D62" s="1814"/>
      <c r="E62" s="1814"/>
      <c r="F62" s="1814"/>
      <c r="G62" s="1815"/>
      <c r="H62" s="1814"/>
      <c r="I62" s="1814"/>
      <c r="J62" s="1823"/>
    </row>
  </sheetData>
  <customSheetViews>
    <customSheetView guid="{A617E113-81C5-40F4-A596-A12F4B219BD2}" scale="75" showPageBreaks="1" printArea="1">
      <selection activeCell="B2" sqref="B2"/>
      <pageMargins left="0" right="0" top="0" bottom="0" header="0" footer="0"/>
      <printOptions horizontalCentered="1" verticalCentered="1"/>
      <pageSetup scale="85" orientation="portrait" r:id="rId1"/>
      <headerFooter alignWithMargins="0"/>
    </customSheetView>
    <customSheetView guid="{D099E5BD-69C3-4A36-A01A-AB9127CD02AF}" scale="75" showPageBreaks="1" printArea="1">
      <selection activeCell="B2" sqref="B2"/>
      <pageMargins left="0" right="0" top="0" bottom="0" header="0" footer="0"/>
      <printOptions horizontalCentered="1" verticalCentered="1"/>
      <pageSetup scale="85" orientation="portrait" r:id="rId2"/>
      <headerFooter alignWithMargins="0"/>
    </customSheetView>
    <customSheetView guid="{0E34144A-D82F-4DF0-B720-F9C800B122C6}" scale="75" topLeftCell="A6">
      <selection activeCell="B2" sqref="B2"/>
      <pageMargins left="0" right="0" top="0" bottom="0" header="0" footer="0"/>
      <printOptions horizontalCentered="1" verticalCentered="1"/>
      <pageSetup scale="85" orientation="portrait" r:id="rId3"/>
      <headerFooter alignWithMargins="0"/>
    </customSheetView>
    <customSheetView guid="{97EB090E-DA8A-4035-9EB7-8F192FB9238E}" scale="75" topLeftCell="A6">
      <selection activeCell="B2" sqref="B2"/>
      <pageMargins left="0" right="0" top="0" bottom="0" header="0" footer="0"/>
      <printOptions horizontalCentered="1" verticalCentered="1"/>
      <pageSetup scale="85" orientation="portrait" r:id="rId4"/>
      <headerFooter alignWithMargins="0"/>
    </customSheetView>
    <customSheetView guid="{73D6C540-FA77-496F-80D5-378BCDB5D7D3}" scale="75">
      <selection activeCell="B2" sqref="B2"/>
      <pageMargins left="0" right="0" top="0" bottom="0" header="0" footer="0"/>
      <printOptions horizontalCentered="1" verticalCentered="1"/>
      <pageSetup scale="85" orientation="portrait" r:id="rId5"/>
      <headerFooter alignWithMargins="0"/>
    </customSheetView>
    <customSheetView guid="{697F93CE-5800-4A2B-B48E-6915F0D86AE1}" scale="75" showPageBreaks="1" printArea="1">
      <selection activeCell="B2" sqref="B2"/>
      <pageMargins left="0" right="0" top="0" bottom="0" header="0" footer="0"/>
      <printOptions horizontalCentered="1" verticalCentered="1"/>
      <pageSetup scale="85" orientation="portrait" r:id="rId6"/>
      <headerFooter alignWithMargins="0"/>
    </customSheetView>
    <customSheetView guid="{997430AA-34EF-430A-83C0-572B50415120}" scale="75" showPageBreaks="1" printArea="1">
      <selection activeCell="B2" sqref="B2"/>
      <pageMargins left="0" right="0" top="0" bottom="0" header="0" footer="0"/>
      <printOptions horizontalCentered="1" verticalCentered="1"/>
      <pageSetup scale="85" orientation="portrait" r:id="rId7"/>
      <headerFooter alignWithMargins="0"/>
    </customSheetView>
    <customSheetView guid="{FB280501-19AF-4ABE-91A9-026A574F2BAA}" scale="75" showPageBreaks="1" printArea="1">
      <selection activeCell="B2" sqref="B2"/>
      <pageMargins left="0" right="0" top="0" bottom="0" header="0" footer="0"/>
      <printOptions horizontalCentered="1" verticalCentered="1"/>
      <pageSetup scale="85" orientation="portrait" r:id="rId8"/>
      <headerFooter alignWithMargins="0"/>
    </customSheetView>
    <customSheetView guid="{418B4607-7369-4E2A-893E-78E4A5AA0442}" scale="75">
      <selection activeCell="B2" sqref="B2"/>
      <pageMargins left="0" right="0" top="0" bottom="0" header="0" footer="0"/>
      <printOptions horizontalCentered="1" verticalCentered="1"/>
      <pageSetup scale="85" orientation="portrait" r:id="rId9"/>
      <headerFooter alignWithMargins="0"/>
    </customSheetView>
    <customSheetView guid="{F56BCD39-3910-4701-BCCF-245589B07D98}" scale="75" showPageBreaks="1" printArea="1">
      <selection activeCell="P29" sqref="P29"/>
      <pageMargins left="0" right="0" top="0" bottom="0" header="0" footer="0"/>
      <printOptions horizontalCentered="1" verticalCentered="1"/>
      <pageSetup scale="85" orientation="portrait" r:id="rId10"/>
      <headerFooter alignWithMargins="0"/>
    </customSheetView>
    <customSheetView guid="{FB19BFAA-60BA-4CC2-92E5-E4C141AE804E}" scale="75">
      <selection activeCell="P29" sqref="P29"/>
      <pageMargins left="0" right="0" top="0" bottom="0" header="0" footer="0"/>
      <printOptions horizontalCentered="1" verticalCentered="1"/>
      <pageSetup scale="85" orientation="portrait" r:id="rId11"/>
      <headerFooter alignWithMargins="0"/>
    </customSheetView>
    <customSheetView guid="{74404EEC-CA6A-48B0-B168-B7933282EEB2}" scale="75" showPageBreaks="1" printArea="1">
      <selection activeCell="P29" sqref="P29"/>
      <pageMargins left="0" right="0" top="0" bottom="0" header="0" footer="0"/>
      <printOptions horizontalCentered="1" verticalCentered="1"/>
      <pageSetup scale="85" orientation="portrait" r:id="rId12"/>
      <headerFooter alignWithMargins="0"/>
    </customSheetView>
    <customSheetView guid="{A2494C54-8D9D-4A05-9F27-C858173D9692}" scale="75">
      <selection activeCell="P29" sqref="P29"/>
      <pageMargins left="0" right="0" top="0" bottom="0" header="0" footer="0"/>
      <printOptions horizontalCentered="1" verticalCentered="1"/>
      <pageSetup scale="85" orientation="portrait" r:id="rId13"/>
      <headerFooter alignWithMargins="0"/>
    </customSheetView>
    <customSheetView guid="{F228F194-B0FE-4A91-A927-06A4E89703F0}" scale="75">
      <selection activeCell="P29" sqref="P29"/>
      <pageMargins left="0" right="0" top="0" bottom="0" header="0" footer="0"/>
      <printOptions horizontalCentered="1" verticalCentered="1"/>
      <pageSetup scale="85" orientation="portrait" r:id="rId14"/>
      <headerFooter alignWithMargins="0"/>
    </customSheetView>
    <customSheetView guid="{49D366EC-C851-4932-854D-8EA887B298C5}" scale="75">
      <selection activeCell="P29" sqref="P29"/>
      <pageMargins left="0" right="0" top="0" bottom="0" header="0" footer="0"/>
      <printOptions horizontalCentered="1" verticalCentered="1"/>
      <pageSetup scale="85" orientation="portrait" r:id="rId15"/>
      <headerFooter alignWithMargins="0"/>
    </customSheetView>
    <customSheetView guid="{7390B031-6060-4327-BF01-8B9465EDB6D9}" scale="75">
      <selection activeCell="P29" sqref="P29"/>
      <pageMargins left="0" right="0" top="0" bottom="0" header="0" footer="0"/>
      <printOptions horizontalCentered="1" verticalCentered="1"/>
      <pageSetup scale="85" orientation="portrait" r:id="rId16"/>
      <headerFooter alignWithMargins="0"/>
    </customSheetView>
    <customSheetView guid="{26429A53-B624-4AA6-8C8D-667186B058B8}" scale="75">
      <selection activeCell="P29" sqref="P29"/>
      <pageMargins left="0" right="0" top="0" bottom="0" header="0" footer="0"/>
      <printOptions horizontalCentered="1" verticalCentered="1"/>
      <pageSetup scale="85" orientation="portrait" r:id="rId17"/>
      <headerFooter alignWithMargins="0"/>
    </customSheetView>
    <customSheetView guid="{9188604F-721B-4607-B5A7-F14601E34BB8}" scale="75" showPageBreaks="1" printArea="1">
      <selection activeCell="P29" sqref="P29"/>
      <pageMargins left="0" right="0" top="0" bottom="0" header="0" footer="0"/>
      <printOptions horizontalCentered="1" verticalCentered="1"/>
      <pageSetup scale="85" orientation="portrait" r:id="rId18"/>
      <headerFooter alignWithMargins="0"/>
    </customSheetView>
    <customSheetView guid="{0DB5BAD5-393A-4F38-9E8B-709DEA7858B1}" scale="75" showPageBreaks="1" printArea="1">
      <selection activeCell="P29" sqref="P29"/>
      <pageMargins left="0" right="0" top="0" bottom="0" header="0" footer="0"/>
      <printOptions horizontalCentered="1" verticalCentered="1"/>
      <pageSetup scale="85" orientation="portrait" r:id="rId19"/>
      <headerFooter alignWithMargins="0"/>
    </customSheetView>
    <customSheetView guid="{4E7A3D04-9F51-465C-A42B-3DF9B3E7D5B5}" scale="75" showPageBreaks="1" printArea="1">
      <selection activeCell="P29" sqref="P29"/>
      <pageMargins left="0" right="0" top="0" bottom="0" header="0" footer="0"/>
      <printOptions horizontalCentered="1" verticalCentered="1"/>
      <pageSetup scale="85" orientation="portrait" r:id="rId20"/>
      <headerFooter alignWithMargins="0"/>
    </customSheetView>
    <customSheetView guid="{BD2992A8-0B6E-4822-8FD2-4601D1328A70}" scale="75" showPageBreaks="1" printArea="1">
      <selection activeCell="B2" sqref="B2"/>
      <pageMargins left="0" right="0" top="0" bottom="0" header="0" footer="0"/>
      <printOptions horizontalCentered="1" verticalCentered="1"/>
      <pageSetup scale="85" orientation="portrait" r:id="rId21"/>
      <headerFooter alignWithMargins="0"/>
    </customSheetView>
    <customSheetView guid="{77A0B38E-93E4-4AC7-ACE6-46928E3770F0}" scale="75" showPageBreaks="1" printArea="1">
      <selection activeCell="B2" sqref="B2"/>
      <pageMargins left="0" right="0" top="0" bottom="0" header="0" footer="0"/>
      <printOptions horizontalCentered="1" verticalCentered="1"/>
      <pageSetup scale="85" orientation="portrait" r:id="rId22"/>
      <headerFooter alignWithMargins="0"/>
    </customSheetView>
    <customSheetView guid="{11C83B39-CE16-4BB9-AED1-82A65A48CAAD}" scale="75">
      <selection activeCell="B2" sqref="B2"/>
      <pageMargins left="0" right="0" top="0" bottom="0" header="0" footer="0"/>
      <printOptions horizontalCentered="1" verticalCentered="1"/>
      <pageSetup scale="85" orientation="portrait" r:id="rId23"/>
      <headerFooter alignWithMargins="0"/>
    </customSheetView>
    <customSheetView guid="{DB71B86F-317D-4AD6-8462-223811F201EC}" scale="75" showPageBreaks="1" printArea="1">
      <selection activeCell="B2" sqref="B2"/>
      <pageMargins left="0" right="0" top="0" bottom="0" header="0" footer="0"/>
      <printOptions horizontalCentered="1" verticalCentered="1"/>
      <pageSetup scale="85" orientation="portrait" r:id="rId24"/>
      <headerFooter alignWithMargins="0"/>
    </customSheetView>
    <customSheetView guid="{DC2F833C-E952-4F6A-AFD3-F16D8619A19E}" scale="75" showPageBreaks="1" printArea="1">
      <selection activeCell="B2" sqref="B2"/>
      <pageMargins left="0" right="0" top="0" bottom="0" header="0" footer="0"/>
      <printOptions horizontalCentered="1" verticalCentered="1"/>
      <pageSetup scale="85" orientation="portrait" r:id="rId25"/>
      <headerFooter alignWithMargins="0"/>
    </customSheetView>
    <customSheetView guid="{B1B2D874-36F7-4A51-91A3-0B03D16C5B39}" scale="75" showPageBreaks="1" printArea="1">
      <selection activeCell="B2" sqref="B2"/>
      <pageMargins left="0" right="0" top="0" bottom="0" header="0" footer="0"/>
      <printOptions horizontalCentered="1" verticalCentered="1"/>
      <pageSetup scale="85" orientation="portrait" r:id="rId26"/>
      <headerFooter alignWithMargins="0"/>
    </customSheetView>
    <customSheetView guid="{24512037-1A2E-4B61-A9D8-6B6EE1FBAC07}" scale="75" showPageBreaks="1" printArea="1">
      <selection activeCell="B2" sqref="B2"/>
      <pageMargins left="0" right="0" top="0" bottom="0" header="0" footer="0"/>
      <printOptions horizontalCentered="1" verticalCentered="1"/>
      <pageSetup scale="85" orientation="portrait" r:id="rId27"/>
      <headerFooter alignWithMargins="0"/>
    </customSheetView>
    <customSheetView guid="{FF7CE3F6-64D4-4414-9A0A-27EA1DA5FCEA}" scale="75" showPageBreaks="1" printArea="1">
      <selection activeCell="B2" sqref="B2"/>
      <pageMargins left="0" right="0" top="0" bottom="0" header="0" footer="0"/>
      <printOptions horizontalCentered="1" verticalCentered="1"/>
      <pageSetup scale="85" orientation="portrait" r:id="rId28"/>
      <headerFooter alignWithMargins="0"/>
    </customSheetView>
    <customSheetView guid="{68CA22E9-CC9D-4C8A-A060-049B87D0AB3E}" scale="75" showPageBreaks="1" printArea="1" topLeftCell="A6">
      <selection activeCell="B2" sqref="B2"/>
      <pageMargins left="0" right="0" top="0" bottom="0" header="0" footer="0"/>
      <printOptions horizontalCentered="1" verticalCentered="1"/>
      <pageSetup scale="85" orientation="portrait" r:id="rId29"/>
      <headerFooter alignWithMargins="0"/>
    </customSheetView>
    <customSheetView guid="{76EF22F2-41FD-4690-8612-D013472E0134}" scale="75" showPageBreaks="1" printArea="1">
      <selection activeCell="B2" sqref="B2"/>
      <pageMargins left="0" right="0" top="0" bottom="0" header="0" footer="0"/>
      <printOptions horizontalCentered="1" verticalCentered="1"/>
      <pageSetup scale="85" orientation="portrait" r:id="rId30"/>
      <headerFooter alignWithMargins="0"/>
    </customSheetView>
  </customSheetViews>
  <printOptions horizontalCentered="1" verticalCentered="1"/>
  <pageMargins left="0" right="0" top="0" bottom="0" header="0" footer="0"/>
  <pageSetup scale="85" orientation="portrait" r:id="rId31"/>
  <headerFooter alignWithMargins="0"/>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S75"/>
  <sheetViews>
    <sheetView view="pageBreakPreview" topLeftCell="A47" zoomScale="120" zoomScaleNormal="100" zoomScaleSheetLayoutView="120" workbookViewId="0">
      <selection activeCell="E61" sqref="E61"/>
    </sheetView>
  </sheetViews>
  <sheetFormatPr defaultColWidth="8.85546875" defaultRowHeight="12"/>
  <cols>
    <col min="1" max="1" width="6.42578125" style="1824" customWidth="1"/>
    <col min="2" max="2" width="5.28515625" style="1824" bestFit="1" customWidth="1"/>
    <col min="3" max="3" width="4.140625" style="1824" bestFit="1" customWidth="1"/>
    <col min="4" max="4" width="37.7109375" style="1824" bestFit="1" customWidth="1"/>
    <col min="5" max="5" width="10" style="1824" bestFit="1" customWidth="1"/>
    <col min="6" max="6" width="18.7109375" style="1824" customWidth="1"/>
    <col min="7" max="7" width="19" style="1824" customWidth="1"/>
    <col min="8" max="8" width="6.42578125" style="1824" customWidth="1"/>
    <col min="9" max="9" width="7.42578125" style="1824" customWidth="1"/>
    <col min="10" max="10" width="4.7109375" style="1824" customWidth="1"/>
    <col min="11" max="11" width="19.85546875" style="1824" bestFit="1" customWidth="1"/>
    <col min="12" max="12" width="20.140625" style="1824" bestFit="1" customWidth="1"/>
    <col min="13" max="13" width="13.28515625" style="1824" customWidth="1"/>
    <col min="14" max="14" width="11.7109375" style="1824" customWidth="1"/>
    <col min="15" max="15" width="10.140625" style="1824" customWidth="1"/>
    <col min="16" max="16" width="8.85546875" style="1824"/>
    <col min="17" max="17" width="2.42578125" style="1824" customWidth="1"/>
    <col min="18" max="16384" width="8.85546875" style="1824"/>
  </cols>
  <sheetData>
    <row r="1" spans="1:19">
      <c r="A1" s="1827">
        <v>82</v>
      </c>
      <c r="G1" s="1872"/>
      <c r="H1" s="1775" t="s">
        <v>3394</v>
      </c>
      <c r="I1" s="1824" t="s">
        <v>3394</v>
      </c>
      <c r="J1" s="1872"/>
      <c r="O1" s="1824">
        <v>83</v>
      </c>
      <c r="S1" s="1922"/>
    </row>
    <row r="2" spans="1:19">
      <c r="A2" s="1828" t="s">
        <v>2664</v>
      </c>
      <c r="B2" s="1829"/>
      <c r="C2" s="1829"/>
      <c r="D2" s="1829"/>
      <c r="E2" s="1829"/>
      <c r="F2" s="1829"/>
      <c r="G2" s="1829"/>
      <c r="H2" s="1830"/>
      <c r="I2" s="3432" t="s">
        <v>2664</v>
      </c>
      <c r="J2" s="3433"/>
      <c r="K2" s="3433"/>
      <c r="L2" s="3433"/>
      <c r="M2" s="3433"/>
      <c r="N2" s="3433"/>
      <c r="O2" s="3434"/>
    </row>
    <row r="3" spans="1:19">
      <c r="A3" s="1831" t="s">
        <v>294</v>
      </c>
      <c r="B3" s="1832"/>
      <c r="C3" s="1832"/>
      <c r="D3" s="1832"/>
      <c r="E3" s="1832"/>
      <c r="F3" s="1832"/>
      <c r="G3" s="1832"/>
      <c r="H3" s="1833"/>
      <c r="I3" s="1831" t="s">
        <v>294</v>
      </c>
      <c r="J3" s="1832"/>
      <c r="K3" s="1832"/>
      <c r="L3" s="1832"/>
      <c r="M3" s="1832"/>
      <c r="N3" s="1832"/>
      <c r="O3" s="1833"/>
    </row>
    <row r="4" spans="1:19">
      <c r="A4" s="1834"/>
      <c r="B4" s="1835"/>
      <c r="C4" s="1835"/>
      <c r="D4" s="1835"/>
      <c r="E4" s="1835"/>
      <c r="F4" s="1835"/>
      <c r="G4" s="1835"/>
      <c r="H4" s="1836"/>
      <c r="I4" s="1834"/>
      <c r="J4" s="1835"/>
      <c r="K4" s="1835"/>
      <c r="L4" s="1835"/>
      <c r="M4" s="1835"/>
      <c r="N4" s="1835"/>
      <c r="O4" s="1836"/>
    </row>
    <row r="5" spans="1:19">
      <c r="A5" s="1837"/>
      <c r="B5" s="1837"/>
      <c r="C5" s="1838"/>
      <c r="D5" s="1839"/>
      <c r="E5" s="1840"/>
      <c r="F5" s="1840" t="s">
        <v>1099</v>
      </c>
      <c r="G5" s="1840" t="s">
        <v>1099</v>
      </c>
      <c r="H5" s="1840"/>
      <c r="I5" s="1840"/>
      <c r="J5" s="1837"/>
      <c r="K5" s="1841"/>
      <c r="L5" s="1841"/>
      <c r="M5" s="1841"/>
      <c r="N5" s="1841"/>
      <c r="O5" s="1841"/>
    </row>
    <row r="6" spans="1:19">
      <c r="A6" s="1843"/>
      <c r="B6" s="1843"/>
      <c r="C6" s="1844"/>
      <c r="D6" s="1841"/>
      <c r="E6" s="1845" t="s">
        <v>1106</v>
      </c>
      <c r="F6" s="1845" t="s">
        <v>1101</v>
      </c>
      <c r="G6" s="1845" t="s">
        <v>1102</v>
      </c>
      <c r="H6" s="1845"/>
      <c r="I6" s="1845"/>
      <c r="J6" s="1843"/>
      <c r="K6" s="1841"/>
      <c r="L6" s="1841"/>
      <c r="M6" s="1841"/>
      <c r="N6" s="1841"/>
      <c r="O6" s="1841"/>
    </row>
    <row r="7" spans="1:19">
      <c r="A7" s="1846" t="s">
        <v>7</v>
      </c>
      <c r="B7" s="1846" t="s">
        <v>70</v>
      </c>
      <c r="C7" s="1847"/>
      <c r="D7" s="1841"/>
      <c r="E7" s="1845" t="s">
        <v>2665</v>
      </c>
      <c r="F7" s="1845" t="s">
        <v>2666</v>
      </c>
      <c r="G7" s="1845" t="s">
        <v>1108</v>
      </c>
      <c r="H7" s="1846" t="s">
        <v>7</v>
      </c>
      <c r="I7" s="1846" t="s">
        <v>7</v>
      </c>
      <c r="J7" s="1846" t="s">
        <v>70</v>
      </c>
      <c r="K7" s="1848" t="s">
        <v>1103</v>
      </c>
      <c r="L7" s="1848" t="s">
        <v>1104</v>
      </c>
      <c r="M7" s="1848" t="s">
        <v>1105</v>
      </c>
      <c r="N7" s="1848" t="s">
        <v>1106</v>
      </c>
      <c r="O7" s="1846" t="s">
        <v>7</v>
      </c>
      <c r="P7" s="1890"/>
    </row>
    <row r="8" spans="1:19">
      <c r="A8" s="1846" t="s">
        <v>17</v>
      </c>
      <c r="B8" s="1846" t="s">
        <v>17</v>
      </c>
      <c r="C8" s="1849"/>
      <c r="D8" s="1848" t="s">
        <v>541</v>
      </c>
      <c r="E8" s="1846" t="s">
        <v>80</v>
      </c>
      <c r="F8" s="1845" t="s">
        <v>2667</v>
      </c>
      <c r="G8" s="1845" t="s">
        <v>1112</v>
      </c>
      <c r="H8" s="1846" t="s">
        <v>17</v>
      </c>
      <c r="I8" s="1846" t="s">
        <v>17</v>
      </c>
      <c r="J8" s="1846" t="s">
        <v>17</v>
      </c>
      <c r="K8" s="1848" t="s">
        <v>1109</v>
      </c>
      <c r="L8" s="1848" t="s">
        <v>1109</v>
      </c>
      <c r="M8" s="1848" t="s">
        <v>1109</v>
      </c>
      <c r="N8" s="1848" t="s">
        <v>1110</v>
      </c>
      <c r="O8" s="1846" t="s">
        <v>17</v>
      </c>
      <c r="P8" s="1890"/>
    </row>
    <row r="9" spans="1:19" ht="12.75" thickBot="1">
      <c r="A9" s="1850"/>
      <c r="B9" s="1850"/>
      <c r="C9" s="1834"/>
      <c r="D9" s="1851" t="s">
        <v>24</v>
      </c>
      <c r="E9" s="1852" t="s">
        <v>25</v>
      </c>
      <c r="F9" s="1853" t="s">
        <v>26</v>
      </c>
      <c r="G9" s="1853" t="s">
        <v>27</v>
      </c>
      <c r="H9" s="1850"/>
      <c r="I9" s="1850"/>
      <c r="J9" s="1850"/>
      <c r="K9" s="1854" t="s">
        <v>28</v>
      </c>
      <c r="L9" s="1854" t="s">
        <v>29</v>
      </c>
      <c r="M9" s="1854" t="s">
        <v>30</v>
      </c>
      <c r="N9" s="1854" t="s">
        <v>31</v>
      </c>
      <c r="O9" s="1854"/>
      <c r="P9" s="1890"/>
    </row>
    <row r="10" spans="1:19">
      <c r="A10" s="1852">
        <v>1</v>
      </c>
      <c r="B10" s="1850"/>
      <c r="C10" s="1855" t="s">
        <v>1113</v>
      </c>
      <c r="D10" s="1836" t="s">
        <v>2668</v>
      </c>
      <c r="E10" s="2932">
        <v>16</v>
      </c>
      <c r="F10" s="1857"/>
      <c r="G10" s="1858"/>
      <c r="H10" s="1852">
        <v>1</v>
      </c>
      <c r="I10" s="1852">
        <v>1</v>
      </c>
      <c r="J10" s="1850"/>
      <c r="K10" s="1856"/>
      <c r="L10" s="3177"/>
      <c r="M10" s="1857"/>
      <c r="N10" s="3180">
        <v>16</v>
      </c>
      <c r="O10" s="1852">
        <v>1</v>
      </c>
      <c r="P10" s="1890"/>
    </row>
    <row r="11" spans="1:19">
      <c r="A11" s="1852">
        <v>2</v>
      </c>
      <c r="B11" s="1850"/>
      <c r="C11" s="1855">
        <v>-3</v>
      </c>
      <c r="D11" s="1836" t="s">
        <v>1116</v>
      </c>
      <c r="E11" s="2551"/>
      <c r="F11" s="1850"/>
      <c r="G11" s="1860"/>
      <c r="H11" s="1852">
        <v>2</v>
      </c>
      <c r="I11" s="1852">
        <v>2</v>
      </c>
      <c r="J11" s="1850"/>
      <c r="K11" s="1859"/>
      <c r="L11" s="3178"/>
      <c r="M11" s="1850"/>
      <c r="N11" s="1860"/>
      <c r="O11" s="1852">
        <v>2</v>
      </c>
    </row>
    <row r="12" spans="1:19">
      <c r="A12" s="1852">
        <v>3</v>
      </c>
      <c r="B12" s="1850"/>
      <c r="C12" s="1855">
        <f t="shared" ref="C12:C17" si="0">C11-1</f>
        <v>-4</v>
      </c>
      <c r="D12" s="1836" t="s">
        <v>2669</v>
      </c>
      <c r="E12" s="2551"/>
      <c r="F12" s="1850"/>
      <c r="G12" s="1860"/>
      <c r="H12" s="1852">
        <v>3</v>
      </c>
      <c r="I12" s="1852">
        <v>3</v>
      </c>
      <c r="J12" s="1850"/>
      <c r="K12" s="1859"/>
      <c r="L12" s="3178"/>
      <c r="M12" s="1850"/>
      <c r="N12" s="1860"/>
      <c r="O12" s="1852">
        <v>3</v>
      </c>
    </row>
    <row r="13" spans="1:19">
      <c r="A13" s="1852">
        <v>4</v>
      </c>
      <c r="B13" s="1850"/>
      <c r="C13" s="1855">
        <f t="shared" si="0"/>
        <v>-5</v>
      </c>
      <c r="D13" s="1836" t="s">
        <v>1120</v>
      </c>
      <c r="E13" s="2551"/>
      <c r="F13" s="1850"/>
      <c r="G13" s="1860"/>
      <c r="H13" s="1852">
        <v>4</v>
      </c>
      <c r="I13" s="1852">
        <v>4</v>
      </c>
      <c r="J13" s="1850"/>
      <c r="K13" s="1859"/>
      <c r="L13" s="3178"/>
      <c r="M13" s="1850"/>
      <c r="N13" s="1860"/>
      <c r="O13" s="1852">
        <v>4</v>
      </c>
    </row>
    <row r="14" spans="1:19">
      <c r="A14" s="1852">
        <v>5</v>
      </c>
      <c r="B14" s="1850"/>
      <c r="C14" s="1855">
        <f t="shared" si="0"/>
        <v>-6</v>
      </c>
      <c r="D14" s="1836" t="s">
        <v>2670</v>
      </c>
      <c r="E14" s="2551"/>
      <c r="F14" s="1850"/>
      <c r="G14" s="1860"/>
      <c r="H14" s="1852">
        <v>5</v>
      </c>
      <c r="I14" s="1852">
        <v>5</v>
      </c>
      <c r="J14" s="1850"/>
      <c r="K14" s="1859"/>
      <c r="L14" s="3178"/>
      <c r="M14" s="1850"/>
      <c r="N14" s="1860"/>
      <c r="O14" s="1852">
        <v>5</v>
      </c>
    </row>
    <row r="15" spans="1:19">
      <c r="A15" s="1852">
        <v>6</v>
      </c>
      <c r="B15" s="1850"/>
      <c r="C15" s="1855">
        <f t="shared" si="0"/>
        <v>-7</v>
      </c>
      <c r="D15" s="1836" t="s">
        <v>1124</v>
      </c>
      <c r="E15" s="2551"/>
      <c r="F15" s="1850"/>
      <c r="G15" s="1860"/>
      <c r="H15" s="1852">
        <v>6</v>
      </c>
      <c r="I15" s="1852">
        <v>6</v>
      </c>
      <c r="J15" s="1850"/>
      <c r="K15" s="1859"/>
      <c r="L15" s="3178"/>
      <c r="M15" s="1850"/>
      <c r="N15" s="1860"/>
      <c r="O15" s="1852">
        <v>6</v>
      </c>
    </row>
    <row r="16" spans="1:19">
      <c r="A16" s="1852">
        <v>7</v>
      </c>
      <c r="B16" s="1850"/>
      <c r="C16" s="1855">
        <f t="shared" si="0"/>
        <v>-8</v>
      </c>
      <c r="D16" s="1836" t="s">
        <v>1126</v>
      </c>
      <c r="E16" s="2551"/>
      <c r="F16" s="1850"/>
      <c r="G16" s="1860"/>
      <c r="H16" s="1852">
        <v>7</v>
      </c>
      <c r="I16" s="1852">
        <v>7</v>
      </c>
      <c r="J16" s="1850"/>
      <c r="K16" s="1859"/>
      <c r="L16" s="3178"/>
      <c r="M16" s="1850"/>
      <c r="N16" s="1860"/>
      <c r="O16" s="1852">
        <v>7</v>
      </c>
    </row>
    <row r="17" spans="1:15">
      <c r="A17" s="1852">
        <v>8</v>
      </c>
      <c r="B17" s="1850"/>
      <c r="C17" s="1855">
        <f t="shared" si="0"/>
        <v>-9</v>
      </c>
      <c r="D17" s="1836" t="s">
        <v>1128</v>
      </c>
      <c r="E17" s="2551"/>
      <c r="F17" s="1850"/>
      <c r="G17" s="1860"/>
      <c r="H17" s="1852">
        <v>8</v>
      </c>
      <c r="I17" s="1852">
        <v>8</v>
      </c>
      <c r="J17" s="1850"/>
      <c r="K17" s="1859"/>
      <c r="L17" s="3178"/>
      <c r="M17" s="1850"/>
      <c r="N17" s="1860"/>
      <c r="O17" s="1852">
        <v>8</v>
      </c>
    </row>
    <row r="18" spans="1:15">
      <c r="A18" s="1852">
        <v>9</v>
      </c>
      <c r="B18" s="1850"/>
      <c r="C18" s="1855">
        <v>-11</v>
      </c>
      <c r="D18" s="1836" t="s">
        <v>1130</v>
      </c>
      <c r="E18" s="2551"/>
      <c r="F18" s="1850"/>
      <c r="G18" s="1860"/>
      <c r="H18" s="1852">
        <v>9</v>
      </c>
      <c r="I18" s="1852">
        <v>9</v>
      </c>
      <c r="J18" s="1850"/>
      <c r="K18" s="1859"/>
      <c r="L18" s="3178"/>
      <c r="M18" s="1850"/>
      <c r="N18" s="1860"/>
      <c r="O18" s="1852">
        <v>9</v>
      </c>
    </row>
    <row r="19" spans="1:15">
      <c r="A19" s="1852">
        <v>10</v>
      </c>
      <c r="B19" s="1850"/>
      <c r="C19" s="1855">
        <v>-13</v>
      </c>
      <c r="D19" s="1836" t="s">
        <v>2671</v>
      </c>
      <c r="E19" s="2551"/>
      <c r="F19" s="1850"/>
      <c r="G19" s="1860"/>
      <c r="H19" s="1852">
        <v>10</v>
      </c>
      <c r="I19" s="1852">
        <v>10</v>
      </c>
      <c r="J19" s="1850"/>
      <c r="K19" s="1859"/>
      <c r="L19" s="3178"/>
      <c r="M19" s="1850"/>
      <c r="N19" s="1860"/>
      <c r="O19" s="1852">
        <v>10</v>
      </c>
    </row>
    <row r="20" spans="1:15">
      <c r="A20" s="1852">
        <v>11</v>
      </c>
      <c r="B20" s="1850"/>
      <c r="C20" s="1855">
        <v>-16</v>
      </c>
      <c r="D20" s="1836" t="s">
        <v>1134</v>
      </c>
      <c r="E20" s="2551"/>
      <c r="F20" s="1850"/>
      <c r="G20" s="1860"/>
      <c r="H20" s="1852">
        <v>11</v>
      </c>
      <c r="I20" s="1852">
        <v>11</v>
      </c>
      <c r="J20" s="1850"/>
      <c r="K20" s="1859"/>
      <c r="L20" s="3178"/>
      <c r="M20" s="1850"/>
      <c r="N20" s="1860"/>
      <c r="O20" s="1852">
        <v>11</v>
      </c>
    </row>
    <row r="21" spans="1:15">
      <c r="A21" s="1852">
        <v>12</v>
      </c>
      <c r="B21" s="1850"/>
      <c r="C21" s="1855">
        <f>C20-1</f>
        <v>-17</v>
      </c>
      <c r="D21" s="1836" t="s">
        <v>1136</v>
      </c>
      <c r="E21" s="2551"/>
      <c r="F21" s="1850"/>
      <c r="G21" s="1860"/>
      <c r="H21" s="1852">
        <v>12</v>
      </c>
      <c r="I21" s="1852">
        <v>12</v>
      </c>
      <c r="J21" s="1850"/>
      <c r="K21" s="1859"/>
      <c r="L21" s="3178"/>
      <c r="M21" s="1850"/>
      <c r="N21" s="1860"/>
      <c r="O21" s="1852">
        <v>12</v>
      </c>
    </row>
    <row r="22" spans="1:15">
      <c r="A22" s="1852">
        <v>13</v>
      </c>
      <c r="B22" s="1850"/>
      <c r="C22" s="1855">
        <f>C21-1</f>
        <v>-18</v>
      </c>
      <c r="D22" s="1836" t="s">
        <v>1138</v>
      </c>
      <c r="E22" s="2551"/>
      <c r="F22" s="1850"/>
      <c r="G22" s="1860"/>
      <c r="H22" s="1852">
        <v>13</v>
      </c>
      <c r="I22" s="1852">
        <v>13</v>
      </c>
      <c r="J22" s="1850"/>
      <c r="K22" s="1859"/>
      <c r="L22" s="3178"/>
      <c r="M22" s="1850"/>
      <c r="N22" s="1860"/>
      <c r="O22" s="1852">
        <v>13</v>
      </c>
    </row>
    <row r="23" spans="1:15">
      <c r="A23" s="1852">
        <v>14</v>
      </c>
      <c r="B23" s="1850"/>
      <c r="C23" s="1855">
        <f>C22-1</f>
        <v>-19</v>
      </c>
      <c r="D23" s="1836" t="s">
        <v>1140</v>
      </c>
      <c r="E23" s="2551"/>
      <c r="F23" s="1850"/>
      <c r="G23" s="1860"/>
      <c r="H23" s="1852">
        <v>14</v>
      </c>
      <c r="I23" s="1852">
        <v>14</v>
      </c>
      <c r="J23" s="1850"/>
      <c r="K23" s="1859"/>
      <c r="L23" s="3178"/>
      <c r="M23" s="1850"/>
      <c r="N23" s="1860"/>
      <c r="O23" s="1852">
        <v>14</v>
      </c>
    </row>
    <row r="24" spans="1:15">
      <c r="A24" s="1852">
        <v>15</v>
      </c>
      <c r="B24" s="1850"/>
      <c r="C24" s="1855">
        <f>C23-1</f>
        <v>-20</v>
      </c>
      <c r="D24" s="1836" t="s">
        <v>1142</v>
      </c>
      <c r="E24" s="2551"/>
      <c r="F24" s="1850"/>
      <c r="G24" s="1860"/>
      <c r="H24" s="1852">
        <v>15</v>
      </c>
      <c r="I24" s="1852">
        <v>15</v>
      </c>
      <c r="J24" s="1850"/>
      <c r="K24" s="1859"/>
      <c r="L24" s="3178"/>
      <c r="M24" s="1850"/>
      <c r="N24" s="1860"/>
      <c r="O24" s="1852">
        <v>15</v>
      </c>
    </row>
    <row r="25" spans="1:15">
      <c r="A25" s="1852">
        <v>16</v>
      </c>
      <c r="B25" s="1850"/>
      <c r="C25" s="1855">
        <v>-22</v>
      </c>
      <c r="D25" s="1836" t="s">
        <v>1144</v>
      </c>
      <c r="E25" s="2551"/>
      <c r="F25" s="1850"/>
      <c r="G25" s="1860"/>
      <c r="H25" s="1852">
        <v>16</v>
      </c>
      <c r="I25" s="1852">
        <v>16</v>
      </c>
      <c r="J25" s="1850"/>
      <c r="K25" s="1859"/>
      <c r="L25" s="3178"/>
      <c r="M25" s="1850"/>
      <c r="N25" s="1860"/>
      <c r="O25" s="1852">
        <v>16</v>
      </c>
    </row>
    <row r="26" spans="1:15">
      <c r="A26" s="1852">
        <v>17</v>
      </c>
      <c r="B26" s="1850"/>
      <c r="C26" s="1855">
        <f>C25-1</f>
        <v>-23</v>
      </c>
      <c r="D26" s="1836" t="s">
        <v>1146</v>
      </c>
      <c r="E26" s="2551"/>
      <c r="F26" s="1850"/>
      <c r="G26" s="1860"/>
      <c r="H26" s="1852">
        <v>17</v>
      </c>
      <c r="I26" s="1852">
        <v>17</v>
      </c>
      <c r="J26" s="1850"/>
      <c r="K26" s="1859"/>
      <c r="L26" s="3178"/>
      <c r="M26" s="1850"/>
      <c r="N26" s="1860"/>
      <c r="O26" s="1852">
        <v>17</v>
      </c>
    </row>
    <row r="27" spans="1:15">
      <c r="A27" s="1852">
        <v>18</v>
      </c>
      <c r="B27" s="1850"/>
      <c r="C27" s="1855">
        <f>C26-1</f>
        <v>-24</v>
      </c>
      <c r="D27" s="1836" t="s">
        <v>1148</v>
      </c>
      <c r="E27" s="2551"/>
      <c r="F27" s="1850"/>
      <c r="G27" s="1860"/>
      <c r="H27" s="1852">
        <v>18</v>
      </c>
      <c r="I27" s="1852">
        <v>18</v>
      </c>
      <c r="J27" s="1850"/>
      <c r="K27" s="1859"/>
      <c r="L27" s="3178"/>
      <c r="M27" s="1850"/>
      <c r="N27" s="1860"/>
      <c r="O27" s="1852">
        <v>18</v>
      </c>
    </row>
    <row r="28" spans="1:15">
      <c r="A28" s="1852">
        <v>19</v>
      </c>
      <c r="B28" s="1850"/>
      <c r="C28" s="1855">
        <f>C27-1</f>
        <v>-25</v>
      </c>
      <c r="D28" s="1836" t="s">
        <v>1150</v>
      </c>
      <c r="E28" s="2551"/>
      <c r="F28" s="1850"/>
      <c r="G28" s="1860"/>
      <c r="H28" s="1852">
        <v>19</v>
      </c>
      <c r="I28" s="1852">
        <v>19</v>
      </c>
      <c r="J28" s="1850"/>
      <c r="K28" s="2551"/>
      <c r="L28" s="3178"/>
      <c r="M28" s="2552"/>
      <c r="N28" s="2934"/>
      <c r="O28" s="1852">
        <v>19</v>
      </c>
    </row>
    <row r="29" spans="1:15">
      <c r="A29" s="1852">
        <v>20</v>
      </c>
      <c r="B29" s="1850"/>
      <c r="C29" s="1855">
        <f>C28-1</f>
        <v>-26</v>
      </c>
      <c r="D29" s="1836" t="s">
        <v>1152</v>
      </c>
      <c r="E29" s="2551">
        <v>122474</v>
      </c>
      <c r="F29" s="1850"/>
      <c r="G29" s="1860"/>
      <c r="H29" s="1852">
        <v>20</v>
      </c>
      <c r="I29" s="1852">
        <v>20</v>
      </c>
      <c r="J29" s="1850"/>
      <c r="K29" s="2551">
        <v>39227</v>
      </c>
      <c r="L29" s="3179"/>
      <c r="M29" s="2552">
        <v>39227</v>
      </c>
      <c r="N29" s="2934">
        <v>161701</v>
      </c>
      <c r="O29" s="1852">
        <v>20</v>
      </c>
    </row>
    <row r="30" spans="1:15">
      <c r="A30" s="1852">
        <v>21</v>
      </c>
      <c r="B30" s="1850"/>
      <c r="C30" s="1855">
        <f>C29-1</f>
        <v>-27</v>
      </c>
      <c r="D30" s="1836" t="s">
        <v>2672</v>
      </c>
      <c r="E30" s="2551">
        <v>850232</v>
      </c>
      <c r="F30" s="1850"/>
      <c r="G30" s="1860"/>
      <c r="H30" s="1852">
        <v>21</v>
      </c>
      <c r="I30" s="1852">
        <v>21</v>
      </c>
      <c r="J30" s="1850"/>
      <c r="K30" s="2551">
        <v>278530</v>
      </c>
      <c r="L30" s="3179"/>
      <c r="M30" s="2552">
        <v>278530</v>
      </c>
      <c r="N30" s="2934">
        <v>1128762</v>
      </c>
      <c r="O30" s="1852">
        <v>21</v>
      </c>
    </row>
    <row r="31" spans="1:15">
      <c r="A31" s="1852">
        <v>22</v>
      </c>
      <c r="B31" s="1850"/>
      <c r="C31" s="1855">
        <v>-29</v>
      </c>
      <c r="D31" s="1836" t="s">
        <v>1156</v>
      </c>
      <c r="E31" s="2551"/>
      <c r="F31" s="1850"/>
      <c r="G31" s="1860"/>
      <c r="H31" s="1852">
        <v>22</v>
      </c>
      <c r="I31" s="1852">
        <v>22</v>
      </c>
      <c r="J31" s="1850"/>
      <c r="K31" s="2551"/>
      <c r="L31" s="3179"/>
      <c r="M31" s="2552"/>
      <c r="N31" s="2934"/>
      <c r="O31" s="1852">
        <v>22</v>
      </c>
    </row>
    <row r="32" spans="1:15">
      <c r="A32" s="1852">
        <v>23</v>
      </c>
      <c r="B32" s="1850"/>
      <c r="C32" s="1855">
        <v>-31</v>
      </c>
      <c r="D32" s="1836" t="s">
        <v>2673</v>
      </c>
      <c r="E32" s="2551"/>
      <c r="F32" s="1850"/>
      <c r="G32" s="1860"/>
      <c r="H32" s="1852">
        <v>23</v>
      </c>
      <c r="I32" s="1852">
        <v>23</v>
      </c>
      <c r="J32" s="1850"/>
      <c r="K32" s="2551"/>
      <c r="L32" s="3179"/>
      <c r="M32" s="2552"/>
      <c r="N32" s="2934"/>
      <c r="O32" s="1852">
        <v>23</v>
      </c>
    </row>
    <row r="33" spans="1:15">
      <c r="A33" s="1852">
        <v>24</v>
      </c>
      <c r="B33" s="1850"/>
      <c r="C33" s="1855">
        <v>-35</v>
      </c>
      <c r="D33" s="1836" t="s">
        <v>1160</v>
      </c>
      <c r="E33" s="2551"/>
      <c r="F33" s="1850"/>
      <c r="G33" s="1860"/>
      <c r="H33" s="1852">
        <v>24</v>
      </c>
      <c r="I33" s="1852">
        <v>24</v>
      </c>
      <c r="J33" s="1850"/>
      <c r="K33" s="2551"/>
      <c r="L33" s="3179"/>
      <c r="M33" s="2552"/>
      <c r="N33" s="2934"/>
      <c r="O33" s="1852">
        <v>24</v>
      </c>
    </row>
    <row r="34" spans="1:15">
      <c r="A34" s="1852">
        <v>25</v>
      </c>
      <c r="B34" s="1850"/>
      <c r="C34" s="1855">
        <v>-37</v>
      </c>
      <c r="D34" s="1836" t="s">
        <v>1162</v>
      </c>
      <c r="E34" s="2551">
        <v>52</v>
      </c>
      <c r="F34" s="1850"/>
      <c r="G34" s="1860"/>
      <c r="H34" s="1852">
        <v>25</v>
      </c>
      <c r="I34" s="1852">
        <v>25</v>
      </c>
      <c r="J34" s="1850"/>
      <c r="K34" s="3175"/>
      <c r="L34" s="3176">
        <f>'[12]WP A Rounded - PTC Rdwy Inv'!$G$30*-1</f>
        <v>52</v>
      </c>
      <c r="M34" s="3176">
        <v>-52</v>
      </c>
      <c r="N34" s="2934"/>
      <c r="O34" s="1852">
        <v>25</v>
      </c>
    </row>
    <row r="35" spans="1:15">
      <c r="A35" s="1852">
        <v>26</v>
      </c>
      <c r="B35" s="1850"/>
      <c r="C35" s="1855">
        <v>-39</v>
      </c>
      <c r="D35" s="1836" t="s">
        <v>2674</v>
      </c>
      <c r="E35" s="2551"/>
      <c r="F35" s="1850"/>
      <c r="G35" s="1860"/>
      <c r="H35" s="1852">
        <v>26</v>
      </c>
      <c r="I35" s="1852">
        <v>26</v>
      </c>
      <c r="J35" s="1850"/>
      <c r="K35" s="3175"/>
      <c r="L35" s="2552"/>
      <c r="M35" s="2552"/>
      <c r="N35" s="2934"/>
      <c r="O35" s="1852">
        <v>26</v>
      </c>
    </row>
    <row r="36" spans="1:15">
      <c r="A36" s="1852">
        <v>27</v>
      </c>
      <c r="B36" s="1850"/>
      <c r="C36" s="1855" t="s">
        <v>1165</v>
      </c>
      <c r="D36" s="1836" t="s">
        <v>1166</v>
      </c>
      <c r="E36" s="2551"/>
      <c r="F36" s="1850"/>
      <c r="G36" s="1860"/>
      <c r="H36" s="1852">
        <v>27</v>
      </c>
      <c r="I36" s="1852">
        <v>27</v>
      </c>
      <c r="J36" s="1850"/>
      <c r="K36" s="3175"/>
      <c r="L36" s="2552"/>
      <c r="M36" s="2552"/>
      <c r="N36" s="2934"/>
      <c r="O36" s="1852">
        <v>27</v>
      </c>
    </row>
    <row r="37" spans="1:15">
      <c r="A37" s="1852">
        <v>28</v>
      </c>
      <c r="B37" s="1850"/>
      <c r="C37" s="1855">
        <v>-45</v>
      </c>
      <c r="D37" s="1836" t="s">
        <v>2675</v>
      </c>
      <c r="E37" s="2551"/>
      <c r="F37" s="1850"/>
      <c r="G37" s="1860"/>
      <c r="H37" s="1852">
        <v>28</v>
      </c>
      <c r="I37" s="1852">
        <v>28</v>
      </c>
      <c r="J37" s="1850"/>
      <c r="K37" s="3175"/>
      <c r="L37" s="2552"/>
      <c r="M37" s="2552"/>
      <c r="N37" s="2934"/>
      <c r="O37" s="1852">
        <v>28</v>
      </c>
    </row>
    <row r="38" spans="1:15">
      <c r="A38" s="1852">
        <v>29</v>
      </c>
      <c r="B38" s="1850"/>
      <c r="C38" s="1855"/>
      <c r="D38" s="1836" t="s">
        <v>1659</v>
      </c>
      <c r="E38" s="2551"/>
      <c r="F38" s="1850"/>
      <c r="G38" s="1860"/>
      <c r="H38" s="1852">
        <v>29</v>
      </c>
      <c r="I38" s="1852">
        <v>29</v>
      </c>
      <c r="J38" s="1850"/>
      <c r="K38" s="3175"/>
      <c r="L38" s="2552"/>
      <c r="M38" s="2552"/>
      <c r="N38" s="2934"/>
      <c r="O38" s="1852">
        <v>29</v>
      </c>
    </row>
    <row r="39" spans="1:15">
      <c r="A39" s="1852">
        <v>30</v>
      </c>
      <c r="B39" s="1850"/>
      <c r="C39" s="1861"/>
      <c r="D39" s="1836" t="s">
        <v>1170</v>
      </c>
      <c r="E39" s="2551">
        <v>972774</v>
      </c>
      <c r="F39" s="1850"/>
      <c r="G39" s="1860"/>
      <c r="H39" s="1852">
        <v>30</v>
      </c>
      <c r="I39" s="1852">
        <v>30</v>
      </c>
      <c r="J39" s="1850"/>
      <c r="K39" s="3175">
        <v>317757</v>
      </c>
      <c r="L39" s="2552">
        <f>SUM(L10:L38)</f>
        <v>52</v>
      </c>
      <c r="M39" s="2552">
        <v>317705</v>
      </c>
      <c r="N39" s="2934">
        <v>1290479</v>
      </c>
      <c r="O39" s="1852">
        <v>30</v>
      </c>
    </row>
    <row r="40" spans="1:15">
      <c r="A40" s="1852">
        <v>31</v>
      </c>
      <c r="B40" s="1850"/>
      <c r="C40" s="1855">
        <v>-52</v>
      </c>
      <c r="D40" s="1836" t="s">
        <v>1227</v>
      </c>
      <c r="E40" s="2551">
        <v>180102</v>
      </c>
      <c r="F40" s="1850"/>
      <c r="G40" s="1860"/>
      <c r="H40" s="1852">
        <v>31</v>
      </c>
      <c r="I40" s="1852">
        <v>31</v>
      </c>
      <c r="J40" s="1850"/>
      <c r="K40" s="3175">
        <v>24109</v>
      </c>
      <c r="L40" s="2552"/>
      <c r="M40" s="2552">
        <v>24109</v>
      </c>
      <c r="N40" s="2934">
        <v>204211</v>
      </c>
      <c r="O40" s="1852">
        <v>31</v>
      </c>
    </row>
    <row r="41" spans="1:15">
      <c r="A41" s="1852">
        <v>32</v>
      </c>
      <c r="B41" s="1850"/>
      <c r="C41" s="1855">
        <f t="shared" ref="C41:C47" si="1">C40-1</f>
        <v>-53</v>
      </c>
      <c r="D41" s="1836" t="s">
        <v>2676</v>
      </c>
      <c r="E41" s="2551"/>
      <c r="F41" s="1850"/>
      <c r="G41" s="1860"/>
      <c r="H41" s="1852">
        <v>32</v>
      </c>
      <c r="I41" s="1852">
        <v>32</v>
      </c>
      <c r="J41" s="1850"/>
      <c r="K41" s="3175"/>
      <c r="L41" s="2552"/>
      <c r="M41" s="2552"/>
      <c r="N41" s="2934"/>
      <c r="O41" s="1852">
        <v>32</v>
      </c>
    </row>
    <row r="42" spans="1:15">
      <c r="A42" s="1852">
        <v>33</v>
      </c>
      <c r="B42" s="1850"/>
      <c r="C42" s="1855">
        <f t="shared" si="1"/>
        <v>-54</v>
      </c>
      <c r="D42" s="1836" t="s">
        <v>2677</v>
      </c>
      <c r="E42" s="2551"/>
      <c r="F42" s="1850"/>
      <c r="G42" s="1860"/>
      <c r="H42" s="1852">
        <v>33</v>
      </c>
      <c r="I42" s="1852">
        <v>33</v>
      </c>
      <c r="J42" s="1850"/>
      <c r="K42" s="3175"/>
      <c r="L42" s="2552"/>
      <c r="M42" s="2552"/>
      <c r="N42" s="2934"/>
      <c r="O42" s="1852">
        <v>33</v>
      </c>
    </row>
    <row r="43" spans="1:15">
      <c r="A43" s="1852">
        <v>34</v>
      </c>
      <c r="B43" s="1850"/>
      <c r="C43" s="1855">
        <f t="shared" si="1"/>
        <v>-55</v>
      </c>
      <c r="D43" s="1836" t="s">
        <v>1177</v>
      </c>
      <c r="E43" s="2551"/>
      <c r="F43" s="1850"/>
      <c r="G43" s="1860"/>
      <c r="H43" s="1852">
        <v>34</v>
      </c>
      <c r="I43" s="1852">
        <v>34</v>
      </c>
      <c r="J43" s="1850"/>
      <c r="K43" s="3175"/>
      <c r="L43" s="2552"/>
      <c r="M43" s="2552"/>
      <c r="N43" s="2934"/>
      <c r="O43" s="1852">
        <v>34</v>
      </c>
    </row>
    <row r="44" spans="1:15">
      <c r="A44" s="1852">
        <v>35</v>
      </c>
      <c r="B44" s="1850"/>
      <c r="C44" s="1855">
        <f t="shared" si="1"/>
        <v>-56</v>
      </c>
      <c r="D44" s="1836" t="s">
        <v>1179</v>
      </c>
      <c r="E44" s="2551"/>
      <c r="F44" s="1850"/>
      <c r="G44" s="1860"/>
      <c r="H44" s="1852">
        <v>35</v>
      </c>
      <c r="I44" s="1852">
        <v>35</v>
      </c>
      <c r="J44" s="1850"/>
      <c r="K44" s="3175"/>
      <c r="L44" s="2552"/>
      <c r="M44" s="2552"/>
      <c r="N44" s="2934"/>
      <c r="O44" s="1852">
        <v>35</v>
      </c>
    </row>
    <row r="45" spans="1:15">
      <c r="A45" s="1852">
        <v>36</v>
      </c>
      <c r="B45" s="1850"/>
      <c r="C45" s="1855">
        <f t="shared" si="1"/>
        <v>-57</v>
      </c>
      <c r="D45" s="1836" t="s">
        <v>1181</v>
      </c>
      <c r="E45" s="2551"/>
      <c r="F45" s="1850"/>
      <c r="G45" s="1860"/>
      <c r="H45" s="1852">
        <v>36</v>
      </c>
      <c r="I45" s="1852">
        <v>36</v>
      </c>
      <c r="J45" s="1850"/>
      <c r="K45" s="3175"/>
      <c r="L45" s="2552"/>
      <c r="M45" s="2552"/>
      <c r="N45" s="2934"/>
      <c r="O45" s="1852">
        <v>36</v>
      </c>
    </row>
    <row r="46" spans="1:15">
      <c r="A46" s="1852">
        <v>37</v>
      </c>
      <c r="B46" s="1850"/>
      <c r="C46" s="1855">
        <f t="shared" si="1"/>
        <v>-58</v>
      </c>
      <c r="D46" s="1836" t="s">
        <v>1183</v>
      </c>
      <c r="E46" s="2551">
        <v>2782</v>
      </c>
      <c r="F46" s="1850"/>
      <c r="G46" s="1860"/>
      <c r="H46" s="1852">
        <v>37</v>
      </c>
      <c r="I46" s="1852">
        <v>37</v>
      </c>
      <c r="J46" s="1850"/>
      <c r="K46" s="3175"/>
      <c r="L46" s="2552">
        <f>'[12]WP B Rounded- PTC Equip Inv'!$G$12*-1</f>
        <v>25</v>
      </c>
      <c r="M46" s="2552">
        <v>-25</v>
      </c>
      <c r="N46" s="2934">
        <v>2757</v>
      </c>
      <c r="O46" s="1852">
        <v>37</v>
      </c>
    </row>
    <row r="47" spans="1:15">
      <c r="A47" s="1852">
        <v>38</v>
      </c>
      <c r="B47" s="1850"/>
      <c r="C47" s="1855">
        <f t="shared" si="1"/>
        <v>-59</v>
      </c>
      <c r="D47" s="1836" t="s">
        <v>2678</v>
      </c>
      <c r="E47" s="2551">
        <v>77327</v>
      </c>
      <c r="F47" s="1850"/>
      <c r="G47" s="1860"/>
      <c r="H47" s="1852">
        <v>38</v>
      </c>
      <c r="I47" s="1852">
        <v>38</v>
      </c>
      <c r="J47" s="1850"/>
      <c r="K47" s="3175">
        <v>563</v>
      </c>
      <c r="L47" s="2552"/>
      <c r="M47" s="2552">
        <v>563</v>
      </c>
      <c r="N47" s="2934">
        <v>77890</v>
      </c>
      <c r="O47" s="1852">
        <v>38</v>
      </c>
    </row>
    <row r="48" spans="1:15">
      <c r="A48" s="1852">
        <v>39</v>
      </c>
      <c r="B48" s="1850"/>
      <c r="C48" s="1855"/>
      <c r="D48" s="1836" t="s">
        <v>2679</v>
      </c>
      <c r="E48" s="2551">
        <v>260211</v>
      </c>
      <c r="F48" s="1850"/>
      <c r="G48" s="1860"/>
      <c r="H48" s="1852">
        <v>39</v>
      </c>
      <c r="I48" s="1852">
        <v>39</v>
      </c>
      <c r="J48" s="1850"/>
      <c r="K48" s="3175">
        <v>24672</v>
      </c>
      <c r="L48" s="2552">
        <f>SUM(L40:L47)</f>
        <v>25</v>
      </c>
      <c r="M48" s="2552">
        <v>24647</v>
      </c>
      <c r="N48" s="2934">
        <v>284858</v>
      </c>
      <c r="O48" s="1852">
        <v>39</v>
      </c>
    </row>
    <row r="49" spans="1:15">
      <c r="A49" s="1852">
        <v>40</v>
      </c>
      <c r="B49" s="1850"/>
      <c r="C49" s="1855">
        <v>-76</v>
      </c>
      <c r="D49" s="1836" t="s">
        <v>1188</v>
      </c>
      <c r="E49" s="2551"/>
      <c r="F49" s="1850"/>
      <c r="G49" s="1860"/>
      <c r="H49" s="1852">
        <v>40</v>
      </c>
      <c r="I49" s="1852">
        <v>40</v>
      </c>
      <c r="J49" s="1850"/>
      <c r="K49" s="3175"/>
      <c r="L49" s="2552"/>
      <c r="M49" s="2552"/>
      <c r="N49" s="2934"/>
      <c r="O49" s="1852">
        <v>40</v>
      </c>
    </row>
    <row r="50" spans="1:15">
      <c r="A50" s="1852">
        <v>41</v>
      </c>
      <c r="B50" s="1850"/>
      <c r="C50" s="1855">
        <v>-80</v>
      </c>
      <c r="D50" s="1836" t="s">
        <v>1190</v>
      </c>
      <c r="E50" s="2551"/>
      <c r="F50" s="1850"/>
      <c r="G50" s="1860"/>
      <c r="H50" s="1852">
        <v>41</v>
      </c>
      <c r="I50" s="1852">
        <v>41</v>
      </c>
      <c r="J50" s="1850"/>
      <c r="K50" s="3175"/>
      <c r="L50" s="2552"/>
      <c r="M50" s="2552"/>
      <c r="N50" s="2934"/>
      <c r="O50" s="1852">
        <v>41</v>
      </c>
    </row>
    <row r="51" spans="1:15">
      <c r="A51" s="1852">
        <v>42</v>
      </c>
      <c r="B51" s="1850"/>
      <c r="C51" s="1855">
        <v>-90</v>
      </c>
      <c r="D51" s="1836" t="s">
        <v>2680</v>
      </c>
      <c r="E51" s="2551">
        <v>239115</v>
      </c>
      <c r="F51" s="1850"/>
      <c r="G51" s="1860"/>
      <c r="H51" s="1852">
        <v>42</v>
      </c>
      <c r="I51" s="1852">
        <v>42</v>
      </c>
      <c r="J51" s="1850"/>
      <c r="K51" s="3175">
        <v>-89118</v>
      </c>
      <c r="L51" s="2552"/>
      <c r="M51" s="2552">
        <v>-89118</v>
      </c>
      <c r="N51" s="2934">
        <v>149997</v>
      </c>
      <c r="O51" s="1852">
        <v>42</v>
      </c>
    </row>
    <row r="52" spans="1:15" ht="12.75" thickBot="1">
      <c r="A52" s="1852">
        <v>43</v>
      </c>
      <c r="B52" s="1850"/>
      <c r="C52" s="1862"/>
      <c r="D52" s="1836" t="s">
        <v>327</v>
      </c>
      <c r="E52" s="2933">
        <v>1472100</v>
      </c>
      <c r="F52" s="1863"/>
      <c r="G52" s="1864"/>
      <c r="H52" s="1852">
        <v>43</v>
      </c>
      <c r="I52" s="1852">
        <v>43</v>
      </c>
      <c r="J52" s="1850"/>
      <c r="K52" s="2933">
        <v>253311</v>
      </c>
      <c r="L52" s="2935">
        <f>+L51+L48+L39</f>
        <v>77</v>
      </c>
      <c r="M52" s="2935">
        <v>253234</v>
      </c>
      <c r="N52" s="2936">
        <v>1725334</v>
      </c>
      <c r="O52" s="1852">
        <v>43</v>
      </c>
    </row>
    <row r="53" spans="1:15">
      <c r="A53" s="1838"/>
      <c r="B53" s="1933"/>
      <c r="C53" s="1932"/>
      <c r="D53" s="1933"/>
      <c r="E53" s="1933"/>
      <c r="F53" s="1933"/>
      <c r="G53" s="1933"/>
      <c r="H53" s="1839"/>
      <c r="I53" s="1838"/>
      <c r="J53" s="1933"/>
      <c r="K53" s="1933"/>
      <c r="L53" s="1933"/>
      <c r="M53" s="1933"/>
      <c r="N53" s="1933"/>
      <c r="O53" s="1889"/>
    </row>
    <row r="54" spans="1:15">
      <c r="A54" s="3435" t="s">
        <v>36</v>
      </c>
      <c r="B54" s="3436"/>
      <c r="C54" s="3436"/>
      <c r="D54" s="3436"/>
      <c r="E54" s="3436"/>
      <c r="F54" s="3436"/>
      <c r="G54" s="3436"/>
      <c r="H54" s="3437"/>
      <c r="I54" s="1844"/>
      <c r="O54" s="1848"/>
    </row>
    <row r="55" spans="1:15">
      <c r="A55" s="3438" t="s">
        <v>294</v>
      </c>
      <c r="B55" s="3439"/>
      <c r="C55" s="3439"/>
      <c r="D55" s="3439"/>
      <c r="E55" s="3439"/>
      <c r="F55" s="3439"/>
      <c r="G55" s="3439"/>
      <c r="H55" s="3440"/>
      <c r="I55" s="1844"/>
      <c r="O55" s="1848"/>
    </row>
    <row r="56" spans="1:15">
      <c r="A56" s="1879"/>
      <c r="B56" s="1890"/>
      <c r="C56" s="1890"/>
      <c r="D56" s="1890"/>
      <c r="E56" s="1890"/>
      <c r="F56" s="1890"/>
      <c r="G56" s="1890"/>
      <c r="H56" s="1848"/>
      <c r="I56" s="1844"/>
      <c r="O56" s="1848"/>
    </row>
    <row r="57" spans="1:15">
      <c r="A57" s="1844"/>
      <c r="B57" s="1824" t="s">
        <v>2681</v>
      </c>
      <c r="C57" s="1867"/>
      <c r="H57" s="1841"/>
      <c r="I57" s="1844"/>
      <c r="O57" s="1848"/>
    </row>
    <row r="58" spans="1:15">
      <c r="A58" s="1844"/>
      <c r="B58" s="1824" t="s">
        <v>2682</v>
      </c>
      <c r="C58" s="1867"/>
      <c r="H58" s="1841"/>
      <c r="I58" s="1844"/>
      <c r="O58" s="1848"/>
    </row>
    <row r="59" spans="1:15" ht="36">
      <c r="A59" s="1844"/>
      <c r="C59" s="1867"/>
      <c r="E59" s="3108" t="s">
        <v>374</v>
      </c>
      <c r="F59" s="3109" t="s">
        <v>375</v>
      </c>
      <c r="G59" s="3108" t="s">
        <v>376</v>
      </c>
      <c r="H59" s="1841"/>
      <c r="I59" s="1844"/>
      <c r="O59" s="1848"/>
    </row>
    <row r="60" spans="1:15">
      <c r="A60" s="1844"/>
      <c r="C60" s="1867"/>
      <c r="D60" s="1824" t="s">
        <v>3302</v>
      </c>
      <c r="E60" s="3110">
        <v>79650</v>
      </c>
      <c r="F60" s="3110">
        <v>8000</v>
      </c>
      <c r="G60" s="3110">
        <v>87650</v>
      </c>
      <c r="H60" s="1841"/>
      <c r="I60" s="1844"/>
      <c r="O60" s="1848"/>
    </row>
    <row r="61" spans="1:15">
      <c r="A61" s="1844"/>
      <c r="C61" s="1867"/>
      <c r="D61" s="1824" t="s">
        <v>3303</v>
      </c>
      <c r="E61" s="3110">
        <v>9548</v>
      </c>
      <c r="F61" s="3110">
        <v>1046</v>
      </c>
      <c r="G61" s="3110">
        <v>10594</v>
      </c>
      <c r="H61" s="1841"/>
      <c r="I61" s="1844"/>
      <c r="O61" s="1848"/>
    </row>
    <row r="62" spans="1:15">
      <c r="A62" s="1844"/>
      <c r="C62" s="1867"/>
      <c r="H62" s="1841"/>
      <c r="I62" s="1844"/>
      <c r="O62" s="1848"/>
    </row>
    <row r="63" spans="1:15">
      <c r="A63" s="1844"/>
      <c r="B63" s="1824" t="s">
        <v>3430</v>
      </c>
      <c r="C63" s="1867"/>
      <c r="H63" s="1841"/>
      <c r="I63" s="1844"/>
      <c r="O63" s="1848"/>
    </row>
    <row r="64" spans="1:15">
      <c r="A64" s="1844"/>
      <c r="B64" s="1824" t="s">
        <v>3431</v>
      </c>
      <c r="C64" s="1867"/>
      <c r="H64" s="1841"/>
      <c r="I64" s="1844"/>
      <c r="O64" s="1848"/>
    </row>
    <row r="65" spans="1:15">
      <c r="A65" s="1844"/>
      <c r="C65" s="1867"/>
      <c r="H65" s="1841"/>
      <c r="I65" s="1844"/>
      <c r="O65" s="1848"/>
    </row>
    <row r="66" spans="1:15">
      <c r="A66" s="1844"/>
      <c r="B66" s="1824" t="s">
        <v>3304</v>
      </c>
      <c r="C66" s="1867"/>
      <c r="H66" s="1841"/>
      <c r="I66" s="1844"/>
      <c r="O66" s="1848"/>
    </row>
    <row r="67" spans="1:15">
      <c r="A67" s="1844"/>
      <c r="C67" s="1867"/>
      <c r="H67" s="1841"/>
      <c r="I67" s="1844"/>
      <c r="O67" s="1848"/>
    </row>
    <row r="68" spans="1:15">
      <c r="A68" s="1834"/>
      <c r="B68" s="1835"/>
      <c r="C68" s="1894"/>
      <c r="D68" s="1835"/>
      <c r="E68" s="1835"/>
      <c r="F68" s="1835"/>
      <c r="G68" s="1835"/>
      <c r="H68" s="1836"/>
      <c r="I68" s="1834"/>
      <c r="J68" s="1835"/>
      <c r="K68" s="1835"/>
      <c r="L68" s="1835"/>
      <c r="M68" s="1835"/>
      <c r="N68" s="1835"/>
      <c r="O68" s="1836"/>
    </row>
    <row r="69" spans="1:15" s="1872" customFormat="1">
      <c r="C69" s="1873"/>
      <c r="H69" s="1775" t="s">
        <v>107</v>
      </c>
      <c r="I69" s="1827" t="s">
        <v>2683</v>
      </c>
    </row>
    <row r="70" spans="1:15">
      <c r="C70" s="1867"/>
    </row>
    <row r="71" spans="1:15">
      <c r="C71" s="1867"/>
    </row>
    <row r="75" spans="1:15">
      <c r="J75" s="1872"/>
      <c r="K75" s="1872"/>
    </row>
  </sheetData>
  <customSheetViews>
    <customSheetView guid="{A617E113-81C5-40F4-A596-A12F4B219BD2}" topLeftCell="A22">
      <selection activeCell="U25" sqref="U25:U26"/>
      <colBreaks count="1" manualBreakCount="1">
        <brk id="8" max="1048575" man="1"/>
      </colBreaks>
      <pageMargins left="0.5" right="0.5" top="0.5" bottom="0.25" header="0" footer="0"/>
      <printOptions horizontalCentered="1" verticalCentered="1"/>
      <pageSetup scale="88" fitToWidth="2" orientation="portrait" r:id="rId1"/>
      <headerFooter alignWithMargins="0"/>
    </customSheetView>
    <customSheetView guid="{D099E5BD-69C3-4A36-A01A-AB9127CD02AF}" scale="70" showPageBreaks="1" view="pageBreakPreview" topLeftCell="A6">
      <selection activeCell="L46" sqref="L46"/>
      <colBreaks count="1" manualBreakCount="1">
        <brk id="8" max="1048575" man="1"/>
      </colBreaks>
      <pageMargins left="0.5" right="0.5" top="0.5" bottom="0.25" header="0" footer="0"/>
      <printOptions horizontalCentered="1" verticalCentered="1"/>
      <pageSetup scale="82" fitToWidth="2" orientation="portrait" r:id="rId2"/>
      <headerFooter alignWithMargins="0"/>
    </customSheetView>
    <customSheetView guid="{0E34144A-D82F-4DF0-B720-F9C800B122C6}" scale="60" showPageBreaks="1" view="pageBreakPreview" topLeftCell="A34">
      <selection activeCell="B64" sqref="B64"/>
      <colBreaks count="1" manualBreakCount="1">
        <brk id="8" max="1048575" man="1"/>
      </colBreaks>
      <pageMargins left="0.5" right="0.5" top="0.5" bottom="0.25" header="0" footer="0"/>
      <printOptions horizontalCentered="1" verticalCentered="1"/>
      <pageSetup scale="88" fitToWidth="2" orientation="portrait" r:id="rId3"/>
      <headerFooter alignWithMargins="0"/>
    </customSheetView>
    <customSheetView guid="{97EB090E-DA8A-4035-9EB7-8F192FB9238E}" scale="60" showPageBreaks="1" view="pageBreakPreview" topLeftCell="A34">
      <selection activeCell="B64" sqref="B64"/>
      <colBreaks count="1" manualBreakCount="1">
        <brk id="8" max="1048575" man="1"/>
      </colBreaks>
      <pageMargins left="0.5" right="0.5" top="0.5" bottom="0.25" header="0" footer="0"/>
      <printOptions horizontalCentered="1" verticalCentered="1"/>
      <pageSetup scale="88" fitToWidth="2" orientation="portrait" r:id="rId4"/>
      <headerFooter alignWithMargins="0"/>
    </customSheetView>
    <customSheetView guid="{73D6C540-FA77-496F-80D5-378BCDB5D7D3}">
      <selection activeCell="K28" sqref="K28:N52"/>
      <colBreaks count="1" manualBreakCount="1">
        <brk id="8" max="1048575" man="1"/>
      </colBreaks>
      <pageMargins left="0.5" right="0.5" top="0.5" bottom="0.25" header="0" footer="0"/>
      <printOptions horizontalCentered="1" verticalCentered="1"/>
      <pageSetup scale="88" fitToWidth="2" orientation="portrait" r:id="rId5"/>
      <headerFooter alignWithMargins="0"/>
    </customSheetView>
    <customSheetView guid="{697F93CE-5800-4A2B-B48E-6915F0D86AE1}">
      <selection activeCell="K28" sqref="K28:N52"/>
      <colBreaks count="1" manualBreakCount="1">
        <brk id="8" max="1048575" man="1"/>
      </colBreaks>
      <pageMargins left="0.5" right="0.5" top="0.5" bottom="0.25" header="0" footer="0"/>
      <printOptions horizontalCentered="1" verticalCentered="1"/>
      <pageSetup scale="88" fitToWidth="2" orientation="portrait" r:id="rId6"/>
      <headerFooter alignWithMargins="0"/>
    </customSheetView>
    <customSheetView guid="{997430AA-34EF-430A-83C0-572B50415120}">
      <selection activeCell="U25" sqref="U25:U26"/>
      <colBreaks count="1" manualBreakCount="1">
        <brk id="8" max="1048575" man="1"/>
      </colBreaks>
      <pageMargins left="0.5" right="0.5" top="0.5" bottom="0.25" header="0" footer="0"/>
      <printOptions horizontalCentered="1" verticalCentered="1"/>
      <pageSetup scale="88" fitToWidth="2" orientation="portrait" r:id="rId7"/>
      <headerFooter alignWithMargins="0"/>
    </customSheetView>
    <customSheetView guid="{FB280501-19AF-4ABE-91A9-026A574F2BAA}">
      <selection activeCell="L52" sqref="L52"/>
      <colBreaks count="1" manualBreakCount="1">
        <brk id="8" max="1048575" man="1"/>
      </colBreaks>
      <pageMargins left="0.5" right="0.5" top="0.5" bottom="0.25" header="0" footer="0"/>
      <printOptions horizontalCentered="1" verticalCentered="1"/>
      <pageSetup scale="88" fitToWidth="2" orientation="portrait" r:id="rId8"/>
      <headerFooter alignWithMargins="0"/>
    </customSheetView>
    <customSheetView guid="{418B4607-7369-4E2A-893E-78E4A5AA0442}">
      <colBreaks count="1" manualBreakCount="1">
        <brk id="8" max="1048575" man="1"/>
      </colBreaks>
      <pageMargins left="0.5" right="0.5" top="0.5" bottom="0.25" header="0" footer="0"/>
      <printOptions horizontalCentered="1" verticalCentered="1"/>
      <pageSetup scale="88" fitToWidth="2" orientation="portrait" r:id="rId9"/>
      <headerFooter alignWithMargins="0"/>
    </customSheetView>
    <customSheetView guid="{F56BCD39-3910-4701-BCCF-245589B07D98}" topLeftCell="B8">
      <selection activeCell="N53" sqref="N53"/>
      <colBreaks count="1" manualBreakCount="1">
        <brk id="8" max="1048575" man="1"/>
      </colBreaks>
      <pageMargins left="0.5" right="0.5" top="0.5" bottom="0.25" header="0" footer="0"/>
      <printOptions horizontalCentered="1" verticalCentered="1"/>
      <pageSetup scale="86" orientation="portrait" r:id="rId10"/>
      <headerFooter alignWithMargins="0"/>
    </customSheetView>
    <customSheetView guid="{FB19BFAA-60BA-4CC2-92E5-E4C141AE804E}" topLeftCell="A31">
      <selection activeCell="K59" sqref="K59"/>
      <colBreaks count="1" manualBreakCount="1">
        <brk id="8" max="1048575" man="1"/>
      </colBreaks>
      <pageMargins left="0.5" right="0.5" top="0.5" bottom="0.25" header="0" footer="0"/>
      <printOptions horizontalCentered="1" verticalCentered="1"/>
      <pageSetup scale="86" orientation="portrait" r:id="rId11"/>
      <headerFooter alignWithMargins="0"/>
    </customSheetView>
    <customSheetView guid="{74404EEC-CA6A-48B0-B168-B7933282EEB2}" topLeftCell="A31">
      <selection activeCell="K59" sqref="K59"/>
      <colBreaks count="1" manualBreakCount="1">
        <brk id="8" max="1048575" man="1"/>
      </colBreaks>
      <pageMargins left="0.5" right="0.5" top="0.5" bottom="0.25" header="0" footer="0"/>
      <printOptions horizontalCentered="1" verticalCentered="1"/>
      <pageSetup scale="86" orientation="portrait" r:id="rId12"/>
      <headerFooter alignWithMargins="0"/>
    </customSheetView>
    <customSheetView guid="{A2494C54-8D9D-4A05-9F27-C858173D9692}" topLeftCell="A31">
      <selection activeCell="K59" sqref="K59"/>
      <colBreaks count="1" manualBreakCount="1">
        <brk id="8" max="1048575" man="1"/>
      </colBreaks>
      <pageMargins left="0.5" right="0.5" top="0.5" bottom="0.25" header="0" footer="0"/>
      <printOptions horizontalCentered="1" verticalCentered="1"/>
      <pageSetup scale="86" orientation="portrait" r:id="rId13"/>
      <headerFooter alignWithMargins="0"/>
    </customSheetView>
    <customSheetView guid="{F228F194-B0FE-4A91-A927-06A4E89703F0}" topLeftCell="A31">
      <selection activeCell="K59" sqref="K59"/>
      <colBreaks count="1" manualBreakCount="1">
        <brk id="8" max="1048575" man="1"/>
      </colBreaks>
      <pageMargins left="0.5" right="0.5" top="0.5" bottom="0.25" header="0" footer="0"/>
      <printOptions horizontalCentered="1" verticalCentered="1"/>
      <pageSetup scale="86" orientation="portrait" r:id="rId14"/>
      <headerFooter alignWithMargins="0"/>
    </customSheetView>
    <customSheetView guid="{49D366EC-C851-4932-854D-8EA887B298C5}" topLeftCell="A31">
      <selection activeCell="K59" sqref="K59"/>
      <colBreaks count="1" manualBreakCount="1">
        <brk id="8" max="1048575" man="1"/>
      </colBreaks>
      <pageMargins left="0.5" right="0.5" top="0.5" bottom="0.25" header="0" footer="0"/>
      <printOptions horizontalCentered="1" verticalCentered="1"/>
      <pageSetup scale="86" orientation="portrait" r:id="rId15"/>
      <headerFooter alignWithMargins="0"/>
    </customSheetView>
    <customSheetView guid="{7390B031-6060-4327-BF01-8B9465EDB6D9}" topLeftCell="A31">
      <selection activeCell="K59" sqref="K59"/>
      <colBreaks count="1" manualBreakCount="1">
        <brk id="8" max="1048575" man="1"/>
      </colBreaks>
      <pageMargins left="0.5" right="0.5" top="0.5" bottom="0.25" header="0" footer="0"/>
      <printOptions horizontalCentered="1" verticalCentered="1"/>
      <pageSetup scale="86" orientation="portrait" r:id="rId16"/>
      <headerFooter alignWithMargins="0"/>
    </customSheetView>
    <customSheetView guid="{26429A53-B624-4AA6-8C8D-667186B058B8}" topLeftCell="A31">
      <selection activeCell="K59" sqref="K59"/>
      <colBreaks count="1" manualBreakCount="1">
        <brk id="8" max="1048575" man="1"/>
      </colBreaks>
      <pageMargins left="0.5" right="0.5" top="0.5" bottom="0.25" header="0" footer="0"/>
      <printOptions horizontalCentered="1" verticalCentered="1"/>
      <pageSetup scale="86" orientation="portrait" r:id="rId17"/>
      <headerFooter alignWithMargins="0"/>
    </customSheetView>
    <customSheetView guid="{9188604F-721B-4607-B5A7-F14601E34BB8}">
      <selection activeCell="K59" sqref="K59"/>
      <colBreaks count="1" manualBreakCount="1">
        <brk id="8" max="1048575" man="1"/>
      </colBreaks>
      <pageMargins left="0.5" right="0.5" top="0.5" bottom="0.25" header="0" footer="0"/>
      <printOptions horizontalCentered="1" verticalCentered="1"/>
      <pageSetup scale="86" orientation="portrait" r:id="rId18"/>
      <headerFooter alignWithMargins="0"/>
    </customSheetView>
    <customSheetView guid="{0DB5BAD5-393A-4F38-9E8B-709DEA7858B1}" topLeftCell="A31">
      <selection activeCell="K59" sqref="K59"/>
      <colBreaks count="1" manualBreakCount="1">
        <brk id="8" max="1048575" man="1"/>
      </colBreaks>
      <pageMargins left="0.5" right="0.5" top="0.5" bottom="0.25" header="0" footer="0"/>
      <printOptions horizontalCentered="1" verticalCentered="1"/>
      <pageSetup scale="86" orientation="portrait" r:id="rId19"/>
      <headerFooter alignWithMargins="0"/>
    </customSheetView>
    <customSheetView guid="{4E7A3D04-9F51-465C-A42B-3DF9B3E7D5B5}" showPageBreaks="1">
      <selection activeCell="P3" sqref="P3"/>
      <colBreaks count="1" manualBreakCount="1">
        <brk id="8" max="1048575" man="1"/>
      </colBreaks>
      <pageMargins left="0.5" right="0.5" top="0.5" bottom="0.25" header="0" footer="0"/>
      <printOptions horizontalCentered="1" verticalCentered="1"/>
      <pageSetup scale="86" orientation="portrait" r:id="rId20"/>
      <headerFooter alignWithMargins="0"/>
    </customSheetView>
    <customSheetView guid="{BD2992A8-0B6E-4822-8FD2-4601D1328A70}">
      <colBreaks count="1" manualBreakCount="1">
        <brk id="8" max="1048575" man="1"/>
      </colBreaks>
      <pageMargins left="0.5" right="0.5" top="0.5" bottom="0.25" header="0" footer="0"/>
      <printOptions horizontalCentered="1" verticalCentered="1"/>
      <pageSetup scale="88" fitToWidth="2" orientation="portrait" r:id="rId21"/>
      <headerFooter alignWithMargins="0"/>
    </customSheetView>
    <customSheetView guid="{77A0B38E-93E4-4AC7-ACE6-46928E3770F0}">
      <colBreaks count="1" manualBreakCount="1">
        <brk id="8" max="1048575" man="1"/>
      </colBreaks>
      <pageMargins left="0.5" right="0.5" top="0.5" bottom="0.25" header="0" footer="0"/>
      <printOptions horizontalCentered="1" verticalCentered="1"/>
      <pageSetup scale="88" fitToWidth="2" orientation="portrait" r:id="rId22"/>
      <headerFooter alignWithMargins="0"/>
    </customSheetView>
    <customSheetView guid="{11C83B39-CE16-4BB9-AED1-82A65A48CAAD}">
      <colBreaks count="1" manualBreakCount="1">
        <brk id="8" max="1048575" man="1"/>
      </colBreaks>
      <pageMargins left="0.5" right="0.5" top="0.5" bottom="0.25" header="0" footer="0"/>
      <printOptions horizontalCentered="1" verticalCentered="1"/>
      <pageSetup scale="88" fitToWidth="2" orientation="portrait" r:id="rId23"/>
      <headerFooter alignWithMargins="0"/>
    </customSheetView>
    <customSheetView guid="{DB71B86F-317D-4AD6-8462-223811F201EC}">
      <colBreaks count="1" manualBreakCount="1">
        <brk id="8" max="1048575" man="1"/>
      </colBreaks>
      <pageMargins left="0.5" right="0.5" top="0.5" bottom="0.25" header="0" footer="0"/>
      <printOptions horizontalCentered="1" verticalCentered="1"/>
      <pageSetup scale="88" fitToWidth="2" orientation="portrait" r:id="rId24"/>
      <headerFooter alignWithMargins="0"/>
    </customSheetView>
    <customSheetView guid="{DC2F833C-E952-4F6A-AFD3-F16D8619A19E}">
      <selection activeCell="L52" sqref="L52"/>
      <colBreaks count="1" manualBreakCount="1">
        <brk id="8" max="1048575" man="1"/>
      </colBreaks>
      <pageMargins left="0.5" right="0.5" top="0.5" bottom="0.25" header="0" footer="0"/>
      <printOptions horizontalCentered="1" verticalCentered="1"/>
      <pageSetup scale="88" fitToWidth="2" orientation="portrait" r:id="rId25"/>
      <headerFooter alignWithMargins="0"/>
    </customSheetView>
    <customSheetView guid="{B1B2D874-36F7-4A51-91A3-0B03D16C5B39}">
      <selection activeCell="B64" sqref="B64"/>
      <colBreaks count="1" manualBreakCount="1">
        <brk id="8" max="1048575" man="1"/>
      </colBreaks>
      <pageMargins left="0.5" right="0.5" top="0.5" bottom="0.25" header="0" footer="0"/>
      <printOptions horizontalCentered="1" verticalCentered="1"/>
      <pageSetup scale="88" fitToWidth="2" orientation="portrait" r:id="rId26"/>
      <headerFooter alignWithMargins="0"/>
    </customSheetView>
    <customSheetView guid="{24512037-1A2E-4B61-A9D8-6B6EE1FBAC07}" topLeftCell="A34">
      <selection activeCell="I49" sqref="I49"/>
      <colBreaks count="1" manualBreakCount="1">
        <brk id="8" max="1048575" man="1"/>
      </colBreaks>
      <pageMargins left="0.5" right="0.5" top="0.5" bottom="0.25" header="0" footer="0"/>
      <printOptions horizontalCentered="1" verticalCentered="1"/>
      <pageSetup scale="88" fitToWidth="2" orientation="portrait" r:id="rId27"/>
      <headerFooter alignWithMargins="0"/>
    </customSheetView>
    <customSheetView guid="{FF7CE3F6-64D4-4414-9A0A-27EA1DA5FCEA}" topLeftCell="A22">
      <selection activeCell="U25" sqref="U25:U26"/>
      <colBreaks count="1" manualBreakCount="1">
        <brk id="8" max="1048575" man="1"/>
      </colBreaks>
      <pageMargins left="0.5" right="0.5" top="0.5" bottom="0.25" header="0" footer="0"/>
      <printOptions horizontalCentered="1" verticalCentered="1"/>
      <pageSetup scale="88" fitToWidth="2" orientation="portrait" r:id="rId28"/>
      <headerFooter alignWithMargins="0"/>
    </customSheetView>
    <customSheetView guid="{68CA22E9-CC9D-4C8A-A060-049B87D0AB3E}" scale="60" showPageBreaks="1" view="pageBreakPreview" topLeftCell="A34">
      <selection activeCell="B64" sqref="B64"/>
      <colBreaks count="1" manualBreakCount="1">
        <brk id="8" max="1048575" man="1"/>
      </colBreaks>
      <pageMargins left="0.5" right="0.5" top="0.5" bottom="0.25" header="0" footer="0"/>
      <printOptions horizontalCentered="1" verticalCentered="1"/>
      <pageSetup scale="88" fitToWidth="2" orientation="portrait" r:id="rId29"/>
      <headerFooter alignWithMargins="0"/>
    </customSheetView>
    <customSheetView guid="{76EF22F2-41FD-4690-8612-D013472E0134}" topLeftCell="A22">
      <selection activeCell="U25" sqref="U25:U26"/>
      <colBreaks count="1" manualBreakCount="1">
        <brk id="8" max="1048575" man="1"/>
      </colBreaks>
      <pageMargins left="0.5" right="0.5" top="0.5" bottom="0.25" header="0" footer="0"/>
      <printOptions horizontalCentered="1" verticalCentered="1"/>
      <pageSetup scale="88" fitToWidth="2" orientation="portrait" r:id="rId30"/>
      <headerFooter alignWithMargins="0"/>
    </customSheetView>
  </customSheetViews>
  <mergeCells count="3">
    <mergeCell ref="I2:O2"/>
    <mergeCell ref="A54:H54"/>
    <mergeCell ref="A55:H55"/>
  </mergeCells>
  <printOptions horizontalCentered="1" verticalCentered="1"/>
  <pageMargins left="0.5" right="0.5" top="0.5" bottom="0.25" header="0" footer="0"/>
  <pageSetup scale="82" fitToWidth="2" orientation="portrait" r:id="rId31"/>
  <headerFooter alignWithMargins="0"/>
  <colBreaks count="1" manualBreakCount="1">
    <brk id="8" max="1048575" man="1"/>
  </colBreaks>
  <legacyDrawing r:id="rId3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K191"/>
  <sheetViews>
    <sheetView view="pageBreakPreview" topLeftCell="A26" zoomScale="60" zoomScaleNormal="100" workbookViewId="0">
      <selection activeCell="G36" sqref="G36:H75"/>
    </sheetView>
  </sheetViews>
  <sheetFormatPr defaultColWidth="8.85546875" defaultRowHeight="11.25"/>
  <cols>
    <col min="1" max="1" width="3.7109375" style="1825" customWidth="1"/>
    <col min="2" max="2" width="5" style="1825" customWidth="1"/>
    <col min="3" max="3" width="29.42578125" style="1825" customWidth="1"/>
    <col min="4" max="4" width="10.28515625" style="1825" customWidth="1"/>
    <col min="5" max="5" width="11.28515625" style="1825" customWidth="1"/>
    <col min="6" max="6" width="9.42578125" style="1825" customWidth="1"/>
    <col min="7" max="7" width="11.5703125" style="1825" customWidth="1"/>
    <col min="8" max="8" width="13.5703125" style="1825" customWidth="1"/>
    <col min="9" max="10" width="11.5703125" style="1825" customWidth="1"/>
    <col min="11" max="16" width="8.85546875" style="1825"/>
    <col min="17" max="17" width="2.42578125" style="1825" customWidth="1"/>
    <col min="18" max="16384" width="8.85546875" style="1825"/>
  </cols>
  <sheetData>
    <row r="1" spans="1:11" ht="12">
      <c r="A1" s="2502">
        <v>84</v>
      </c>
      <c r="B1" s="1824"/>
      <c r="C1" s="1824"/>
      <c r="D1" s="1824"/>
      <c r="E1" s="1824"/>
      <c r="G1" s="1826"/>
      <c r="H1" s="1824"/>
      <c r="J1" s="1775" t="s">
        <v>3394</v>
      </c>
      <c r="K1" s="1826"/>
    </row>
    <row r="2" spans="1:11" ht="12">
      <c r="A2" s="1828" t="s">
        <v>2684</v>
      </c>
      <c r="B2" s="1874"/>
      <c r="C2" s="1874"/>
      <c r="D2" s="1874"/>
      <c r="E2" s="1874"/>
      <c r="F2" s="1874"/>
      <c r="G2" s="1874"/>
      <c r="H2" s="1874"/>
      <c r="I2" s="1874"/>
      <c r="J2" s="1875"/>
    </row>
    <row r="3" spans="1:11" ht="12">
      <c r="A3" s="1876" t="s">
        <v>294</v>
      </c>
      <c r="B3" s="1877"/>
      <c r="C3" s="1877"/>
      <c r="D3" s="1877"/>
      <c r="E3" s="1877"/>
      <c r="F3" s="1877"/>
      <c r="G3" s="1877"/>
      <c r="H3" s="1877"/>
      <c r="I3" s="1877"/>
      <c r="J3" s="1878"/>
    </row>
    <row r="4" spans="1:11" ht="7.35" customHeight="1">
      <c r="A4" s="1866"/>
      <c r="J4" s="1868"/>
    </row>
    <row r="5" spans="1:11" ht="12">
      <c r="A5" s="1879" t="s">
        <v>152</v>
      </c>
      <c r="B5" s="1824" t="s">
        <v>2685</v>
      </c>
      <c r="C5" s="1824"/>
      <c r="D5" s="1824"/>
      <c r="E5" s="1824"/>
      <c r="F5" s="1824"/>
      <c r="G5" s="1824"/>
      <c r="H5" s="1824"/>
      <c r="I5" s="1842"/>
      <c r="J5" s="1865"/>
    </row>
    <row r="6" spans="1:11" ht="12">
      <c r="A6" s="1880" t="s">
        <v>2686</v>
      </c>
      <c r="B6" s="1824"/>
      <c r="C6" s="1824"/>
      <c r="D6" s="1824"/>
      <c r="E6" s="1824"/>
      <c r="F6" s="1824"/>
      <c r="G6" s="1824"/>
      <c r="H6" s="1824"/>
      <c r="I6" s="1842"/>
      <c r="J6" s="1865"/>
    </row>
    <row r="7" spans="1:11" ht="12">
      <c r="A7" s="1880" t="s">
        <v>2687</v>
      </c>
      <c r="B7" s="1824"/>
      <c r="C7" s="1824"/>
      <c r="D7" s="1824"/>
      <c r="E7" s="1824"/>
      <c r="F7" s="1824"/>
      <c r="G7" s="1824"/>
      <c r="H7" s="1824"/>
      <c r="I7" s="1842"/>
      <c r="J7" s="1865"/>
    </row>
    <row r="8" spans="1:11" ht="12">
      <c r="A8" s="1880" t="s">
        <v>2688</v>
      </c>
      <c r="B8" s="1824"/>
      <c r="C8" s="1824"/>
      <c r="D8" s="1824"/>
      <c r="E8" s="1824"/>
      <c r="F8" s="1824"/>
      <c r="G8" s="1824"/>
      <c r="H8" s="1824"/>
      <c r="I8" s="1842"/>
      <c r="J8" s="1865"/>
    </row>
    <row r="9" spans="1:11" ht="12">
      <c r="A9" s="1880" t="s">
        <v>2689</v>
      </c>
      <c r="B9" s="1824"/>
      <c r="C9" s="1824"/>
      <c r="D9" s="1824"/>
      <c r="E9" s="1824"/>
      <c r="F9" s="1824"/>
      <c r="G9" s="1824"/>
      <c r="H9" s="1824"/>
      <c r="I9" s="1842"/>
      <c r="J9" s="1865"/>
    </row>
    <row r="10" spans="1:11" ht="12">
      <c r="A10" s="1880" t="s">
        <v>2690</v>
      </c>
      <c r="B10" s="1824"/>
      <c r="C10" s="1824"/>
      <c r="D10" s="1824"/>
      <c r="E10" s="1824"/>
      <c r="F10" s="1824"/>
      <c r="G10" s="1824"/>
      <c r="H10" s="1824"/>
      <c r="I10" s="1842"/>
      <c r="J10" s="1865"/>
    </row>
    <row r="11" spans="1:11" ht="12">
      <c r="A11" s="1880" t="s">
        <v>2691</v>
      </c>
      <c r="B11" s="1824"/>
      <c r="C11" s="1824"/>
      <c r="D11" s="1824"/>
      <c r="E11" s="1824"/>
      <c r="F11" s="1824"/>
      <c r="G11" s="1824"/>
      <c r="H11" s="1824"/>
      <c r="I11" s="1842"/>
      <c r="J11" s="1865"/>
    </row>
    <row r="12" spans="1:11" ht="12">
      <c r="A12" s="1880" t="s">
        <v>2692</v>
      </c>
      <c r="B12" s="1824"/>
      <c r="C12" s="1824"/>
      <c r="D12" s="1824"/>
      <c r="E12" s="1824"/>
      <c r="F12" s="1824"/>
      <c r="G12" s="1824"/>
      <c r="H12" s="1824"/>
      <c r="I12" s="1842"/>
      <c r="J12" s="1865"/>
    </row>
    <row r="13" spans="1:11" ht="12">
      <c r="A13" s="1880" t="s">
        <v>2693</v>
      </c>
      <c r="B13" s="1824"/>
      <c r="C13" s="1824"/>
      <c r="D13" s="1824"/>
      <c r="E13" s="1824"/>
      <c r="F13" s="1824"/>
      <c r="G13" s="1824"/>
      <c r="H13" s="1824"/>
      <c r="I13" s="1842"/>
      <c r="J13" s="1865"/>
    </row>
    <row r="14" spans="1:11" ht="12">
      <c r="A14" s="1880" t="s">
        <v>2694</v>
      </c>
      <c r="B14" s="1824"/>
      <c r="C14" s="1824"/>
      <c r="D14" s="1824"/>
      <c r="E14" s="1824"/>
      <c r="F14" s="1824"/>
      <c r="G14" s="1824"/>
      <c r="H14" s="1824"/>
      <c r="I14" s="1842"/>
      <c r="J14" s="1865"/>
    </row>
    <row r="15" spans="1:11" ht="12">
      <c r="A15" s="1880" t="s">
        <v>2695</v>
      </c>
      <c r="B15" s="1824"/>
      <c r="C15" s="1824"/>
      <c r="D15" s="1824"/>
      <c r="E15" s="1824"/>
      <c r="F15" s="1824"/>
      <c r="G15" s="1824"/>
      <c r="H15" s="1824"/>
      <c r="I15" s="1842"/>
      <c r="J15" s="1865"/>
    </row>
    <row r="16" spans="1:11" ht="12">
      <c r="A16" s="1844"/>
      <c r="B16" s="1824"/>
      <c r="C16" s="1824"/>
      <c r="D16" s="1824"/>
      <c r="E16" s="1824"/>
      <c r="F16" s="1824"/>
      <c r="G16" s="1824"/>
      <c r="H16" s="1824"/>
      <c r="I16" s="1842"/>
      <c r="J16" s="1865"/>
    </row>
    <row r="17" spans="1:10" ht="12">
      <c r="A17" s="1879" t="s">
        <v>156</v>
      </c>
      <c r="B17" s="1824" t="s">
        <v>2696</v>
      </c>
      <c r="C17" s="1824"/>
      <c r="D17" s="1824"/>
      <c r="E17" s="1824"/>
      <c r="F17" s="1824"/>
      <c r="G17" s="1824"/>
      <c r="H17" s="1824"/>
      <c r="I17" s="1842"/>
      <c r="J17" s="1865"/>
    </row>
    <row r="18" spans="1:10" ht="12">
      <c r="A18" s="1880" t="s">
        <v>2697</v>
      </c>
      <c r="B18" s="1824"/>
      <c r="C18" s="1824"/>
      <c r="D18" s="1824"/>
      <c r="E18" s="1824"/>
      <c r="F18" s="1824"/>
      <c r="G18" s="1824"/>
      <c r="H18" s="1824"/>
      <c r="I18" s="1842"/>
      <c r="J18" s="1865"/>
    </row>
    <row r="19" spans="1:10" ht="12">
      <c r="A19" s="1881"/>
      <c r="B19" s="1882"/>
      <c r="C19" s="1882"/>
      <c r="D19" s="1882"/>
      <c r="E19" s="1882"/>
      <c r="F19" s="1882"/>
      <c r="G19" s="1882"/>
      <c r="H19" s="1882"/>
      <c r="I19" s="1883"/>
      <c r="J19" s="1884"/>
    </row>
    <row r="20" spans="1:10" ht="12">
      <c r="A20" s="1879" t="s">
        <v>161</v>
      </c>
      <c r="B20" s="1824" t="s">
        <v>2698</v>
      </c>
      <c r="C20" s="1824"/>
      <c r="D20" s="1824"/>
      <c r="E20" s="1824"/>
      <c r="F20" s="1824"/>
      <c r="G20" s="1824"/>
      <c r="H20" s="1824"/>
      <c r="I20" s="1842"/>
      <c r="J20" s="1865"/>
    </row>
    <row r="21" spans="1:10" ht="12">
      <c r="A21" s="1880" t="s">
        <v>2699</v>
      </c>
      <c r="B21" s="1824"/>
      <c r="C21" s="1824"/>
      <c r="D21" s="1824"/>
      <c r="E21" s="1824"/>
      <c r="F21" s="1824"/>
      <c r="G21" s="1824"/>
      <c r="H21" s="1824"/>
      <c r="I21" s="1842"/>
      <c r="J21" s="1865"/>
    </row>
    <row r="22" spans="1:10" ht="12">
      <c r="A22" s="1844"/>
      <c r="B22" s="1824"/>
      <c r="C22" s="1824"/>
      <c r="D22" s="1824"/>
      <c r="E22" s="1824"/>
      <c r="F22" s="1824"/>
      <c r="G22" s="1824"/>
      <c r="H22" s="1824"/>
      <c r="I22" s="1842"/>
      <c r="J22" s="1865"/>
    </row>
    <row r="23" spans="1:10" ht="12">
      <c r="A23" s="1879" t="s">
        <v>154</v>
      </c>
      <c r="B23" s="1824" t="s">
        <v>2700</v>
      </c>
      <c r="C23" s="1824"/>
      <c r="D23" s="1824"/>
      <c r="E23" s="1824"/>
      <c r="F23" s="1824"/>
      <c r="G23" s="1824"/>
      <c r="H23" s="1824"/>
      <c r="I23" s="1842"/>
      <c r="J23" s="1865"/>
    </row>
    <row r="24" spans="1:10" ht="12">
      <c r="A24" s="1880" t="s">
        <v>2701</v>
      </c>
      <c r="B24" s="1824"/>
      <c r="C24" s="1824"/>
      <c r="D24" s="1824"/>
      <c r="E24" s="1824"/>
      <c r="F24" s="1824"/>
      <c r="G24" s="1824"/>
      <c r="H24" s="1824"/>
      <c r="I24" s="1842"/>
      <c r="J24" s="1865"/>
    </row>
    <row r="25" spans="1:10" ht="12">
      <c r="A25" s="1844"/>
      <c r="B25" s="1824"/>
      <c r="C25" s="1824"/>
      <c r="D25" s="1824"/>
      <c r="E25" s="1824"/>
      <c r="F25" s="1824"/>
      <c r="G25" s="1824"/>
      <c r="H25" s="1824"/>
      <c r="I25" s="1842"/>
      <c r="J25" s="1865"/>
    </row>
    <row r="26" spans="1:10" ht="12">
      <c r="A26" s="1879" t="s">
        <v>163</v>
      </c>
      <c r="B26" s="1824" t="s">
        <v>2702</v>
      </c>
      <c r="C26" s="1824"/>
      <c r="D26" s="1824"/>
      <c r="E26" s="1824"/>
      <c r="F26" s="1824"/>
      <c r="G26" s="1824"/>
      <c r="H26" s="1824"/>
      <c r="I26" s="1842"/>
      <c r="J26" s="1865"/>
    </row>
    <row r="27" spans="1:10" ht="12">
      <c r="A27" s="1880" t="s">
        <v>2703</v>
      </c>
      <c r="B27" s="1824"/>
      <c r="C27" s="1824"/>
      <c r="D27" s="1824"/>
      <c r="E27" s="1824"/>
      <c r="F27" s="1824"/>
      <c r="G27" s="1824"/>
      <c r="H27" s="1824"/>
      <c r="I27" s="1842"/>
      <c r="J27" s="1865"/>
    </row>
    <row r="28" spans="1:10" ht="5.0999999999999996" customHeight="1">
      <c r="A28" s="1869"/>
      <c r="B28" s="1870"/>
      <c r="C28" s="1870"/>
      <c r="D28" s="1870"/>
      <c r="E28" s="1870"/>
      <c r="F28" s="1870"/>
      <c r="G28" s="1870"/>
      <c r="H28" s="1870"/>
      <c r="I28" s="1870"/>
      <c r="J28" s="1871"/>
    </row>
    <row r="29" spans="1:10" ht="12">
      <c r="A29" s="1840"/>
      <c r="B29" s="1885"/>
      <c r="C29" s="1885"/>
      <c r="D29" s="1886" t="s">
        <v>1211</v>
      </c>
      <c r="E29" s="1887"/>
      <c r="F29" s="1888"/>
      <c r="G29" s="1886" t="s">
        <v>1212</v>
      </c>
      <c r="H29" s="1887"/>
      <c r="I29" s="1888"/>
      <c r="J29" s="1889"/>
    </row>
    <row r="30" spans="1:10" ht="12">
      <c r="A30" s="1845"/>
      <c r="B30" s="1890"/>
      <c r="C30" s="1890"/>
      <c r="D30" s="1886" t="s">
        <v>2704</v>
      </c>
      <c r="E30" s="1888"/>
      <c r="F30" s="1845" t="s">
        <v>1214</v>
      </c>
      <c r="G30" s="1886" t="s">
        <v>2704</v>
      </c>
      <c r="H30" s="1888"/>
      <c r="I30" s="1845" t="s">
        <v>1214</v>
      </c>
      <c r="J30" s="1845"/>
    </row>
    <row r="31" spans="1:10" ht="12">
      <c r="A31" s="1845"/>
      <c r="B31" s="1890"/>
      <c r="C31" s="1890"/>
      <c r="D31" s="1845" t="s">
        <v>1215</v>
      </c>
      <c r="E31" s="1845" t="s">
        <v>1216</v>
      </c>
      <c r="F31" s="1845" t="s">
        <v>1217</v>
      </c>
      <c r="G31" s="1845"/>
      <c r="H31" s="1845"/>
      <c r="I31" s="1845" t="s">
        <v>1217</v>
      </c>
      <c r="J31" s="1845"/>
    </row>
    <row r="32" spans="1:10" ht="12">
      <c r="A32" s="1846" t="s">
        <v>7</v>
      </c>
      <c r="B32" s="1849"/>
      <c r="C32" s="1890" t="s">
        <v>541</v>
      </c>
      <c r="D32" s="1845" t="s">
        <v>1218</v>
      </c>
      <c r="E32" s="1845" t="s">
        <v>1219</v>
      </c>
      <c r="F32" s="1845" t="s">
        <v>1220</v>
      </c>
      <c r="G32" s="1845" t="s">
        <v>1218</v>
      </c>
      <c r="H32" s="1845" t="s">
        <v>1219</v>
      </c>
      <c r="I32" s="1845" t="s">
        <v>1220</v>
      </c>
      <c r="J32" s="1846" t="s">
        <v>7</v>
      </c>
    </row>
    <row r="33" spans="1:10" ht="12">
      <c r="A33" s="1846" t="s">
        <v>17</v>
      </c>
      <c r="B33" s="1849"/>
      <c r="C33" s="1890"/>
      <c r="D33" s="1845" t="s">
        <v>80</v>
      </c>
      <c r="E33" s="1845" t="s">
        <v>80</v>
      </c>
      <c r="F33" s="1845" t="s">
        <v>1814</v>
      </c>
      <c r="G33" s="1845" t="s">
        <v>80</v>
      </c>
      <c r="H33" s="1845" t="s">
        <v>80</v>
      </c>
      <c r="I33" s="1845" t="s">
        <v>1814</v>
      </c>
      <c r="J33" s="1846" t="s">
        <v>17</v>
      </c>
    </row>
    <row r="34" spans="1:10" ht="12.75" thickBot="1">
      <c r="A34" s="1850"/>
      <c r="B34" s="1835"/>
      <c r="C34" s="1891" t="s">
        <v>24</v>
      </c>
      <c r="D34" s="1852" t="s">
        <v>25</v>
      </c>
      <c r="E34" s="1852" t="s">
        <v>26</v>
      </c>
      <c r="F34" s="1852" t="s">
        <v>27</v>
      </c>
      <c r="G34" s="1852" t="s">
        <v>28</v>
      </c>
      <c r="H34" s="1852" t="s">
        <v>29</v>
      </c>
      <c r="I34" s="1852" t="s">
        <v>30</v>
      </c>
      <c r="J34" s="1850"/>
    </row>
    <row r="35" spans="1:10" ht="12">
      <c r="A35" s="1843"/>
      <c r="B35" s="1824"/>
      <c r="C35" s="1890" t="s">
        <v>1222</v>
      </c>
      <c r="D35" s="1892"/>
      <c r="E35" s="1893"/>
      <c r="F35" s="1843"/>
      <c r="G35" s="1892"/>
      <c r="H35" s="1893"/>
      <c r="I35" s="1843"/>
      <c r="J35" s="1843"/>
    </row>
    <row r="36" spans="1:10" ht="12">
      <c r="A36" s="1852">
        <v>1</v>
      </c>
      <c r="B36" s="1894">
        <v>-3</v>
      </c>
      <c r="C36" s="1836" t="s">
        <v>1116</v>
      </c>
      <c r="D36" s="1859"/>
      <c r="E36" s="1895"/>
      <c r="F36" s="1896"/>
      <c r="G36" s="1859"/>
      <c r="H36" s="1895"/>
      <c r="I36" s="1836"/>
      <c r="J36" s="1852">
        <v>1</v>
      </c>
    </row>
    <row r="37" spans="1:10" ht="12">
      <c r="A37" s="1852">
        <v>2</v>
      </c>
      <c r="B37" s="1894">
        <f t="shared" ref="B37:B42" si="0">B36-1</f>
        <v>-4</v>
      </c>
      <c r="C37" s="1836" t="s">
        <v>2669</v>
      </c>
      <c r="D37" s="1859"/>
      <c r="E37" s="1895"/>
      <c r="F37" s="1896"/>
      <c r="G37" s="1859"/>
      <c r="H37" s="1895"/>
      <c r="I37" s="1836"/>
      <c r="J37" s="1852">
        <v>2</v>
      </c>
    </row>
    <row r="38" spans="1:10" ht="12">
      <c r="A38" s="1852">
        <v>3</v>
      </c>
      <c r="B38" s="1894">
        <f t="shared" si="0"/>
        <v>-5</v>
      </c>
      <c r="C38" s="1836" t="s">
        <v>1120</v>
      </c>
      <c r="D38" s="1859"/>
      <c r="E38" s="1895"/>
      <c r="F38" s="1896"/>
      <c r="G38" s="1859"/>
      <c r="H38" s="1895"/>
      <c r="I38" s="1836"/>
      <c r="J38" s="1852">
        <v>3</v>
      </c>
    </row>
    <row r="39" spans="1:10" ht="12">
      <c r="A39" s="1852">
        <v>4</v>
      </c>
      <c r="B39" s="1894">
        <f t="shared" si="0"/>
        <v>-6</v>
      </c>
      <c r="C39" s="1836" t="s">
        <v>2670</v>
      </c>
      <c r="D39" s="1859"/>
      <c r="E39" s="1895"/>
      <c r="F39" s="1896"/>
      <c r="G39" s="1859"/>
      <c r="H39" s="1895"/>
      <c r="I39" s="1836"/>
      <c r="J39" s="1852">
        <v>4</v>
      </c>
    </row>
    <row r="40" spans="1:10" ht="12">
      <c r="A40" s="1852">
        <v>5</v>
      </c>
      <c r="B40" s="1894">
        <f t="shared" si="0"/>
        <v>-7</v>
      </c>
      <c r="C40" s="1836" t="s">
        <v>1124</v>
      </c>
      <c r="D40" s="1859"/>
      <c r="E40" s="1895"/>
      <c r="F40" s="1896"/>
      <c r="G40" s="1859"/>
      <c r="H40" s="1895"/>
      <c r="I40" s="1836"/>
      <c r="J40" s="1852">
        <v>5</v>
      </c>
    </row>
    <row r="41" spans="1:10" ht="12">
      <c r="A41" s="1852">
        <v>6</v>
      </c>
      <c r="B41" s="1894">
        <f t="shared" si="0"/>
        <v>-8</v>
      </c>
      <c r="C41" s="1836" t="s">
        <v>1126</v>
      </c>
      <c r="D41" s="1859"/>
      <c r="E41" s="1895"/>
      <c r="F41" s="1896"/>
      <c r="G41" s="1859"/>
      <c r="H41" s="1895"/>
      <c r="I41" s="1836"/>
      <c r="J41" s="1852">
        <v>6</v>
      </c>
    </row>
    <row r="42" spans="1:10" ht="12">
      <c r="A42" s="1852">
        <v>7</v>
      </c>
      <c r="B42" s="1894">
        <f t="shared" si="0"/>
        <v>-9</v>
      </c>
      <c r="C42" s="1836" t="s">
        <v>1128</v>
      </c>
      <c r="D42" s="1859"/>
      <c r="E42" s="1895"/>
      <c r="F42" s="1896"/>
      <c r="G42" s="1859"/>
      <c r="H42" s="1895"/>
      <c r="I42" s="1836"/>
      <c r="J42" s="1852">
        <v>7</v>
      </c>
    </row>
    <row r="43" spans="1:10" ht="12">
      <c r="A43" s="1852">
        <v>8</v>
      </c>
      <c r="B43" s="1894">
        <v>-11</v>
      </c>
      <c r="C43" s="1836" t="s">
        <v>1130</v>
      </c>
      <c r="D43" s="1859"/>
      <c r="E43" s="1895"/>
      <c r="F43" s="1896"/>
      <c r="G43" s="1859"/>
      <c r="H43" s="1895"/>
      <c r="I43" s="1836"/>
      <c r="J43" s="1852">
        <v>8</v>
      </c>
    </row>
    <row r="44" spans="1:10" ht="12">
      <c r="A44" s="1852">
        <v>9</v>
      </c>
      <c r="B44" s="1894">
        <v>-13</v>
      </c>
      <c r="C44" s="1836" t="s">
        <v>2671</v>
      </c>
      <c r="D44" s="1859"/>
      <c r="E44" s="1895"/>
      <c r="F44" s="1896"/>
      <c r="G44" s="1859"/>
      <c r="H44" s="1895"/>
      <c r="I44" s="1836"/>
      <c r="J44" s="1852">
        <v>9</v>
      </c>
    </row>
    <row r="45" spans="1:10" ht="12">
      <c r="A45" s="1852">
        <v>10</v>
      </c>
      <c r="B45" s="1894">
        <v>-16</v>
      </c>
      <c r="C45" s="1836" t="s">
        <v>1134</v>
      </c>
      <c r="D45" s="1859"/>
      <c r="E45" s="1895"/>
      <c r="F45" s="1896"/>
      <c r="G45" s="1859"/>
      <c r="H45" s="1895"/>
      <c r="I45" s="1836"/>
      <c r="J45" s="1852">
        <v>10</v>
      </c>
    </row>
    <row r="46" spans="1:10" ht="12">
      <c r="A46" s="1852">
        <v>11</v>
      </c>
      <c r="B46" s="1894">
        <f>B45-1</f>
        <v>-17</v>
      </c>
      <c r="C46" s="1836" t="s">
        <v>1136</v>
      </c>
      <c r="D46" s="1859"/>
      <c r="E46" s="1895"/>
      <c r="F46" s="1896"/>
      <c r="G46" s="1859"/>
      <c r="H46" s="1895"/>
      <c r="I46" s="1836"/>
      <c r="J46" s="1852">
        <v>11</v>
      </c>
    </row>
    <row r="47" spans="1:10" ht="12">
      <c r="A47" s="1852">
        <v>12</v>
      </c>
      <c r="B47" s="1894">
        <f>B46-1</f>
        <v>-18</v>
      </c>
      <c r="C47" s="1836" t="s">
        <v>1138</v>
      </c>
      <c r="D47" s="1859"/>
      <c r="E47" s="1895"/>
      <c r="F47" s="1896"/>
      <c r="G47" s="1859"/>
      <c r="H47" s="1895"/>
      <c r="I47" s="1836"/>
      <c r="J47" s="1852">
        <v>12</v>
      </c>
    </row>
    <row r="48" spans="1:10" ht="12">
      <c r="A48" s="1852">
        <v>13</v>
      </c>
      <c r="B48" s="1894">
        <f>B47-1</f>
        <v>-19</v>
      </c>
      <c r="C48" s="1836" t="s">
        <v>1140</v>
      </c>
      <c r="D48" s="1859"/>
      <c r="E48" s="1895"/>
      <c r="F48" s="1896"/>
      <c r="G48" s="1859"/>
      <c r="H48" s="1895"/>
      <c r="I48" s="1836"/>
      <c r="J48" s="1852">
        <v>13</v>
      </c>
    </row>
    <row r="49" spans="1:10" ht="12">
      <c r="A49" s="1852">
        <v>14</v>
      </c>
      <c r="B49" s="1894">
        <f>B48-1</f>
        <v>-20</v>
      </c>
      <c r="C49" s="1836" t="s">
        <v>1142</v>
      </c>
      <c r="D49" s="1859"/>
      <c r="E49" s="1895"/>
      <c r="F49" s="1896"/>
      <c r="G49" s="1859" t="s">
        <v>3380</v>
      </c>
      <c r="H49" s="1895"/>
      <c r="I49" s="1836"/>
      <c r="J49" s="1852">
        <v>14</v>
      </c>
    </row>
    <row r="50" spans="1:10" ht="12">
      <c r="A50" s="1852">
        <v>15</v>
      </c>
      <c r="B50" s="1894">
        <v>-22</v>
      </c>
      <c r="C50" s="1836" t="s">
        <v>1144</v>
      </c>
      <c r="D50" s="1859"/>
      <c r="E50" s="1895"/>
      <c r="F50" s="1896"/>
      <c r="G50" s="1859"/>
      <c r="H50" s="1895"/>
      <c r="I50" s="1836"/>
      <c r="J50" s="1852">
        <v>15</v>
      </c>
    </row>
    <row r="51" spans="1:10" ht="12">
      <c r="A51" s="1852">
        <v>16</v>
      </c>
      <c r="B51" s="1894">
        <f>B50-1</f>
        <v>-23</v>
      </c>
      <c r="C51" s="1836" t="s">
        <v>1146</v>
      </c>
      <c r="D51" s="1859"/>
      <c r="E51" s="1895"/>
      <c r="F51" s="1896"/>
      <c r="G51" s="1859"/>
      <c r="H51" s="1895"/>
      <c r="I51" s="1836"/>
      <c r="J51" s="1852">
        <v>16</v>
      </c>
    </row>
    <row r="52" spans="1:10" ht="12">
      <c r="A52" s="1852">
        <v>17</v>
      </c>
      <c r="B52" s="1894">
        <f>B51-1</f>
        <v>-24</v>
      </c>
      <c r="C52" s="1836" t="s">
        <v>1148</v>
      </c>
      <c r="D52" s="1859"/>
      <c r="E52" s="1895"/>
      <c r="F52" s="1896"/>
      <c r="G52" s="1859"/>
      <c r="H52" s="1895"/>
      <c r="I52" s="1836"/>
      <c r="J52" s="1852">
        <v>17</v>
      </c>
    </row>
    <row r="53" spans="1:10" ht="12">
      <c r="A53" s="1852">
        <v>18</v>
      </c>
      <c r="B53" s="1894">
        <f>B52-1</f>
        <v>-25</v>
      </c>
      <c r="C53" s="1836" t="s">
        <v>1150</v>
      </c>
      <c r="D53" s="1859"/>
      <c r="E53" s="1895"/>
      <c r="F53" s="1896"/>
      <c r="G53" s="1859"/>
      <c r="H53" s="1895"/>
      <c r="I53" s="1836"/>
      <c r="J53" s="1852">
        <v>18</v>
      </c>
    </row>
    <row r="54" spans="1:10" ht="12">
      <c r="A54" s="1852">
        <v>19</v>
      </c>
      <c r="B54" s="1894">
        <f>B53-1</f>
        <v>-26</v>
      </c>
      <c r="C54" s="1836" t="s">
        <v>1152</v>
      </c>
      <c r="D54" s="2551">
        <v>122474</v>
      </c>
      <c r="E54" s="2937">
        <v>150742</v>
      </c>
      <c r="F54" s="1896">
        <v>5.0338013951453937E-2</v>
      </c>
      <c r="G54" s="1859"/>
      <c r="H54" s="1895"/>
      <c r="I54" s="1836"/>
      <c r="J54" s="1852">
        <v>19</v>
      </c>
    </row>
    <row r="55" spans="1:10" ht="12">
      <c r="A55" s="1852">
        <v>20</v>
      </c>
      <c r="B55" s="1894">
        <f>B54-1</f>
        <v>-27</v>
      </c>
      <c r="C55" s="1836" t="s">
        <v>2672</v>
      </c>
      <c r="D55" s="2551">
        <v>850232</v>
      </c>
      <c r="E55" s="2937">
        <v>1048191</v>
      </c>
      <c r="F55" s="1896">
        <v>4.9262133422729969E-2</v>
      </c>
      <c r="G55" s="1859"/>
      <c r="H55" s="1895"/>
      <c r="I55" s="1836"/>
      <c r="J55" s="1852">
        <v>20</v>
      </c>
    </row>
    <row r="56" spans="1:10" ht="12">
      <c r="A56" s="1852">
        <v>21</v>
      </c>
      <c r="B56" s="1894">
        <v>-29</v>
      </c>
      <c r="C56" s="1836" t="s">
        <v>1156</v>
      </c>
      <c r="D56" s="2551"/>
      <c r="E56" s="2937"/>
      <c r="F56" s="1896"/>
      <c r="G56" s="1859"/>
      <c r="H56" s="1895"/>
      <c r="I56" s="1836"/>
      <c r="J56" s="1852">
        <v>21</v>
      </c>
    </row>
    <row r="57" spans="1:10" ht="12">
      <c r="A57" s="1852">
        <v>22</v>
      </c>
      <c r="B57" s="1894">
        <v>-31</v>
      </c>
      <c r="C57" s="1836" t="s">
        <v>2673</v>
      </c>
      <c r="D57" s="2551"/>
      <c r="E57" s="2937"/>
      <c r="F57" s="1896"/>
      <c r="G57" s="1859"/>
      <c r="H57" s="1895"/>
      <c r="I57" s="1836"/>
      <c r="J57" s="1852">
        <v>22</v>
      </c>
    </row>
    <row r="58" spans="1:10" ht="12">
      <c r="A58" s="1852">
        <v>23</v>
      </c>
      <c r="B58" s="1894">
        <v>-35</v>
      </c>
      <c r="C58" s="1836" t="s">
        <v>1160</v>
      </c>
      <c r="D58" s="2551"/>
      <c r="E58" s="2937"/>
      <c r="F58" s="1896"/>
      <c r="G58" s="1859"/>
      <c r="H58" s="1895"/>
      <c r="I58" s="1836"/>
      <c r="J58" s="1852">
        <v>23</v>
      </c>
    </row>
    <row r="59" spans="1:10" ht="12">
      <c r="A59" s="1852">
        <v>24</v>
      </c>
      <c r="B59" s="1894">
        <v>-37</v>
      </c>
      <c r="C59" s="1836" t="s">
        <v>1162</v>
      </c>
      <c r="D59" s="2551">
        <v>52</v>
      </c>
      <c r="E59" s="2937"/>
      <c r="F59" s="1896"/>
      <c r="G59" s="1859"/>
      <c r="H59" s="1895"/>
      <c r="I59" s="1836"/>
      <c r="J59" s="1852">
        <v>24</v>
      </c>
    </row>
    <row r="60" spans="1:10" ht="12">
      <c r="A60" s="1852">
        <v>25</v>
      </c>
      <c r="B60" s="1894">
        <v>-39</v>
      </c>
      <c r="C60" s="1836" t="s">
        <v>2674</v>
      </c>
      <c r="D60" s="2551"/>
      <c r="E60" s="2937"/>
      <c r="F60" s="1896"/>
      <c r="G60" s="1859"/>
      <c r="H60" s="1895"/>
      <c r="I60" s="1836"/>
      <c r="J60" s="1852">
        <v>25</v>
      </c>
    </row>
    <row r="61" spans="1:10" ht="12">
      <c r="A61" s="1852">
        <v>26</v>
      </c>
      <c r="B61" s="1894">
        <v>-44</v>
      </c>
      <c r="C61" s="1836" t="s">
        <v>1166</v>
      </c>
      <c r="D61" s="2551"/>
      <c r="E61" s="2937"/>
      <c r="F61" s="1896"/>
      <c r="G61" s="1859"/>
      <c r="H61" s="1895"/>
      <c r="I61" s="1836"/>
      <c r="J61" s="1852">
        <v>26</v>
      </c>
    </row>
    <row r="62" spans="1:10" ht="12">
      <c r="A62" s="1852">
        <v>27</v>
      </c>
      <c r="B62" s="1894">
        <v>-45</v>
      </c>
      <c r="C62" s="1836" t="s">
        <v>2675</v>
      </c>
      <c r="D62" s="2551"/>
      <c r="E62" s="2937"/>
      <c r="F62" s="1896"/>
      <c r="G62" s="1859"/>
      <c r="H62" s="1895"/>
      <c r="I62" s="1836"/>
      <c r="J62" s="1852">
        <v>27</v>
      </c>
    </row>
    <row r="63" spans="1:10" ht="12">
      <c r="A63" s="1852">
        <v>28</v>
      </c>
      <c r="B63" s="1894"/>
      <c r="C63" s="1836" t="s">
        <v>1224</v>
      </c>
      <c r="D63" s="2551"/>
      <c r="E63" s="2937"/>
      <c r="F63" s="1896"/>
      <c r="G63" s="1859"/>
      <c r="H63" s="1895"/>
      <c r="I63" s="1836"/>
      <c r="J63" s="1852">
        <v>28</v>
      </c>
    </row>
    <row r="64" spans="1:10" ht="12">
      <c r="A64" s="1852">
        <v>29</v>
      </c>
      <c r="B64" s="1894"/>
      <c r="C64" s="1836" t="s">
        <v>2705</v>
      </c>
      <c r="D64" s="2551"/>
      <c r="E64" s="2937"/>
      <c r="F64" s="1896"/>
      <c r="G64" s="1859"/>
      <c r="H64" s="1895"/>
      <c r="I64" s="1836"/>
      <c r="J64" s="1852">
        <v>29</v>
      </c>
    </row>
    <row r="65" spans="1:10" ht="12.75" thickBot="1">
      <c r="A65" s="1897">
        <v>30</v>
      </c>
      <c r="B65" s="1898"/>
      <c r="C65" s="1899" t="s">
        <v>1226</v>
      </c>
      <c r="D65" s="2938">
        <v>972758</v>
      </c>
      <c r="E65" s="2939">
        <v>1198933</v>
      </c>
      <c r="F65" s="1900">
        <v>4.9397404330328264E-2</v>
      </c>
      <c r="G65" s="1901"/>
      <c r="H65" s="1902"/>
      <c r="I65" s="1903"/>
      <c r="J65" s="1897">
        <v>30</v>
      </c>
    </row>
    <row r="66" spans="1:10" ht="12.75" thickTop="1">
      <c r="A66" s="1852">
        <v>31</v>
      </c>
      <c r="B66" s="1855">
        <v>-52</v>
      </c>
      <c r="C66" s="1836" t="s">
        <v>1227</v>
      </c>
      <c r="D66" s="2551">
        <v>180102</v>
      </c>
      <c r="E66" s="2934">
        <v>204211</v>
      </c>
      <c r="F66" s="1904">
        <v>5.5599999999999997E-2</v>
      </c>
      <c r="G66" s="1859"/>
      <c r="H66" s="1860"/>
      <c r="I66" s="1850"/>
      <c r="J66" s="1852">
        <v>31</v>
      </c>
    </row>
    <row r="67" spans="1:10" ht="12">
      <c r="A67" s="1852">
        <v>32</v>
      </c>
      <c r="B67" s="1855">
        <f t="shared" ref="B67:B73" si="1">B66-1</f>
        <v>-53</v>
      </c>
      <c r="C67" s="1836" t="s">
        <v>2676</v>
      </c>
      <c r="D67" s="2551"/>
      <c r="E67" s="2934"/>
      <c r="F67" s="1904"/>
      <c r="G67" s="1859"/>
      <c r="H67" s="1860"/>
      <c r="I67" s="1850"/>
      <c r="J67" s="1852">
        <v>32</v>
      </c>
    </row>
    <row r="68" spans="1:10" ht="12">
      <c r="A68" s="1852">
        <v>33</v>
      </c>
      <c r="B68" s="1855">
        <f t="shared" si="1"/>
        <v>-54</v>
      </c>
      <c r="C68" s="1836" t="s">
        <v>2677</v>
      </c>
      <c r="D68" s="2551"/>
      <c r="E68" s="2934"/>
      <c r="F68" s="1904"/>
      <c r="G68" s="1859"/>
      <c r="H68" s="1860"/>
      <c r="I68" s="1850"/>
      <c r="J68" s="1852">
        <v>33</v>
      </c>
    </row>
    <row r="69" spans="1:10" ht="12">
      <c r="A69" s="1852">
        <v>34</v>
      </c>
      <c r="B69" s="1855">
        <f t="shared" si="1"/>
        <v>-55</v>
      </c>
      <c r="C69" s="1836" t="s">
        <v>1177</v>
      </c>
      <c r="D69" s="2551"/>
      <c r="E69" s="2934"/>
      <c r="F69" s="1904"/>
      <c r="G69" s="1859"/>
      <c r="H69" s="1860"/>
      <c r="I69" s="1850"/>
      <c r="J69" s="1852">
        <v>34</v>
      </c>
    </row>
    <row r="70" spans="1:10" ht="12">
      <c r="A70" s="1852">
        <v>35</v>
      </c>
      <c r="B70" s="1855">
        <f t="shared" si="1"/>
        <v>-56</v>
      </c>
      <c r="C70" s="1836" t="s">
        <v>1179</v>
      </c>
      <c r="D70" s="2551"/>
      <c r="E70" s="2934"/>
      <c r="F70" s="1904"/>
      <c r="G70" s="1859"/>
      <c r="H70" s="1860"/>
      <c r="I70" s="1850"/>
      <c r="J70" s="1852">
        <v>35</v>
      </c>
    </row>
    <row r="71" spans="1:10" ht="12">
      <c r="A71" s="1852">
        <v>36</v>
      </c>
      <c r="B71" s="1855">
        <f t="shared" si="1"/>
        <v>-57</v>
      </c>
      <c r="C71" s="1836" t="s">
        <v>1181</v>
      </c>
      <c r="D71" s="2551"/>
      <c r="E71" s="2934"/>
      <c r="F71" s="1904"/>
      <c r="G71" s="1859"/>
      <c r="H71" s="1860"/>
      <c r="I71" s="1850"/>
      <c r="J71" s="1852">
        <v>36</v>
      </c>
    </row>
    <row r="72" spans="1:10" ht="12">
      <c r="A72" s="1852">
        <v>37</v>
      </c>
      <c r="B72" s="1855">
        <f t="shared" si="1"/>
        <v>-58</v>
      </c>
      <c r="C72" s="1836" t="s">
        <v>1183</v>
      </c>
      <c r="D72" s="2551">
        <v>2782</v>
      </c>
      <c r="E72" s="2934">
        <v>2757</v>
      </c>
      <c r="F72" s="1904">
        <v>8.4500000000000006E-2</v>
      </c>
      <c r="G72" s="1859"/>
      <c r="H72" s="1860"/>
      <c r="I72" s="1850"/>
      <c r="J72" s="1852">
        <v>37</v>
      </c>
    </row>
    <row r="73" spans="1:10" ht="12">
      <c r="A73" s="1852">
        <v>38</v>
      </c>
      <c r="B73" s="1855">
        <f t="shared" si="1"/>
        <v>-59</v>
      </c>
      <c r="C73" s="1836" t="s">
        <v>2706</v>
      </c>
      <c r="D73" s="2551">
        <v>77327</v>
      </c>
      <c r="E73" s="2934">
        <v>77890</v>
      </c>
      <c r="F73" s="1904">
        <v>9.1700000000000004E-2</v>
      </c>
      <c r="G73" s="1859"/>
      <c r="H73" s="1860"/>
      <c r="I73" s="1850"/>
      <c r="J73" s="1852">
        <v>38</v>
      </c>
    </row>
    <row r="74" spans="1:10" ht="12.75" thickBot="1">
      <c r="A74" s="1897">
        <v>39</v>
      </c>
      <c r="B74" s="1898"/>
      <c r="C74" s="1905" t="s">
        <v>1186</v>
      </c>
      <c r="D74" s="2938">
        <v>260211</v>
      </c>
      <c r="E74" s="2940">
        <v>284858</v>
      </c>
      <c r="F74" s="1906">
        <v>6.5799999999999997E-2</v>
      </c>
      <c r="G74" s="1901"/>
      <c r="H74" s="1907"/>
      <c r="I74" s="1908"/>
      <c r="J74" s="1897">
        <v>39</v>
      </c>
    </row>
    <row r="75" spans="1:10" ht="12.75" thickTop="1">
      <c r="A75" s="1845">
        <v>40</v>
      </c>
      <c r="B75" s="1867"/>
      <c r="C75" s="1890" t="s">
        <v>327</v>
      </c>
      <c r="D75" s="1909">
        <v>1232969</v>
      </c>
      <c r="E75" s="1910">
        <v>1483791</v>
      </c>
      <c r="F75" s="2582">
        <v>5.2536940803560091E-2</v>
      </c>
      <c r="G75" s="1911"/>
      <c r="H75" s="1912"/>
      <c r="I75" s="1845" t="s">
        <v>2707</v>
      </c>
      <c r="J75" s="1845">
        <v>40</v>
      </c>
    </row>
    <row r="76" spans="1:10" ht="12">
      <c r="A76" s="1913"/>
      <c r="B76" s="1914"/>
      <c r="C76" s="1915"/>
      <c r="D76" s="1915"/>
      <c r="E76" s="1915"/>
      <c r="F76" s="1915"/>
      <c r="G76" s="1915"/>
      <c r="H76" s="1915"/>
      <c r="I76" s="1915"/>
      <c r="J76" s="1916"/>
    </row>
    <row r="77" spans="1:10" ht="9.6" customHeight="1">
      <c r="A77" s="1917"/>
      <c r="J77" s="1918"/>
    </row>
    <row r="78" spans="1:10" s="1824" customFormat="1" ht="12">
      <c r="A78" s="3441" t="s">
        <v>36</v>
      </c>
      <c r="B78" s="3436"/>
      <c r="C78" s="3436"/>
      <c r="D78" s="3436"/>
      <c r="E78" s="3436"/>
      <c r="F78" s="3436"/>
      <c r="G78" s="3436"/>
      <c r="H78" s="3436"/>
      <c r="I78" s="3436"/>
      <c r="J78" s="3442"/>
    </row>
    <row r="79" spans="1:10">
      <c r="A79" s="1917"/>
      <c r="J79" s="1918"/>
    </row>
    <row r="80" spans="1:10" ht="12">
      <c r="A80" s="1917"/>
      <c r="C80" s="1824" t="s">
        <v>3338</v>
      </c>
      <c r="J80" s="1918"/>
    </row>
    <row r="81" spans="1:10" ht="12">
      <c r="A81" s="1917"/>
      <c r="C81" s="1824" t="s">
        <v>3339</v>
      </c>
      <c r="J81" s="1918"/>
    </row>
    <row r="82" spans="1:10" ht="9.6" customHeight="1">
      <c r="A82" s="1919"/>
      <c r="B82" s="1920"/>
      <c r="C82" s="1920"/>
      <c r="D82" s="1920"/>
      <c r="E82" s="1920"/>
      <c r="F82" s="1920"/>
      <c r="G82" s="1920"/>
      <c r="H82" s="1920"/>
      <c r="I82" s="1920"/>
      <c r="J82" s="1921"/>
    </row>
    <row r="83" spans="1:10" ht="12">
      <c r="A83" s="1972"/>
      <c r="J83" s="2514" t="s">
        <v>107</v>
      </c>
    </row>
    <row r="84" spans="1:10" ht="9.6" customHeight="1"/>
    <row r="85" spans="1:10" ht="9.6" customHeight="1"/>
    <row r="86" spans="1:10" ht="9.6" customHeight="1"/>
    <row r="87" spans="1:10" ht="9.6" customHeight="1"/>
    <row r="88" spans="1:10" ht="9.6" customHeight="1"/>
    <row r="89" spans="1:10" ht="9.6" customHeight="1"/>
    <row r="90" spans="1:10" ht="9.6" customHeight="1"/>
    <row r="91" spans="1:10" ht="9.6" customHeight="1"/>
    <row r="92" spans="1:10" ht="9.6" customHeight="1"/>
    <row r="93" spans="1:10" ht="9.6" customHeight="1"/>
    <row r="94" spans="1:10" ht="9.6" customHeight="1"/>
    <row r="95" spans="1:10" ht="9.6" customHeight="1"/>
    <row r="96" spans="1:10" ht="9.6" customHeight="1"/>
    <row r="97" ht="9.6" customHeight="1"/>
    <row r="98" ht="9.6" customHeight="1"/>
    <row r="99" ht="9.6" customHeight="1"/>
    <row r="100" ht="9.6" customHeight="1"/>
    <row r="101" ht="9.6" customHeight="1"/>
    <row r="102" ht="9.6" customHeight="1"/>
    <row r="103" ht="9.6" customHeight="1"/>
    <row r="104" ht="9.6" customHeight="1"/>
    <row r="105" ht="9.6" customHeight="1"/>
    <row r="106" ht="9.6" customHeight="1"/>
    <row r="107" ht="9.6" customHeight="1"/>
    <row r="108" ht="9.6" customHeight="1"/>
    <row r="109" ht="9.6" customHeight="1"/>
    <row r="110" ht="9.6" customHeight="1"/>
    <row r="111" ht="9.6" customHeight="1"/>
    <row r="112" ht="9.6" customHeight="1"/>
    <row r="113" ht="9.6" customHeight="1"/>
    <row r="114" ht="9.6" customHeight="1"/>
    <row r="115" ht="9.6" customHeight="1"/>
    <row r="116" ht="9.6" customHeight="1"/>
    <row r="117" ht="9.6" customHeight="1"/>
    <row r="118" ht="9.6" customHeight="1"/>
    <row r="119" ht="9.6" customHeight="1"/>
    <row r="120" ht="9.6" customHeight="1"/>
    <row r="121" ht="9.6" customHeight="1"/>
    <row r="122" ht="9.6" customHeight="1"/>
    <row r="123" ht="9.6" customHeight="1"/>
    <row r="124" ht="9.6" customHeight="1"/>
    <row r="125" ht="9.6" customHeight="1"/>
    <row r="126" ht="9.6" customHeight="1"/>
    <row r="127" ht="9.6" customHeight="1"/>
    <row r="128" ht="9.6" customHeight="1"/>
    <row r="129" ht="9.6" customHeight="1"/>
    <row r="130" ht="9.6" customHeight="1"/>
    <row r="131" ht="9.6" customHeight="1"/>
    <row r="132" ht="9.6" customHeight="1"/>
    <row r="133" ht="9.6" customHeight="1"/>
    <row r="134" ht="9.6" customHeight="1"/>
    <row r="135" ht="9.6" customHeight="1"/>
    <row r="136" ht="9.6" customHeight="1"/>
    <row r="137" ht="9.6" customHeight="1"/>
    <row r="138" ht="9.6" customHeight="1"/>
    <row r="139" ht="9.6" customHeight="1"/>
    <row r="140" ht="9.6" customHeight="1"/>
    <row r="141" ht="9.6" customHeight="1"/>
    <row r="142" ht="9.6" customHeight="1"/>
    <row r="143" ht="9.6" customHeight="1"/>
    <row r="144" ht="9.6" customHeight="1"/>
    <row r="145" ht="9.6" customHeight="1"/>
    <row r="146" ht="9.6" customHeight="1"/>
    <row r="147" ht="9.6" customHeight="1"/>
    <row r="148" ht="9.6" customHeight="1"/>
    <row r="149" ht="9.6" customHeight="1"/>
    <row r="150" ht="9.6" customHeight="1"/>
    <row r="151" ht="9.6" customHeight="1"/>
    <row r="152" ht="9.6" customHeight="1"/>
    <row r="153" ht="9.6" customHeight="1"/>
    <row r="154" ht="9.6" customHeight="1"/>
    <row r="155" ht="9.6" customHeight="1"/>
    <row r="156" ht="9.6" customHeight="1"/>
    <row r="157" ht="9.6" customHeight="1"/>
    <row r="158" ht="9.6" customHeight="1"/>
    <row r="159" ht="9.6" customHeight="1"/>
    <row r="160" ht="9.6" customHeight="1"/>
    <row r="161" ht="9.6" customHeight="1"/>
    <row r="162" ht="9.6" customHeight="1"/>
    <row r="163" ht="9.6" customHeight="1"/>
    <row r="164" ht="9.6" customHeight="1"/>
    <row r="165" ht="9.6" customHeight="1"/>
    <row r="166" ht="9.6" customHeight="1"/>
    <row r="167" ht="9.6" customHeight="1"/>
    <row r="168" ht="9.6" customHeight="1"/>
    <row r="169" ht="9.6" customHeight="1"/>
    <row r="170" ht="9.6" customHeight="1"/>
    <row r="171" ht="9.6" customHeight="1"/>
    <row r="172" ht="9.6" customHeight="1"/>
    <row r="173" ht="9.6" customHeight="1"/>
    <row r="174" ht="9.6" customHeight="1"/>
    <row r="175" ht="9.6" customHeight="1"/>
    <row r="176" ht="9.6" customHeight="1"/>
    <row r="177" ht="9.6" customHeight="1"/>
    <row r="178" ht="9.6" customHeight="1"/>
    <row r="179" ht="9.6" customHeight="1"/>
    <row r="180" ht="9.6" customHeight="1"/>
    <row r="181" ht="9.6" customHeight="1"/>
    <row r="182" ht="9.6" customHeight="1"/>
    <row r="183" ht="9.6" customHeight="1"/>
    <row r="184" ht="9.6" customHeight="1"/>
    <row r="185" ht="9.6" customHeight="1"/>
    <row r="186" ht="9.6" customHeight="1"/>
    <row r="187" ht="9.6" customHeight="1"/>
    <row r="188" ht="9.6" customHeight="1"/>
    <row r="189" ht="9.6" customHeight="1"/>
    <row r="190" ht="9.6" customHeight="1"/>
    <row r="191" ht="9.6" customHeight="1"/>
  </sheetData>
  <customSheetViews>
    <customSheetView guid="{A617E113-81C5-40F4-A596-A12F4B219BD2}" topLeftCell="A40">
      <selection activeCell="M53" sqref="M53"/>
      <pageMargins left="0.9" right="1" top="0.7" bottom="0.75" header="0" footer="0"/>
      <printOptions horizontalCentered="1" verticalCentered="1"/>
      <pageSetup scale="72" orientation="portrait" r:id="rId1"/>
      <headerFooter alignWithMargins="0"/>
    </customSheetView>
    <customSheetView guid="{D099E5BD-69C3-4A36-A01A-AB9127CD02AF}" scale="60" showPageBreaks="1" view="pageBreakPreview" topLeftCell="A26">
      <selection activeCell="G36" sqref="G36:H75"/>
      <pageMargins left="0.9" right="1" top="0.7" bottom="0.75" header="0" footer="0"/>
      <printOptions horizontalCentered="1" verticalCentered="1"/>
      <pageSetup scale="70" orientation="portrait" r:id="rId2"/>
      <headerFooter alignWithMargins="0"/>
    </customSheetView>
    <customSheetView guid="{0E34144A-D82F-4DF0-B720-F9C800B122C6}" scale="60" showPageBreaks="1" view="pageBreakPreview">
      <selection activeCell="D36" sqref="D36"/>
      <pageMargins left="0.9" right="1" top="0.7" bottom="0.75" header="0" footer="0"/>
      <printOptions horizontalCentered="1" verticalCentered="1"/>
      <pageSetup scale="71" orientation="portrait" r:id="rId3"/>
      <headerFooter alignWithMargins="0"/>
    </customSheetView>
    <customSheetView guid="{97EB090E-DA8A-4035-9EB7-8F192FB9238E}" scale="60" showPageBreaks="1" view="pageBreakPreview">
      <selection activeCell="D36" sqref="D36"/>
      <pageMargins left="0.9" right="1" top="0.7" bottom="0.75" header="0" footer="0"/>
      <printOptions horizontalCentered="1" verticalCentered="1"/>
      <pageSetup scale="71" orientation="portrait" r:id="rId4"/>
      <headerFooter alignWithMargins="0"/>
    </customSheetView>
    <customSheetView guid="{73D6C540-FA77-496F-80D5-378BCDB5D7D3}">
      <selection activeCell="G69" sqref="G69"/>
      <pageMargins left="0.9" right="1" top="0.7" bottom="0.75" header="0" footer="0"/>
      <printOptions horizontalCentered="1" verticalCentered="1"/>
      <pageSetup scale="71" orientation="portrait" r:id="rId5"/>
      <headerFooter alignWithMargins="0"/>
    </customSheetView>
    <customSheetView guid="{697F93CE-5800-4A2B-B48E-6915F0D86AE1}">
      <selection activeCell="G69" sqref="G69"/>
      <pageMargins left="0.9" right="1" top="0.7" bottom="0.75" header="0" footer="0"/>
      <printOptions horizontalCentered="1" verticalCentered="1"/>
      <pageSetup scale="72" orientation="portrait" r:id="rId6"/>
      <headerFooter alignWithMargins="0"/>
    </customSheetView>
    <customSheetView guid="{997430AA-34EF-430A-83C0-572B50415120}">
      <selection activeCell="P40" sqref="P40"/>
      <pageMargins left="0.9" right="1" top="0.7" bottom="0.75" header="0" footer="0"/>
      <printOptions horizontalCentered="1" verticalCentered="1"/>
      <pageSetup scale="72" orientation="portrait" r:id="rId7"/>
      <headerFooter alignWithMargins="0"/>
    </customSheetView>
    <customSheetView guid="{FB280501-19AF-4ABE-91A9-026A574F2BAA}">
      <pageMargins left="0.9" right="1" top="0.7" bottom="0.75" header="0" footer="0"/>
      <printOptions horizontalCentered="1" verticalCentered="1"/>
      <pageSetup scale="72" orientation="portrait" r:id="rId8"/>
      <headerFooter alignWithMargins="0"/>
    </customSheetView>
    <customSheetView guid="{418B4607-7369-4E2A-893E-78E4A5AA0442}">
      <pageMargins left="0.9" right="1" top="0.7" bottom="0.75" header="0" footer="0"/>
      <printOptions horizontalCentered="1" verticalCentered="1"/>
      <pageSetup scale="72" orientation="portrait" r:id="rId9"/>
      <headerFooter alignWithMargins="0"/>
    </customSheetView>
    <customSheetView guid="{F56BCD39-3910-4701-BCCF-245589B07D98}" topLeftCell="A34">
      <selection activeCell="F76" sqref="F76"/>
      <pageMargins left="0.9" right="1" top="0.7" bottom="0.75" header="0" footer="0"/>
      <printOptions horizontalCentered="1" verticalCentered="1"/>
      <pageSetup scale="74" orientation="portrait" r:id="rId10"/>
      <headerFooter alignWithMargins="0"/>
    </customSheetView>
    <customSheetView guid="{FB19BFAA-60BA-4CC2-92E5-E4C141AE804E}">
      <selection activeCell="O62" sqref="O62"/>
      <pageMargins left="0.9" right="1" top="0.7" bottom="0.75" header="0" footer="0"/>
      <printOptions horizontalCentered="1" verticalCentered="1"/>
      <pageSetup scale="74" orientation="portrait" r:id="rId11"/>
      <headerFooter alignWithMargins="0"/>
    </customSheetView>
    <customSheetView guid="{74404EEC-CA6A-48B0-B168-B7933282EEB2}">
      <selection activeCell="O62" sqref="O62"/>
      <pageMargins left="0.9" right="1" top="0.7" bottom="0.75" header="0" footer="0"/>
      <printOptions horizontalCentered="1" verticalCentered="1"/>
      <pageSetup scale="74" orientation="portrait" r:id="rId12"/>
      <headerFooter alignWithMargins="0"/>
    </customSheetView>
    <customSheetView guid="{A2494C54-8D9D-4A05-9F27-C858173D9692}">
      <selection activeCell="O62" sqref="O62"/>
      <pageMargins left="0.9" right="1" top="0.7" bottom="0.75" header="0" footer="0"/>
      <printOptions horizontalCentered="1" verticalCentered="1"/>
      <pageSetup scale="74" orientation="portrait" r:id="rId13"/>
      <headerFooter alignWithMargins="0"/>
    </customSheetView>
    <customSheetView guid="{F228F194-B0FE-4A91-A927-06A4E89703F0}">
      <selection activeCell="O62" sqref="O62"/>
      <pageMargins left="0.9" right="1" top="0.7" bottom="0.75" header="0" footer="0"/>
      <printOptions horizontalCentered="1" verticalCentered="1"/>
      <pageSetup scale="74" orientation="portrait" r:id="rId14"/>
      <headerFooter alignWithMargins="0"/>
    </customSheetView>
    <customSheetView guid="{49D366EC-C851-4932-854D-8EA887B298C5}">
      <selection activeCell="O62" sqref="O62"/>
      <pageMargins left="0.9" right="1" top="0.7" bottom="0.75" header="0" footer="0"/>
      <printOptions horizontalCentered="1" verticalCentered="1"/>
      <pageSetup scale="74" orientation="portrait" r:id="rId15"/>
      <headerFooter alignWithMargins="0"/>
    </customSheetView>
    <customSheetView guid="{7390B031-6060-4327-BF01-8B9465EDB6D9}">
      <selection activeCell="O62" sqref="O62"/>
      <pageMargins left="0.9" right="1" top="0.7" bottom="0.75" header="0" footer="0"/>
      <printOptions horizontalCentered="1" verticalCentered="1"/>
      <pageSetup scale="74" orientation="portrait" r:id="rId16"/>
      <headerFooter alignWithMargins="0"/>
    </customSheetView>
    <customSheetView guid="{26429A53-B624-4AA6-8C8D-667186B058B8}">
      <selection activeCell="O62" sqref="O62"/>
      <pageMargins left="0.9" right="1" top="0.7" bottom="0.75" header="0" footer="0"/>
      <printOptions horizontalCentered="1" verticalCentered="1"/>
      <pageSetup scale="74" orientation="portrait" r:id="rId17"/>
      <headerFooter alignWithMargins="0"/>
    </customSheetView>
    <customSheetView guid="{9188604F-721B-4607-B5A7-F14601E34BB8}">
      <selection activeCell="O62" sqref="O62"/>
      <pageMargins left="0.9" right="1" top="0.7" bottom="0.75" header="0" footer="0"/>
      <printOptions horizontalCentered="1" verticalCentered="1"/>
      <pageSetup scale="74" orientation="portrait" r:id="rId18"/>
      <headerFooter alignWithMargins="0"/>
    </customSheetView>
    <customSheetView guid="{0DB5BAD5-393A-4F38-9E8B-709DEA7858B1}">
      <selection activeCell="O62" sqref="O62"/>
      <pageMargins left="0.9" right="1" top="0.7" bottom="0.75" header="0" footer="0"/>
      <printOptions horizontalCentered="1" verticalCentered="1"/>
      <pageSetup scale="74" orientation="portrait" r:id="rId19"/>
      <headerFooter alignWithMargins="0"/>
    </customSheetView>
    <customSheetView guid="{4E7A3D04-9F51-465C-A42B-3DF9B3E7D5B5}" showPageBreaks="1">
      <selection activeCell="O62" sqref="O62"/>
      <pageMargins left="0.9" right="1" top="0.7" bottom="0.75" header="0" footer="0"/>
      <printOptions horizontalCentered="1" verticalCentered="1"/>
      <pageSetup scale="74" orientation="portrait" r:id="rId20"/>
      <headerFooter alignWithMargins="0"/>
    </customSheetView>
    <customSheetView guid="{BD2992A8-0B6E-4822-8FD2-4601D1328A70}">
      <pageMargins left="0.9" right="1" top="0.7" bottom="0.75" header="0" footer="0"/>
      <printOptions horizontalCentered="1" verticalCentered="1"/>
      <pageSetup scale="72" orientation="portrait" r:id="rId21"/>
      <headerFooter alignWithMargins="0"/>
    </customSheetView>
    <customSheetView guid="{77A0B38E-93E4-4AC7-ACE6-46928E3770F0}">
      <pageMargins left="0.9" right="1" top="0.7" bottom="0.75" header="0" footer="0"/>
      <printOptions horizontalCentered="1" verticalCentered="1"/>
      <pageSetup scale="72" orientation="portrait" r:id="rId22"/>
      <headerFooter alignWithMargins="0"/>
    </customSheetView>
    <customSheetView guid="{11C83B39-CE16-4BB9-AED1-82A65A48CAAD}">
      <pageMargins left="0.9" right="1" top="0.7" bottom="0.75" header="0" footer="0"/>
      <printOptions horizontalCentered="1" verticalCentered="1"/>
      <pageSetup scale="72" orientation="portrait" r:id="rId23"/>
      <headerFooter alignWithMargins="0"/>
    </customSheetView>
    <customSheetView guid="{DB71B86F-317D-4AD6-8462-223811F201EC}">
      <pageMargins left="0.9" right="1" top="0.7" bottom="0.75" header="0" footer="0"/>
      <printOptions horizontalCentered="1" verticalCentered="1"/>
      <pageSetup scale="72" orientation="portrait" r:id="rId24"/>
      <headerFooter alignWithMargins="0"/>
    </customSheetView>
    <customSheetView guid="{DC2F833C-E952-4F6A-AFD3-F16D8619A19E}">
      <pageMargins left="0.9" right="1" top="0.7" bottom="0.75" header="0" footer="0"/>
      <printOptions horizontalCentered="1" verticalCentered="1"/>
      <pageSetup scale="72" orientation="portrait" r:id="rId25"/>
      <headerFooter alignWithMargins="0"/>
    </customSheetView>
    <customSheetView guid="{B1B2D874-36F7-4A51-91A3-0B03D16C5B39}">
      <selection activeCell="D36" sqref="D36"/>
      <pageMargins left="0.9" right="1" top="0.7" bottom="0.75" header="0" footer="0"/>
      <printOptions horizontalCentered="1" verticalCentered="1"/>
      <pageSetup scale="72" orientation="portrait" r:id="rId26"/>
      <headerFooter alignWithMargins="0"/>
    </customSheetView>
    <customSheetView guid="{24512037-1A2E-4B61-A9D8-6B6EE1FBAC07}" topLeftCell="A43">
      <selection activeCell="N69" sqref="N69"/>
      <pageMargins left="0.9" right="1" top="0.7" bottom="0.75" header="0" footer="0"/>
      <printOptions horizontalCentered="1" verticalCentered="1"/>
      <pageSetup scale="72" orientation="portrait" r:id="rId27"/>
      <headerFooter alignWithMargins="0"/>
    </customSheetView>
    <customSheetView guid="{FF7CE3F6-64D4-4414-9A0A-27EA1DA5FCEA}" topLeftCell="A40">
      <selection activeCell="M53" sqref="M53"/>
      <pageMargins left="0.9" right="1" top="0.7" bottom="0.75" header="0" footer="0"/>
      <printOptions horizontalCentered="1" verticalCentered="1"/>
      <pageSetup scale="72" orientation="portrait" r:id="rId28"/>
      <headerFooter alignWithMargins="0"/>
    </customSheetView>
    <customSheetView guid="{68CA22E9-CC9D-4C8A-A060-049B87D0AB3E}" scale="60" showPageBreaks="1" view="pageBreakPreview">
      <selection activeCell="D36" sqref="D36"/>
      <pageMargins left="0.9" right="1" top="0.7" bottom="0.75" header="0" footer="0"/>
      <printOptions horizontalCentered="1" verticalCentered="1"/>
      <pageSetup scale="71" orientation="portrait" r:id="rId29"/>
      <headerFooter alignWithMargins="0"/>
    </customSheetView>
    <customSheetView guid="{76EF22F2-41FD-4690-8612-D013472E0134}" topLeftCell="A40">
      <selection activeCell="M53" sqref="M53"/>
      <pageMargins left="0.9" right="1" top="0.7" bottom="0.75" header="0" footer="0"/>
      <printOptions horizontalCentered="1" verticalCentered="1"/>
      <pageSetup scale="72" orientation="portrait" r:id="rId30"/>
      <headerFooter alignWithMargins="0"/>
    </customSheetView>
  </customSheetViews>
  <mergeCells count="1">
    <mergeCell ref="A78:J78"/>
  </mergeCells>
  <printOptions horizontalCentered="1" verticalCentered="1"/>
  <pageMargins left="0.9" right="1" top="0.7" bottom="0.75" header="0" footer="0"/>
  <pageSetup scale="70" orientation="portrait" r:id="rId3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Q75"/>
  <sheetViews>
    <sheetView view="pageBreakPreview" topLeftCell="A11" zoomScale="60" zoomScaleNormal="100" workbookViewId="0">
      <selection activeCell="E27" sqref="E27"/>
    </sheetView>
  </sheetViews>
  <sheetFormatPr defaultColWidth="8.85546875" defaultRowHeight="12"/>
  <cols>
    <col min="1" max="1" width="4.140625" style="1824" customWidth="1"/>
    <col min="2" max="2" width="5.5703125" style="1824" customWidth="1"/>
    <col min="3" max="3" width="4.140625" style="1824" customWidth="1"/>
    <col min="4" max="4" width="25.85546875" style="1824" customWidth="1"/>
    <col min="5" max="5" width="8.28515625" style="1824" customWidth="1"/>
    <col min="6" max="6" width="11.42578125" style="1824" customWidth="1"/>
    <col min="7" max="7" width="7.7109375" style="1824" customWidth="1"/>
    <col min="8" max="8" width="10.7109375" style="1824" customWidth="1"/>
    <col min="9" max="9" width="10" style="1824" customWidth="1"/>
    <col min="10" max="10" width="8.42578125" style="1824" customWidth="1"/>
    <col min="11" max="16" width="8.85546875" style="1824"/>
    <col min="17" max="17" width="2.42578125" style="1824" customWidth="1"/>
    <col min="18" max="16384" width="8.85546875" style="1824"/>
  </cols>
  <sheetData>
    <row r="1" spans="1:17">
      <c r="A1" s="1827" t="s">
        <v>3394</v>
      </c>
      <c r="B1" s="1922"/>
      <c r="G1" s="1872"/>
      <c r="J1" s="1872"/>
      <c r="K1" s="1824">
        <v>85</v>
      </c>
      <c r="Q1" s="1923"/>
    </row>
    <row r="2" spans="1:17">
      <c r="A2" s="1924" t="s">
        <v>2708</v>
      </c>
      <c r="B2" s="1925"/>
      <c r="C2" s="1925"/>
      <c r="D2" s="1926"/>
      <c r="E2" s="1926"/>
      <c r="F2" s="1926"/>
      <c r="G2" s="1926"/>
      <c r="H2" s="1926"/>
      <c r="I2" s="1926"/>
      <c r="J2" s="1926"/>
      <c r="K2" s="1927"/>
    </row>
    <row r="3" spans="1:17">
      <c r="A3" s="1928" t="s">
        <v>294</v>
      </c>
      <c r="B3" s="1929"/>
      <c r="C3" s="1929"/>
      <c r="D3" s="1929"/>
      <c r="E3" s="1929"/>
      <c r="F3" s="1929"/>
      <c r="G3" s="1929"/>
      <c r="H3" s="1929"/>
      <c r="I3" s="1929"/>
      <c r="J3" s="1929"/>
      <c r="K3" s="1930"/>
    </row>
    <row r="4" spans="1:17">
      <c r="A4" s="1931"/>
      <c r="B4" s="1932"/>
      <c r="C4" s="1932"/>
      <c r="D4" s="1933"/>
      <c r="E4" s="1933"/>
      <c r="F4" s="1933"/>
      <c r="G4" s="1933"/>
      <c r="H4" s="1933"/>
      <c r="I4" s="1933"/>
      <c r="J4" s="1933"/>
      <c r="K4" s="1934"/>
    </row>
    <row r="5" spans="1:17">
      <c r="A5" s="1935" t="s">
        <v>152</v>
      </c>
      <c r="B5" s="1867" t="s">
        <v>2709</v>
      </c>
      <c r="C5" s="1867"/>
      <c r="K5" s="1936"/>
    </row>
    <row r="6" spans="1:17">
      <c r="A6" s="1937" t="s">
        <v>2710</v>
      </c>
      <c r="B6" s="1867"/>
      <c r="C6" s="1867"/>
      <c r="K6" s="1936"/>
      <c r="N6" s="1867"/>
    </row>
    <row r="7" spans="1:17">
      <c r="A7" s="1937" t="s">
        <v>2711</v>
      </c>
      <c r="B7" s="1867"/>
      <c r="C7" s="1867"/>
      <c r="K7" s="1936"/>
    </row>
    <row r="8" spans="1:17">
      <c r="A8" s="1937" t="s">
        <v>2712</v>
      </c>
      <c r="B8" s="1867"/>
      <c r="C8" s="1867"/>
      <c r="K8" s="1936"/>
    </row>
    <row r="9" spans="1:17">
      <c r="A9" s="1937" t="s">
        <v>2713</v>
      </c>
      <c r="B9" s="1867"/>
      <c r="C9" s="1867"/>
      <c r="K9" s="1936"/>
    </row>
    <row r="10" spans="1:17">
      <c r="A10" s="1935"/>
      <c r="B10" s="1867"/>
      <c r="C10" s="1867"/>
      <c r="K10" s="1936"/>
    </row>
    <row r="11" spans="1:17">
      <c r="A11" s="1935" t="s">
        <v>156</v>
      </c>
      <c r="B11" s="1867" t="s">
        <v>2714</v>
      </c>
      <c r="C11" s="1867"/>
      <c r="K11" s="1936"/>
    </row>
    <row r="12" spans="1:17">
      <c r="A12" s="1935"/>
      <c r="B12" s="1867"/>
      <c r="C12" s="1867"/>
      <c r="K12" s="1936"/>
    </row>
    <row r="13" spans="1:17">
      <c r="A13" s="1935" t="s">
        <v>161</v>
      </c>
      <c r="B13" s="1867" t="s">
        <v>2715</v>
      </c>
      <c r="C13" s="1867"/>
      <c r="K13" s="1936"/>
    </row>
    <row r="14" spans="1:17">
      <c r="A14" s="1935"/>
      <c r="B14" s="1867"/>
      <c r="C14" s="1867"/>
      <c r="K14" s="1936"/>
    </row>
    <row r="15" spans="1:17">
      <c r="A15" s="1935" t="s">
        <v>154</v>
      </c>
      <c r="B15" s="1867" t="s">
        <v>2716</v>
      </c>
      <c r="C15" s="1867"/>
      <c r="K15" s="1936"/>
    </row>
    <row r="16" spans="1:17">
      <c r="A16" s="1937" t="s">
        <v>2717</v>
      </c>
      <c r="B16" s="1867"/>
      <c r="C16" s="1867"/>
      <c r="K16" s="1936"/>
    </row>
    <row r="17" spans="1:11">
      <c r="A17" s="1935"/>
      <c r="B17" s="1867"/>
      <c r="C17" s="1867"/>
      <c r="K17" s="1936"/>
    </row>
    <row r="18" spans="1:11">
      <c r="A18" s="1935" t="s">
        <v>163</v>
      </c>
      <c r="B18" s="1867" t="s">
        <v>2718</v>
      </c>
      <c r="C18" s="1867"/>
      <c r="K18" s="1936"/>
    </row>
    <row r="19" spans="1:11">
      <c r="A19" s="1938"/>
      <c r="B19" s="1939"/>
      <c r="C19" s="1939"/>
      <c r="D19" s="1940"/>
      <c r="E19" s="1940"/>
      <c r="F19" s="1940"/>
      <c r="G19" s="1940"/>
      <c r="H19" s="1940"/>
      <c r="I19" s="1940"/>
      <c r="J19" s="1940"/>
      <c r="K19" s="1941"/>
    </row>
    <row r="20" spans="1:11">
      <c r="A20" s="1942"/>
      <c r="B20" s="1943"/>
      <c r="C20" s="1867"/>
      <c r="D20" s="1841"/>
      <c r="E20" s="1843"/>
      <c r="F20" s="1831" t="s">
        <v>1242</v>
      </c>
      <c r="G20" s="1833"/>
      <c r="H20" s="1831" t="s">
        <v>1243</v>
      </c>
      <c r="I20" s="1833"/>
      <c r="J20" s="1841"/>
      <c r="K20" s="1944"/>
    </row>
    <row r="21" spans="1:11">
      <c r="A21" s="1942"/>
      <c r="B21" s="1943"/>
      <c r="C21" s="1867"/>
      <c r="D21" s="1841"/>
      <c r="E21" s="1845" t="s">
        <v>1245</v>
      </c>
      <c r="F21" s="1876" t="s">
        <v>1244</v>
      </c>
      <c r="G21" s="1945"/>
      <c r="H21" s="1876" t="s">
        <v>1244</v>
      </c>
      <c r="I21" s="1945"/>
      <c r="J21" s="1848" t="s">
        <v>1245</v>
      </c>
      <c r="K21" s="1944"/>
    </row>
    <row r="22" spans="1:11">
      <c r="A22" s="1942" t="s">
        <v>7</v>
      </c>
      <c r="B22" s="1943" t="s">
        <v>70</v>
      </c>
      <c r="C22" s="1867"/>
      <c r="D22" s="1841"/>
      <c r="E22" s="1845" t="s">
        <v>2719</v>
      </c>
      <c r="F22" s="1845" t="s">
        <v>1246</v>
      </c>
      <c r="G22" s="1845"/>
      <c r="H22" s="1845"/>
      <c r="I22" s="1845"/>
      <c r="J22" s="1848" t="s">
        <v>2720</v>
      </c>
      <c r="K22" s="1944" t="s">
        <v>7</v>
      </c>
    </row>
    <row r="23" spans="1:11">
      <c r="A23" s="1942" t="s">
        <v>17</v>
      </c>
      <c r="B23" s="1943" t="s">
        <v>78</v>
      </c>
      <c r="C23" s="1867"/>
      <c r="D23" s="1848" t="s">
        <v>541</v>
      </c>
      <c r="E23" s="1845" t="s">
        <v>2721</v>
      </c>
      <c r="F23" s="1845" t="s">
        <v>1247</v>
      </c>
      <c r="G23" s="1845" t="s">
        <v>1087</v>
      </c>
      <c r="H23" s="1845" t="s">
        <v>1248</v>
      </c>
      <c r="I23" s="1845" t="s">
        <v>1087</v>
      </c>
      <c r="J23" s="1848" t="s">
        <v>10</v>
      </c>
      <c r="K23" s="1944" t="s">
        <v>17</v>
      </c>
    </row>
    <row r="24" spans="1:11">
      <c r="A24" s="1946"/>
      <c r="B24" s="1843"/>
      <c r="D24" s="1841"/>
      <c r="E24" s="1845" t="s">
        <v>80</v>
      </c>
      <c r="F24" s="1845" t="s">
        <v>659</v>
      </c>
      <c r="G24" s="1845" t="s">
        <v>1250</v>
      </c>
      <c r="H24" s="1845"/>
      <c r="I24" s="1845" t="s">
        <v>1251</v>
      </c>
      <c r="J24" s="1848" t="s">
        <v>1252</v>
      </c>
      <c r="K24" s="1947"/>
    </row>
    <row r="25" spans="1:11" ht="12.75" thickBot="1">
      <c r="A25" s="1948"/>
      <c r="B25" s="1850"/>
      <c r="C25" s="1835"/>
      <c r="D25" s="1854" t="s">
        <v>24</v>
      </c>
      <c r="E25" s="1852" t="s">
        <v>25</v>
      </c>
      <c r="F25" s="1852" t="s">
        <v>26</v>
      </c>
      <c r="G25" s="1852" t="s">
        <v>27</v>
      </c>
      <c r="H25" s="1852" t="s">
        <v>28</v>
      </c>
      <c r="I25" s="1852" t="s">
        <v>29</v>
      </c>
      <c r="J25" s="1852" t="s">
        <v>30</v>
      </c>
      <c r="K25" s="1949"/>
    </row>
    <row r="26" spans="1:11">
      <c r="A26" s="1946"/>
      <c r="B26" s="1841"/>
      <c r="D26" s="1848" t="s">
        <v>1222</v>
      </c>
      <c r="E26" s="1892"/>
      <c r="F26" s="1950"/>
      <c r="G26" s="1950"/>
      <c r="H26" s="1950"/>
      <c r="I26" s="1950"/>
      <c r="J26" s="1951"/>
      <c r="K26" s="1947"/>
    </row>
    <row r="27" spans="1:11">
      <c r="A27" s="1952">
        <v>1</v>
      </c>
      <c r="B27" s="1836"/>
      <c r="C27" s="1894">
        <v>-3</v>
      </c>
      <c r="D27" s="1836" t="s">
        <v>1116</v>
      </c>
      <c r="E27" s="1859"/>
      <c r="F27" s="1836"/>
      <c r="G27" s="1836"/>
      <c r="H27" s="1836"/>
      <c r="I27" s="1836"/>
      <c r="J27" s="1895"/>
      <c r="K27" s="1953">
        <v>1</v>
      </c>
    </row>
    <row r="28" spans="1:11">
      <c r="A28" s="1952">
        <v>2</v>
      </c>
      <c r="B28" s="1836"/>
      <c r="C28" s="1894">
        <f t="shared" ref="C28:C33" si="0">C27-1</f>
        <v>-4</v>
      </c>
      <c r="D28" s="1836" t="s">
        <v>2669</v>
      </c>
      <c r="E28" s="1859"/>
      <c r="F28" s="1836"/>
      <c r="G28" s="1836"/>
      <c r="H28" s="1836"/>
      <c r="I28" s="1836"/>
      <c r="J28" s="1895"/>
      <c r="K28" s="1953">
        <v>2</v>
      </c>
    </row>
    <row r="29" spans="1:11">
      <c r="A29" s="1952">
        <v>3</v>
      </c>
      <c r="B29" s="1836"/>
      <c r="C29" s="1894">
        <f t="shared" si="0"/>
        <v>-5</v>
      </c>
      <c r="D29" s="1836" t="s">
        <v>1120</v>
      </c>
      <c r="E29" s="1859"/>
      <c r="F29" s="1836"/>
      <c r="G29" s="1836"/>
      <c r="H29" s="1836"/>
      <c r="I29" s="1836"/>
      <c r="J29" s="1895"/>
      <c r="K29" s="1953">
        <v>3</v>
      </c>
    </row>
    <row r="30" spans="1:11">
      <c r="A30" s="1952">
        <v>4</v>
      </c>
      <c r="B30" s="1836"/>
      <c r="C30" s="1894">
        <f t="shared" si="0"/>
        <v>-6</v>
      </c>
      <c r="D30" s="1836" t="s">
        <v>2670</v>
      </c>
      <c r="E30" s="1859"/>
      <c r="F30" s="1836"/>
      <c r="G30" s="1836"/>
      <c r="H30" s="1836"/>
      <c r="I30" s="1836"/>
      <c r="J30" s="1895"/>
      <c r="K30" s="1953">
        <v>4</v>
      </c>
    </row>
    <row r="31" spans="1:11">
      <c r="A31" s="1952">
        <v>5</v>
      </c>
      <c r="B31" s="1836"/>
      <c r="C31" s="1894">
        <f t="shared" si="0"/>
        <v>-7</v>
      </c>
      <c r="D31" s="1836" t="s">
        <v>1124</v>
      </c>
      <c r="E31" s="1859"/>
      <c r="F31" s="1836"/>
      <c r="G31" s="1836"/>
      <c r="H31" s="1836"/>
      <c r="I31" s="1836"/>
      <c r="J31" s="1895"/>
      <c r="K31" s="1953">
        <v>5</v>
      </c>
    </row>
    <row r="32" spans="1:11">
      <c r="A32" s="1952">
        <v>6</v>
      </c>
      <c r="B32" s="1836"/>
      <c r="C32" s="1894">
        <f t="shared" si="0"/>
        <v>-8</v>
      </c>
      <c r="D32" s="1836" t="s">
        <v>1126</v>
      </c>
      <c r="E32" s="1859"/>
      <c r="F32" s="1836"/>
      <c r="G32" s="1836"/>
      <c r="H32" s="1836"/>
      <c r="I32" s="1836"/>
      <c r="J32" s="1895"/>
      <c r="K32" s="1953">
        <v>6</v>
      </c>
    </row>
    <row r="33" spans="1:11">
      <c r="A33" s="1952">
        <v>7</v>
      </c>
      <c r="B33" s="1836"/>
      <c r="C33" s="1894">
        <f t="shared" si="0"/>
        <v>-9</v>
      </c>
      <c r="D33" s="1836" t="s">
        <v>1128</v>
      </c>
      <c r="E33" s="1859"/>
      <c r="F33" s="1836"/>
      <c r="G33" s="1836"/>
      <c r="H33" s="1836"/>
      <c r="I33" s="1836"/>
      <c r="J33" s="1895"/>
      <c r="K33" s="1953">
        <v>7</v>
      </c>
    </row>
    <row r="34" spans="1:11">
      <c r="A34" s="1952">
        <v>8</v>
      </c>
      <c r="B34" s="1836"/>
      <c r="C34" s="1894">
        <v>-11</v>
      </c>
      <c r="D34" s="1836" t="s">
        <v>1130</v>
      </c>
      <c r="E34" s="1859"/>
      <c r="F34" s="1836"/>
      <c r="G34" s="1836"/>
      <c r="H34" s="1836"/>
      <c r="I34" s="1836"/>
      <c r="J34" s="1895"/>
      <c r="K34" s="1953">
        <v>8</v>
      </c>
    </row>
    <row r="35" spans="1:11">
      <c r="A35" s="1952">
        <v>9</v>
      </c>
      <c r="B35" s="1836"/>
      <c r="C35" s="1894">
        <v>-13</v>
      </c>
      <c r="D35" s="1836" t="s">
        <v>2671</v>
      </c>
      <c r="E35" s="1859"/>
      <c r="F35" s="1836"/>
      <c r="G35" s="1836"/>
      <c r="H35" s="1836"/>
      <c r="I35" s="1836"/>
      <c r="J35" s="1895"/>
      <c r="K35" s="1953">
        <v>9</v>
      </c>
    </row>
    <row r="36" spans="1:11">
      <c r="A36" s="1952">
        <v>10</v>
      </c>
      <c r="B36" s="1836"/>
      <c r="C36" s="1894">
        <v>-16</v>
      </c>
      <c r="D36" s="1836" t="s">
        <v>1134</v>
      </c>
      <c r="E36" s="1859"/>
      <c r="F36" s="1836"/>
      <c r="G36" s="1836"/>
      <c r="H36" s="1836"/>
      <c r="I36" s="1836"/>
      <c r="J36" s="1895"/>
      <c r="K36" s="1953">
        <v>10</v>
      </c>
    </row>
    <row r="37" spans="1:11">
      <c r="A37" s="1952">
        <v>11</v>
      </c>
      <c r="B37" s="1836"/>
      <c r="C37" s="1894">
        <f>C36-1</f>
        <v>-17</v>
      </c>
      <c r="D37" s="1836" t="s">
        <v>1136</v>
      </c>
      <c r="E37" s="1859"/>
      <c r="F37" s="1836"/>
      <c r="G37" s="1836"/>
      <c r="H37" s="1836"/>
      <c r="I37" s="1836"/>
      <c r="J37" s="1895"/>
      <c r="K37" s="1953">
        <v>11</v>
      </c>
    </row>
    <row r="38" spans="1:11">
      <c r="A38" s="1952">
        <v>12</v>
      </c>
      <c r="B38" s="1836"/>
      <c r="C38" s="1894">
        <f>C37-1</f>
        <v>-18</v>
      </c>
      <c r="D38" s="1836" t="s">
        <v>1138</v>
      </c>
      <c r="E38" s="1859"/>
      <c r="F38" s="1836"/>
      <c r="G38" s="1836"/>
      <c r="H38" s="1836"/>
      <c r="I38" s="1836"/>
      <c r="J38" s="1895"/>
      <c r="K38" s="1953">
        <v>12</v>
      </c>
    </row>
    <row r="39" spans="1:11">
      <c r="A39" s="1952">
        <v>13</v>
      </c>
      <c r="B39" s="1836"/>
      <c r="C39" s="1894">
        <f>C38-1</f>
        <v>-19</v>
      </c>
      <c r="D39" s="1836" t="s">
        <v>1140</v>
      </c>
      <c r="E39" s="1859"/>
      <c r="F39" s="1836"/>
      <c r="G39" s="1836"/>
      <c r="H39" s="1836"/>
      <c r="I39" s="1836"/>
      <c r="J39" s="1895"/>
      <c r="K39" s="1953">
        <v>13</v>
      </c>
    </row>
    <row r="40" spans="1:11">
      <c r="A40" s="1952">
        <v>14</v>
      </c>
      <c r="B40" s="1836"/>
      <c r="C40" s="1894">
        <f>C39-1</f>
        <v>-20</v>
      </c>
      <c r="D40" s="1836" t="s">
        <v>1142</v>
      </c>
      <c r="E40" s="1859"/>
      <c r="F40" s="1836"/>
      <c r="G40" s="1836"/>
      <c r="H40" s="1836"/>
      <c r="I40" s="1836"/>
      <c r="J40" s="1895"/>
      <c r="K40" s="1953">
        <v>14</v>
      </c>
    </row>
    <row r="41" spans="1:11">
      <c r="A41" s="1952">
        <v>15</v>
      </c>
      <c r="B41" s="1836"/>
      <c r="C41" s="1894">
        <v>-22</v>
      </c>
      <c r="D41" s="1836" t="s">
        <v>1144</v>
      </c>
      <c r="E41" s="1859"/>
      <c r="F41" s="1836"/>
      <c r="G41" s="1836"/>
      <c r="H41" s="1836"/>
      <c r="I41" s="1836"/>
      <c r="J41" s="1895"/>
      <c r="K41" s="1953">
        <v>15</v>
      </c>
    </row>
    <row r="42" spans="1:11">
      <c r="A42" s="1952">
        <v>16</v>
      </c>
      <c r="B42" s="1836"/>
      <c r="C42" s="1894">
        <f>C41-1</f>
        <v>-23</v>
      </c>
      <c r="D42" s="1836" t="s">
        <v>1146</v>
      </c>
      <c r="E42" s="1859"/>
      <c r="F42" s="1836"/>
      <c r="G42" s="1836"/>
      <c r="H42" s="1836"/>
      <c r="I42" s="1836"/>
      <c r="J42" s="1895"/>
      <c r="K42" s="1953">
        <v>16</v>
      </c>
    </row>
    <row r="43" spans="1:11">
      <c r="A43" s="1952">
        <v>17</v>
      </c>
      <c r="B43" s="1836"/>
      <c r="C43" s="1894">
        <f>C42-1</f>
        <v>-24</v>
      </c>
      <c r="D43" s="1836" t="s">
        <v>1148</v>
      </c>
      <c r="E43" s="1859"/>
      <c r="F43" s="1836"/>
      <c r="G43" s="1836"/>
      <c r="H43" s="1836"/>
      <c r="I43" s="1836"/>
      <c r="J43" s="1895"/>
      <c r="K43" s="1953">
        <v>17</v>
      </c>
    </row>
    <row r="44" spans="1:11">
      <c r="A44" s="1952">
        <v>18</v>
      </c>
      <c r="B44" s="1836"/>
      <c r="C44" s="1894">
        <f>C43-1</f>
        <v>-25</v>
      </c>
      <c r="D44" s="1836" t="s">
        <v>1150</v>
      </c>
      <c r="E44" s="1859"/>
      <c r="F44" s="1836"/>
      <c r="G44" s="1836"/>
      <c r="H44" s="1836"/>
      <c r="I44" s="1836"/>
      <c r="J44" s="1895"/>
      <c r="K44" s="1953">
        <v>18</v>
      </c>
    </row>
    <row r="45" spans="1:11">
      <c r="A45" s="1952">
        <v>19</v>
      </c>
      <c r="B45" s="1836"/>
      <c r="C45" s="1894">
        <f>C44-1</f>
        <v>-26</v>
      </c>
      <c r="D45" s="1836" t="s">
        <v>1152</v>
      </c>
      <c r="E45" s="1954">
        <v>13896</v>
      </c>
      <c r="F45" s="1955">
        <v>7321</v>
      </c>
      <c r="G45" s="1955">
        <v>633</v>
      </c>
      <c r="H45" s="1955"/>
      <c r="I45" s="1955"/>
      <c r="J45" s="1956">
        <v>21850</v>
      </c>
      <c r="K45" s="1953">
        <v>19</v>
      </c>
    </row>
    <row r="46" spans="1:11">
      <c r="A46" s="1952">
        <v>20</v>
      </c>
      <c r="B46" s="1836"/>
      <c r="C46" s="1894">
        <f>C45-1</f>
        <v>-27</v>
      </c>
      <c r="D46" s="1836" t="s">
        <v>2672</v>
      </c>
      <c r="E46" s="1954">
        <v>60914</v>
      </c>
      <c r="F46" s="1955">
        <v>48998</v>
      </c>
      <c r="G46" s="1955">
        <v>3521</v>
      </c>
      <c r="H46" s="1955"/>
      <c r="I46" s="1955"/>
      <c r="J46" s="1956">
        <v>113433</v>
      </c>
      <c r="K46" s="1953">
        <v>20</v>
      </c>
    </row>
    <row r="47" spans="1:11">
      <c r="A47" s="1952">
        <v>21</v>
      </c>
      <c r="B47" s="1836"/>
      <c r="C47" s="1894">
        <v>-29</v>
      </c>
      <c r="D47" s="1836" t="s">
        <v>1156</v>
      </c>
      <c r="E47" s="1954"/>
      <c r="F47" s="1955"/>
      <c r="G47" s="1955"/>
      <c r="H47" s="1955"/>
      <c r="I47" s="1955"/>
      <c r="J47" s="1956"/>
      <c r="K47" s="1953">
        <v>21</v>
      </c>
    </row>
    <row r="48" spans="1:11">
      <c r="A48" s="1952">
        <v>22</v>
      </c>
      <c r="B48" s="1836"/>
      <c r="C48" s="1894">
        <v>-31</v>
      </c>
      <c r="D48" s="1836" t="s">
        <v>2673</v>
      </c>
      <c r="E48" s="1954"/>
      <c r="F48" s="1955"/>
      <c r="G48" s="1955"/>
      <c r="H48" s="1955"/>
      <c r="I48" s="1955"/>
      <c r="J48" s="1956"/>
      <c r="K48" s="1953">
        <v>22</v>
      </c>
    </row>
    <row r="49" spans="1:11">
      <c r="A49" s="1952">
        <v>23</v>
      </c>
      <c r="B49" s="1836"/>
      <c r="C49" s="1894">
        <v>-35</v>
      </c>
      <c r="D49" s="1836" t="s">
        <v>1160</v>
      </c>
      <c r="E49" s="1954"/>
      <c r="F49" s="1955"/>
      <c r="G49" s="1955"/>
      <c r="H49" s="1955"/>
      <c r="I49" s="1955"/>
      <c r="J49" s="1956"/>
      <c r="K49" s="1953">
        <v>23</v>
      </c>
    </row>
    <row r="50" spans="1:11">
      <c r="A50" s="1952">
        <v>24</v>
      </c>
      <c r="B50" s="1836"/>
      <c r="C50" s="1894">
        <v>-37</v>
      </c>
      <c r="D50" s="1836" t="s">
        <v>1162</v>
      </c>
      <c r="E50" s="1954">
        <v>13</v>
      </c>
      <c r="F50" s="1955">
        <v>2</v>
      </c>
      <c r="G50" s="1955">
        <v>37</v>
      </c>
      <c r="H50" s="1955">
        <v>52</v>
      </c>
      <c r="I50" s="1955"/>
      <c r="J50" s="1956"/>
      <c r="K50" s="1953">
        <v>24</v>
      </c>
    </row>
    <row r="51" spans="1:11">
      <c r="A51" s="1952">
        <v>25</v>
      </c>
      <c r="B51" s="1836"/>
      <c r="C51" s="1894">
        <v>-39</v>
      </c>
      <c r="D51" s="1836" t="s">
        <v>2722</v>
      </c>
      <c r="E51" s="1954"/>
      <c r="F51" s="1955"/>
      <c r="G51" s="1955"/>
      <c r="H51" s="1955"/>
      <c r="I51" s="1955"/>
      <c r="J51" s="1956"/>
      <c r="K51" s="1953">
        <v>25</v>
      </c>
    </row>
    <row r="52" spans="1:11">
      <c r="A52" s="1952">
        <v>26</v>
      </c>
      <c r="B52" s="1836"/>
      <c r="C52" s="1894">
        <v>-44</v>
      </c>
      <c r="D52" s="1836" t="s">
        <v>1166</v>
      </c>
      <c r="E52" s="1954"/>
      <c r="F52" s="1955"/>
      <c r="G52" s="1955"/>
      <c r="H52" s="1955"/>
      <c r="I52" s="1955"/>
      <c r="J52" s="1956"/>
      <c r="K52" s="1953">
        <v>26</v>
      </c>
    </row>
    <row r="53" spans="1:11">
      <c r="A53" s="1952">
        <v>27</v>
      </c>
      <c r="B53" s="1836"/>
      <c r="C53" s="1894">
        <v>-45</v>
      </c>
      <c r="D53" s="1836" t="s">
        <v>2675</v>
      </c>
      <c r="E53" s="1954"/>
      <c r="F53" s="1955"/>
      <c r="G53" s="1955"/>
      <c r="H53" s="1955"/>
      <c r="I53" s="1955"/>
      <c r="J53" s="1956"/>
      <c r="K53" s="1953">
        <v>27</v>
      </c>
    </row>
    <row r="54" spans="1:11">
      <c r="A54" s="1952">
        <v>28</v>
      </c>
      <c r="B54" s="1836"/>
      <c r="C54" s="1894"/>
      <c r="D54" s="1836" t="s">
        <v>1224</v>
      </c>
      <c r="E54" s="1954"/>
      <c r="F54" s="1955"/>
      <c r="G54" s="1955"/>
      <c r="H54" s="1955"/>
      <c r="I54" s="1955"/>
      <c r="J54" s="1956"/>
      <c r="K54" s="1953">
        <v>28</v>
      </c>
    </row>
    <row r="55" spans="1:11">
      <c r="A55" s="1952">
        <v>29</v>
      </c>
      <c r="B55" s="1836"/>
      <c r="C55" s="1894"/>
      <c r="D55" s="1836" t="s">
        <v>2723</v>
      </c>
      <c r="E55" s="1954"/>
      <c r="F55" s="1955"/>
      <c r="G55" s="1955"/>
      <c r="H55" s="1955"/>
      <c r="I55" s="1955"/>
      <c r="J55" s="1956"/>
      <c r="K55" s="1953">
        <v>29</v>
      </c>
    </row>
    <row r="56" spans="1:11" ht="12.75" thickBot="1">
      <c r="A56" s="1957">
        <v>30</v>
      </c>
      <c r="B56" s="1897"/>
      <c r="C56" s="1898"/>
      <c r="D56" s="1899" t="s">
        <v>1226</v>
      </c>
      <c r="E56" s="1958">
        <v>74823</v>
      </c>
      <c r="F56" s="1959">
        <v>56321</v>
      </c>
      <c r="G56" s="1959">
        <v>4191</v>
      </c>
      <c r="H56" s="1959">
        <v>52</v>
      </c>
      <c r="I56" s="1959"/>
      <c r="J56" s="1960">
        <v>135283</v>
      </c>
      <c r="K56" s="1961">
        <v>30</v>
      </c>
    </row>
    <row r="57" spans="1:11" ht="12.75" thickTop="1">
      <c r="A57" s="1946"/>
      <c r="B57" s="1841"/>
      <c r="C57" s="1867"/>
      <c r="D57" s="1848" t="s">
        <v>275</v>
      </c>
      <c r="E57" s="1962"/>
      <c r="F57" s="1963"/>
      <c r="G57" s="1963"/>
      <c r="H57" s="1963"/>
      <c r="I57" s="1963"/>
      <c r="J57" s="1964"/>
      <c r="K57" s="1947"/>
    </row>
    <row r="58" spans="1:11">
      <c r="A58" s="1952">
        <v>31</v>
      </c>
      <c r="B58" s="1836"/>
      <c r="C58" s="1894">
        <v>-52</v>
      </c>
      <c r="D58" s="1836" t="s">
        <v>1227</v>
      </c>
      <c r="E58" s="1954">
        <v>28978</v>
      </c>
      <c r="F58" s="1955">
        <v>10548</v>
      </c>
      <c r="G58" s="1955"/>
      <c r="H58" s="1955"/>
      <c r="I58" s="1955"/>
      <c r="J58" s="1956">
        <v>39526</v>
      </c>
      <c r="K58" s="1953">
        <v>31</v>
      </c>
    </row>
    <row r="59" spans="1:11">
      <c r="A59" s="1952">
        <v>32</v>
      </c>
      <c r="B59" s="1836"/>
      <c r="C59" s="1894">
        <f t="shared" ref="C59:C65" si="1">C58-1</f>
        <v>-53</v>
      </c>
      <c r="D59" s="1836" t="s">
        <v>2676</v>
      </c>
      <c r="E59" s="1954"/>
      <c r="F59" s="1955"/>
      <c r="G59" s="1955"/>
      <c r="H59" s="1955"/>
      <c r="I59" s="1955"/>
      <c r="J59" s="1956"/>
      <c r="K59" s="1953">
        <v>32</v>
      </c>
    </row>
    <row r="60" spans="1:11">
      <c r="A60" s="1952">
        <v>33</v>
      </c>
      <c r="B60" s="1836"/>
      <c r="C60" s="1855">
        <f t="shared" si="1"/>
        <v>-54</v>
      </c>
      <c r="D60" s="1836" t="s">
        <v>2677</v>
      </c>
      <c r="E60" s="1954"/>
      <c r="F60" s="1955"/>
      <c r="G60" s="1955"/>
      <c r="H60" s="1955"/>
      <c r="I60" s="1955"/>
      <c r="J60" s="1956"/>
      <c r="K60" s="1953">
        <v>33</v>
      </c>
    </row>
    <row r="61" spans="1:11">
      <c r="A61" s="1952">
        <v>34</v>
      </c>
      <c r="B61" s="1836"/>
      <c r="C61" s="1894">
        <f t="shared" si="1"/>
        <v>-55</v>
      </c>
      <c r="D61" s="1836" t="s">
        <v>1177</v>
      </c>
      <c r="E61" s="1954"/>
      <c r="F61" s="1955"/>
      <c r="G61" s="1955"/>
      <c r="H61" s="1955"/>
      <c r="I61" s="1955"/>
      <c r="J61" s="1956"/>
      <c r="K61" s="1953">
        <v>34</v>
      </c>
    </row>
    <row r="62" spans="1:11">
      <c r="A62" s="1952">
        <v>35</v>
      </c>
      <c r="B62" s="1836"/>
      <c r="C62" s="1894">
        <f t="shared" si="1"/>
        <v>-56</v>
      </c>
      <c r="D62" s="1836" t="s">
        <v>1179</v>
      </c>
      <c r="E62" s="1954"/>
      <c r="F62" s="1955"/>
      <c r="G62" s="1955"/>
      <c r="H62" s="1955"/>
      <c r="I62" s="1955"/>
      <c r="J62" s="1956"/>
      <c r="K62" s="1953">
        <v>35</v>
      </c>
    </row>
    <row r="63" spans="1:11">
      <c r="A63" s="1952">
        <v>36</v>
      </c>
      <c r="B63" s="1836"/>
      <c r="C63" s="1894">
        <f t="shared" si="1"/>
        <v>-57</v>
      </c>
      <c r="D63" s="1836" t="s">
        <v>1181</v>
      </c>
      <c r="E63" s="1954"/>
      <c r="F63" s="1955"/>
      <c r="G63" s="1955"/>
      <c r="H63" s="1955"/>
      <c r="I63" s="1955"/>
      <c r="J63" s="1956"/>
      <c r="K63" s="1953">
        <v>36</v>
      </c>
    </row>
    <row r="64" spans="1:11">
      <c r="A64" s="1952">
        <v>37</v>
      </c>
      <c r="B64" s="1836"/>
      <c r="C64" s="1894">
        <f t="shared" si="1"/>
        <v>-58</v>
      </c>
      <c r="D64" s="1836" t="s">
        <v>1183</v>
      </c>
      <c r="E64" s="1954">
        <v>320</v>
      </c>
      <c r="F64" s="1955">
        <v>235</v>
      </c>
      <c r="G64" s="1955"/>
      <c r="H64" s="1955">
        <v>25</v>
      </c>
      <c r="I64" s="1955"/>
      <c r="J64" s="1956">
        <v>530</v>
      </c>
      <c r="K64" s="1953">
        <v>37</v>
      </c>
    </row>
    <row r="65" spans="1:16">
      <c r="A65" s="1952">
        <v>38</v>
      </c>
      <c r="B65" s="1836"/>
      <c r="C65" s="1894">
        <f t="shared" si="1"/>
        <v>-59</v>
      </c>
      <c r="D65" s="1836" t="s">
        <v>2724</v>
      </c>
      <c r="E65" s="1954">
        <v>11105</v>
      </c>
      <c r="F65" s="1955">
        <v>7103</v>
      </c>
      <c r="G65" s="1955"/>
      <c r="H65" s="1955"/>
      <c r="I65" s="1955"/>
      <c r="J65" s="1956">
        <v>18208</v>
      </c>
      <c r="K65" s="1953">
        <v>38</v>
      </c>
    </row>
    <row r="66" spans="1:16">
      <c r="A66" s="1952">
        <v>39</v>
      </c>
      <c r="B66" s="1836"/>
      <c r="C66" s="1836"/>
      <c r="D66" s="1836" t="s">
        <v>2723</v>
      </c>
      <c r="E66" s="1954"/>
      <c r="F66" s="1965"/>
      <c r="G66" s="1965"/>
      <c r="H66" s="1965"/>
      <c r="I66" s="1955"/>
      <c r="J66" s="1966"/>
      <c r="K66" s="1953">
        <v>39</v>
      </c>
      <c r="P66" s="1890"/>
    </row>
    <row r="67" spans="1:16" ht="12.75" thickBot="1">
      <c r="A67" s="1957">
        <v>40</v>
      </c>
      <c r="B67" s="1897"/>
      <c r="C67" s="1898"/>
      <c r="D67" s="1899" t="s">
        <v>1186</v>
      </c>
      <c r="E67" s="1958">
        <v>40403</v>
      </c>
      <c r="F67" s="1959">
        <v>17886</v>
      </c>
      <c r="G67" s="1959"/>
      <c r="H67" s="1959">
        <v>25</v>
      </c>
      <c r="I67" s="1959"/>
      <c r="J67" s="1960">
        <v>58264</v>
      </c>
      <c r="K67" s="1961">
        <v>40</v>
      </c>
    </row>
    <row r="68" spans="1:16" ht="12.75" thickTop="1">
      <c r="A68" s="1942">
        <v>41</v>
      </c>
      <c r="B68" s="1841"/>
      <c r="C68" s="1867"/>
      <c r="D68" s="1848" t="s">
        <v>327</v>
      </c>
      <c r="E68" s="1962">
        <v>115226</v>
      </c>
      <c r="F68" s="1963">
        <v>74207</v>
      </c>
      <c r="G68" s="1963">
        <v>4191</v>
      </c>
      <c r="H68" s="1963">
        <v>77</v>
      </c>
      <c r="I68" s="1963"/>
      <c r="J68" s="1964">
        <v>193547</v>
      </c>
      <c r="K68" s="1944">
        <v>41</v>
      </c>
    </row>
    <row r="69" spans="1:16">
      <c r="A69" s="1967"/>
      <c r="B69" s="1968"/>
      <c r="C69" s="1968"/>
      <c r="D69" s="1968"/>
      <c r="E69" s="1968"/>
      <c r="F69" s="1968"/>
      <c r="G69" s="1968"/>
      <c r="H69" s="1968"/>
      <c r="I69" s="1968"/>
      <c r="J69" s="1968"/>
      <c r="K69" s="1969"/>
    </row>
    <row r="70" spans="1:16">
      <c r="A70" s="3441" t="s">
        <v>36</v>
      </c>
      <c r="B70" s="3436"/>
      <c r="C70" s="3436"/>
      <c r="D70" s="3436"/>
      <c r="E70" s="3436"/>
      <c r="F70" s="3436"/>
      <c r="G70" s="3436"/>
      <c r="H70" s="3436"/>
      <c r="I70" s="3436"/>
      <c r="J70" s="3436"/>
      <c r="K70" s="3442"/>
    </row>
    <row r="71" spans="1:16">
      <c r="A71" s="1970"/>
      <c r="K71" s="1936"/>
    </row>
    <row r="72" spans="1:16">
      <c r="A72" s="1970"/>
      <c r="C72" s="1824" t="s">
        <v>3338</v>
      </c>
      <c r="K72" s="1936"/>
    </row>
    <row r="73" spans="1:16">
      <c r="A73" s="1970"/>
      <c r="C73" s="1824" t="s">
        <v>3339</v>
      </c>
      <c r="K73" s="1936"/>
    </row>
    <row r="74" spans="1:16">
      <c r="A74" s="1971"/>
      <c r="B74" s="1940"/>
      <c r="C74" s="1940"/>
      <c r="D74" s="1940"/>
      <c r="E74" s="1940"/>
      <c r="F74" s="1940"/>
      <c r="G74" s="1940"/>
      <c r="H74" s="1940"/>
      <c r="I74" s="1940"/>
      <c r="J74" s="1940"/>
      <c r="K74" s="1941"/>
    </row>
    <row r="75" spans="1:16">
      <c r="A75" s="1972" t="s">
        <v>107</v>
      </c>
    </row>
  </sheetData>
  <customSheetViews>
    <customSheetView guid="{A617E113-81C5-40F4-A596-A12F4B219BD2}">
      <selection activeCell="P60" sqref="P60"/>
      <pageMargins left="0.5" right="0.5" top="0.5" bottom="0.25" header="0" footer="0"/>
      <printOptions horizontalCentered="1" verticalCentered="1"/>
      <pageSetup scale="80" orientation="portrait" r:id="rId1"/>
      <headerFooter alignWithMargins="0"/>
    </customSheetView>
    <customSheetView guid="{D099E5BD-69C3-4A36-A01A-AB9127CD02AF}" scale="60" showPageBreaks="1" view="pageBreakPreview" topLeftCell="A11">
      <selection activeCell="E27" sqref="E27"/>
      <pageMargins left="0.5" right="0.5" top="0.5" bottom="0.25" header="0" footer="0"/>
      <printOptions horizontalCentered="1" verticalCentered="1"/>
      <pageSetup scale="80" orientation="portrait" r:id="rId2"/>
      <headerFooter alignWithMargins="0"/>
    </customSheetView>
    <customSheetView guid="{0E34144A-D82F-4DF0-B720-F9C800B122C6}">
      <selection activeCell="E27" sqref="E27"/>
      <pageMargins left="0.5" right="0.5" top="0.5" bottom="0.25" header="0" footer="0"/>
      <printOptions horizontalCentered="1" verticalCentered="1"/>
      <pageSetup scale="80" orientation="portrait" r:id="rId3"/>
      <headerFooter alignWithMargins="0"/>
    </customSheetView>
    <customSheetView guid="{97EB090E-DA8A-4035-9EB7-8F192FB9238E}">
      <selection activeCell="E27" sqref="E27"/>
      <pageMargins left="0.5" right="0.5" top="0.5" bottom="0.25" header="0" footer="0"/>
      <printOptions horizontalCentered="1" verticalCentered="1"/>
      <pageSetup scale="80" orientation="portrait" r:id="rId4"/>
      <headerFooter alignWithMargins="0"/>
    </customSheetView>
    <customSheetView guid="{73D6C540-FA77-496F-80D5-378BCDB5D7D3}" topLeftCell="A4">
      <selection activeCell="P60" sqref="P60"/>
      <pageMargins left="0.5" right="0.5" top="0.5" bottom="0.25" header="0" footer="0"/>
      <printOptions horizontalCentered="1" verticalCentered="1"/>
      <pageSetup scale="80" orientation="portrait" r:id="rId5"/>
      <headerFooter alignWithMargins="0"/>
    </customSheetView>
    <customSheetView guid="{697F93CE-5800-4A2B-B48E-6915F0D86AE1}">
      <selection activeCell="P60" sqref="P60"/>
      <pageMargins left="0.5" right="0.5" top="0.5" bottom="0.25" header="0" footer="0"/>
      <printOptions horizontalCentered="1" verticalCentered="1"/>
      <pageSetup scale="80" orientation="portrait" r:id="rId6"/>
      <headerFooter alignWithMargins="0"/>
    </customSheetView>
    <customSheetView guid="{997430AA-34EF-430A-83C0-572B50415120}">
      <selection activeCell="P60" sqref="P60"/>
      <pageMargins left="0.5" right="0.5" top="0.5" bottom="0.25" header="0" footer="0"/>
      <printOptions horizontalCentered="1" verticalCentered="1"/>
      <pageSetup scale="80" orientation="portrait" r:id="rId7"/>
      <headerFooter alignWithMargins="0"/>
    </customSheetView>
    <customSheetView guid="{FB280501-19AF-4ABE-91A9-026A574F2BAA}">
      <pageMargins left="0.5" right="0.5" top="0.5" bottom="0.25" header="0" footer="0"/>
      <printOptions horizontalCentered="1" verticalCentered="1"/>
      <pageSetup scale="80" orientation="portrait" r:id="rId8"/>
      <headerFooter alignWithMargins="0"/>
    </customSheetView>
    <customSheetView guid="{418B4607-7369-4E2A-893E-78E4A5AA0442}">
      <pageMargins left="0.5" right="0.5" top="0.5" bottom="0.25" header="0" footer="0"/>
      <printOptions horizontalCentered="1" verticalCentered="1"/>
      <pageSetup scale="80" orientation="portrait" r:id="rId9"/>
      <headerFooter alignWithMargins="0"/>
    </customSheetView>
    <customSheetView guid="{F56BCD39-3910-4701-BCCF-245589B07D98}" topLeftCell="A34">
      <selection sqref="A1:A16"/>
      <pageMargins left="0.5" right="0.5" top="0.5" bottom="0.25" header="0" footer="0"/>
      <printOptions horizontalCentered="1" verticalCentered="1"/>
      <pageSetup scale="80" orientation="portrait" r:id="rId10"/>
      <headerFooter alignWithMargins="0"/>
    </customSheetView>
    <customSheetView guid="{FB19BFAA-60BA-4CC2-92E5-E4C141AE804E}" topLeftCell="A34">
      <selection sqref="A1:A16"/>
      <pageMargins left="0.5" right="0.5" top="0.5" bottom="0.25" header="0" footer="0"/>
      <printOptions horizontalCentered="1" verticalCentered="1"/>
      <pageSetup scale="80" orientation="portrait" r:id="rId11"/>
      <headerFooter alignWithMargins="0"/>
    </customSheetView>
    <customSheetView guid="{74404EEC-CA6A-48B0-B168-B7933282EEB2}" topLeftCell="A34">
      <selection sqref="A1:A16"/>
      <pageMargins left="0.5" right="0.5" top="0.5" bottom="0.25" header="0" footer="0"/>
      <printOptions horizontalCentered="1" verticalCentered="1"/>
      <pageSetup scale="80" orientation="portrait" r:id="rId12"/>
      <headerFooter alignWithMargins="0"/>
    </customSheetView>
    <customSheetView guid="{A2494C54-8D9D-4A05-9F27-C858173D9692}" topLeftCell="A34">
      <selection sqref="A1:A16"/>
      <pageMargins left="0.5" right="0.5" top="0.5" bottom="0.25" header="0" footer="0"/>
      <printOptions horizontalCentered="1" verticalCentered="1"/>
      <pageSetup scale="80" orientation="portrait" r:id="rId13"/>
      <headerFooter alignWithMargins="0"/>
    </customSheetView>
    <customSheetView guid="{F228F194-B0FE-4A91-A927-06A4E89703F0}" topLeftCell="A34">
      <selection sqref="A1:A16"/>
      <pageMargins left="0.5" right="0.5" top="0.5" bottom="0.25" header="0" footer="0"/>
      <printOptions horizontalCentered="1" verticalCentered="1"/>
      <pageSetup scale="80" orientation="portrait" r:id="rId14"/>
      <headerFooter alignWithMargins="0"/>
    </customSheetView>
    <customSheetView guid="{49D366EC-C851-4932-854D-8EA887B298C5}" topLeftCell="A34">
      <selection sqref="A1:A16"/>
      <pageMargins left="0.5" right="0.5" top="0.5" bottom="0.25" header="0" footer="0"/>
      <printOptions horizontalCentered="1" verticalCentered="1"/>
      <pageSetup scale="80" orientation="portrait" r:id="rId15"/>
      <headerFooter alignWithMargins="0"/>
    </customSheetView>
    <customSheetView guid="{7390B031-6060-4327-BF01-8B9465EDB6D9}" topLeftCell="A34">
      <selection sqref="A1:A16"/>
      <pageMargins left="0.5" right="0.5" top="0.5" bottom="0.25" header="0" footer="0"/>
      <printOptions horizontalCentered="1" verticalCentered="1"/>
      <pageSetup scale="80" orientation="portrait" r:id="rId16"/>
      <headerFooter alignWithMargins="0"/>
    </customSheetView>
    <customSheetView guid="{26429A53-B624-4AA6-8C8D-667186B058B8}" topLeftCell="A34">
      <selection sqref="A1:A16"/>
      <pageMargins left="0.5" right="0.5" top="0.5" bottom="0.25" header="0" footer="0"/>
      <printOptions horizontalCentered="1" verticalCentered="1"/>
      <pageSetup scale="80" orientation="portrait" r:id="rId17"/>
      <headerFooter alignWithMargins="0"/>
    </customSheetView>
    <customSheetView guid="{9188604F-721B-4607-B5A7-F14601E34BB8}" topLeftCell="A37">
      <selection activeCell="I67" sqref="I67"/>
      <pageMargins left="0.5" right="0.5" top="0.5" bottom="0.25" header="0" footer="0"/>
      <printOptions horizontalCentered="1" verticalCentered="1"/>
      <pageSetup scale="80" orientation="portrait" r:id="rId18"/>
      <headerFooter alignWithMargins="0"/>
    </customSheetView>
    <customSheetView guid="{0DB5BAD5-393A-4F38-9E8B-709DEA7858B1}" topLeftCell="A34">
      <selection sqref="A1:A16"/>
      <pageMargins left="0.5" right="0.5" top="0.5" bottom="0.25" header="0" footer="0"/>
      <printOptions horizontalCentered="1" verticalCentered="1"/>
      <pageSetup scale="80" orientation="portrait" r:id="rId19"/>
      <headerFooter alignWithMargins="0"/>
    </customSheetView>
    <customSheetView guid="{4E7A3D04-9F51-465C-A42B-3DF9B3E7D5B5}" topLeftCell="A34">
      <selection sqref="A1:A16"/>
      <pageMargins left="0.5" right="0.5" top="0.5" bottom="0.25" header="0" footer="0"/>
      <printOptions horizontalCentered="1" verticalCentered="1"/>
      <pageSetup scale="80" orientation="portrait" r:id="rId20"/>
      <headerFooter alignWithMargins="0"/>
    </customSheetView>
    <customSheetView guid="{BD2992A8-0B6E-4822-8FD2-4601D1328A70}">
      <pageMargins left="0.5" right="0.5" top="0.5" bottom="0.25" header="0" footer="0"/>
      <printOptions horizontalCentered="1" verticalCentered="1"/>
      <pageSetup scale="80" orientation="portrait" r:id="rId21"/>
      <headerFooter alignWithMargins="0"/>
    </customSheetView>
    <customSheetView guid="{77A0B38E-93E4-4AC7-ACE6-46928E3770F0}">
      <pageMargins left="0.5" right="0.5" top="0.5" bottom="0.25" header="0" footer="0"/>
      <printOptions horizontalCentered="1" verticalCentered="1"/>
      <pageSetup scale="80" orientation="portrait" r:id="rId22"/>
      <headerFooter alignWithMargins="0"/>
    </customSheetView>
    <customSheetView guid="{11C83B39-CE16-4BB9-AED1-82A65A48CAAD}">
      <pageMargins left="0.5" right="0.5" top="0.5" bottom="0.25" header="0" footer="0"/>
      <printOptions horizontalCentered="1" verticalCentered="1"/>
      <pageSetup scale="80" orientation="portrait" r:id="rId23"/>
      <headerFooter alignWithMargins="0"/>
    </customSheetView>
    <customSheetView guid="{DB71B86F-317D-4AD6-8462-223811F201EC}">
      <pageMargins left="0.5" right="0.5" top="0.5" bottom="0.25" header="0" footer="0"/>
      <printOptions horizontalCentered="1" verticalCentered="1"/>
      <pageSetup scale="80" orientation="portrait" r:id="rId24"/>
      <headerFooter alignWithMargins="0"/>
    </customSheetView>
    <customSheetView guid="{DC2F833C-E952-4F6A-AFD3-F16D8619A19E}">
      <selection activeCell="P60" sqref="P60"/>
      <pageMargins left="0.5" right="0.5" top="0.5" bottom="0.25" header="0" footer="0"/>
      <printOptions horizontalCentered="1" verticalCentered="1"/>
      <pageSetup scale="80" orientation="portrait" r:id="rId25"/>
      <headerFooter alignWithMargins="0"/>
    </customSheetView>
    <customSheetView guid="{B1B2D874-36F7-4A51-91A3-0B03D16C5B39}">
      <selection activeCell="E27" sqref="E27"/>
      <pageMargins left="0.5" right="0.5" top="0.5" bottom="0.25" header="0" footer="0"/>
      <printOptions horizontalCentered="1" verticalCentered="1"/>
      <pageSetup scale="80" orientation="portrait" r:id="rId26"/>
      <headerFooter alignWithMargins="0"/>
    </customSheetView>
    <customSheetView guid="{24512037-1A2E-4B61-A9D8-6B6EE1FBAC07}" showPageBreaks="1">
      <selection activeCell="I37" sqref="I37"/>
      <pageMargins left="0.5" right="0.5" top="0.5" bottom="0.25" header="0" footer="0"/>
      <printOptions horizontalCentered="1" verticalCentered="1"/>
      <pageSetup scale="80" orientation="portrait" r:id="rId27"/>
      <headerFooter alignWithMargins="0"/>
    </customSheetView>
    <customSheetView guid="{FF7CE3F6-64D4-4414-9A0A-27EA1DA5FCEA}">
      <selection activeCell="P60" sqref="P60"/>
      <pageMargins left="0.5" right="0.5" top="0.5" bottom="0.25" header="0" footer="0"/>
      <printOptions horizontalCentered="1" verticalCentered="1"/>
      <pageSetup scale="80" orientation="portrait" r:id="rId28"/>
      <headerFooter alignWithMargins="0"/>
    </customSheetView>
    <customSheetView guid="{68CA22E9-CC9D-4C8A-A060-049B87D0AB3E}">
      <selection activeCell="E27" sqref="E27"/>
      <pageMargins left="0.5" right="0.5" top="0.5" bottom="0.25" header="0" footer="0"/>
      <printOptions horizontalCentered="1" verticalCentered="1"/>
      <pageSetup scale="80" orientation="portrait" r:id="rId29"/>
      <headerFooter alignWithMargins="0"/>
    </customSheetView>
    <customSheetView guid="{76EF22F2-41FD-4690-8612-D013472E0134}">
      <selection activeCell="P60" sqref="P60"/>
      <pageMargins left="0.5" right="0.5" top="0.5" bottom="0.25" header="0" footer="0"/>
      <printOptions horizontalCentered="1" verticalCentered="1"/>
      <pageSetup scale="80" orientation="portrait" r:id="rId30"/>
      <headerFooter alignWithMargins="0"/>
    </customSheetView>
  </customSheetViews>
  <mergeCells count="1">
    <mergeCell ref="A70:K70"/>
  </mergeCells>
  <printOptions horizontalCentered="1" verticalCentered="1"/>
  <pageMargins left="0.5" right="0.5" top="0.5" bottom="0.25" header="0" footer="0"/>
  <pageSetup scale="80" orientation="portrait" r:id="rId3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K74"/>
  <sheetViews>
    <sheetView zoomScaleNormal="100" workbookViewId="0">
      <selection activeCell="A2" sqref="A2"/>
    </sheetView>
  </sheetViews>
  <sheetFormatPr defaultColWidth="8.85546875" defaultRowHeight="12"/>
  <cols>
    <col min="1" max="1" width="4.5703125" style="1824" customWidth="1"/>
    <col min="2" max="2" width="5.85546875" style="1824" customWidth="1"/>
    <col min="3" max="3" width="5.140625" style="1824" customWidth="1"/>
    <col min="4" max="4" width="30" style="1824" customWidth="1"/>
    <col min="5" max="6" width="10" style="1824" customWidth="1"/>
    <col min="7" max="7" width="14.7109375" style="1824" customWidth="1"/>
    <col min="8" max="8" width="12.140625" style="1824" customWidth="1"/>
    <col min="9" max="9" width="7" style="1824" customWidth="1"/>
    <col min="10" max="16" width="8.85546875" style="1824"/>
    <col min="17" max="17" width="2.42578125" style="1824" customWidth="1"/>
    <col min="18" max="16384" width="8.85546875" style="1824"/>
  </cols>
  <sheetData>
    <row r="1" spans="1:11" ht="11.1" customHeight="1">
      <c r="A1" s="1827">
        <v>86</v>
      </c>
      <c r="G1" s="1872"/>
      <c r="I1" s="1775" t="s">
        <v>3394</v>
      </c>
      <c r="J1" s="1872"/>
      <c r="K1" s="1872"/>
    </row>
    <row r="2" spans="1:11">
      <c r="A2" s="1828" t="s">
        <v>3507</v>
      </c>
      <c r="B2" s="1829"/>
      <c r="C2" s="1829"/>
      <c r="D2" s="1829"/>
      <c r="E2" s="1829"/>
      <c r="F2" s="1829"/>
      <c r="G2" s="1829"/>
      <c r="H2" s="1829"/>
      <c r="I2" s="1830"/>
    </row>
    <row r="3" spans="1:11">
      <c r="A3" s="1831" t="s">
        <v>294</v>
      </c>
      <c r="B3" s="1832"/>
      <c r="C3" s="1832"/>
      <c r="D3" s="1832"/>
      <c r="E3" s="1832"/>
      <c r="F3" s="1832"/>
      <c r="G3" s="1832"/>
      <c r="H3" s="1832"/>
      <c r="I3" s="1833"/>
    </row>
    <row r="4" spans="1:11">
      <c r="A4" s="1844"/>
      <c r="I4" s="1841"/>
    </row>
    <row r="5" spans="1:11">
      <c r="A5" s="1879" t="s">
        <v>152</v>
      </c>
      <c r="B5" s="1824" t="s">
        <v>2725</v>
      </c>
      <c r="I5" s="1841"/>
    </row>
    <row r="6" spans="1:11">
      <c r="A6" s="1973" t="s">
        <v>2726</v>
      </c>
      <c r="I6" s="1841"/>
    </row>
    <row r="7" spans="1:11">
      <c r="A7" s="1844"/>
      <c r="I7" s="1841"/>
    </row>
    <row r="8" spans="1:11">
      <c r="A8" s="1879" t="s">
        <v>156</v>
      </c>
      <c r="B8" s="1824" t="s">
        <v>2727</v>
      </c>
      <c r="I8" s="1841"/>
    </row>
    <row r="9" spans="1:11">
      <c r="A9" s="1973" t="s">
        <v>2728</v>
      </c>
      <c r="I9" s="1841"/>
    </row>
    <row r="10" spans="1:11">
      <c r="A10" s="1973" t="s">
        <v>2729</v>
      </c>
      <c r="I10" s="1841"/>
    </row>
    <row r="11" spans="1:11">
      <c r="A11" s="1844"/>
      <c r="I11" s="1841"/>
    </row>
    <row r="12" spans="1:11">
      <c r="A12" s="1879" t="s">
        <v>161</v>
      </c>
      <c r="B12" s="1824" t="s">
        <v>2730</v>
      </c>
      <c r="I12" s="1841"/>
    </row>
    <row r="13" spans="1:11">
      <c r="A13" s="1973" t="s">
        <v>2731</v>
      </c>
      <c r="I13" s="1841"/>
    </row>
    <row r="14" spans="1:11">
      <c r="A14" s="1973" t="s">
        <v>2732</v>
      </c>
      <c r="I14" s="1841"/>
    </row>
    <row r="15" spans="1:11">
      <c r="A15" s="1973"/>
      <c r="B15" s="1824" t="s">
        <v>2733</v>
      </c>
      <c r="I15" s="1841"/>
    </row>
    <row r="16" spans="1:11">
      <c r="A16" s="1844"/>
      <c r="I16" s="1841"/>
    </row>
    <row r="17" spans="1:10">
      <c r="A17" s="1879" t="s">
        <v>154</v>
      </c>
      <c r="B17" s="1824" t="s">
        <v>2734</v>
      </c>
      <c r="I17" s="1841"/>
    </row>
    <row r="18" spans="1:10">
      <c r="A18" s="1973" t="s">
        <v>2735</v>
      </c>
      <c r="I18" s="1841"/>
    </row>
    <row r="19" spans="1:10">
      <c r="A19" s="1973" t="s">
        <v>2736</v>
      </c>
      <c r="I19" s="1841"/>
    </row>
    <row r="20" spans="1:10">
      <c r="A20" s="1973" t="s">
        <v>2737</v>
      </c>
      <c r="I20" s="1841"/>
    </row>
    <row r="21" spans="1:10">
      <c r="A21" s="1834"/>
      <c r="B21" s="1835"/>
      <c r="C21" s="1835"/>
      <c r="D21" s="1835"/>
      <c r="E21" s="1835"/>
      <c r="F21" s="1835"/>
      <c r="G21" s="1835"/>
      <c r="H21" s="1835"/>
      <c r="I21" s="1836"/>
    </row>
    <row r="22" spans="1:10">
      <c r="A22" s="1845" t="s">
        <v>7</v>
      </c>
      <c r="B22" s="1845" t="s">
        <v>70</v>
      </c>
      <c r="C22" s="1879"/>
      <c r="D22" s="1848" t="s">
        <v>541</v>
      </c>
      <c r="E22" s="1845" t="s">
        <v>1342</v>
      </c>
      <c r="F22" s="1845" t="s">
        <v>2738</v>
      </c>
      <c r="G22" s="1845" t="s">
        <v>1344</v>
      </c>
      <c r="H22" s="1845" t="s">
        <v>1345</v>
      </c>
      <c r="I22" s="1845" t="s">
        <v>7</v>
      </c>
      <c r="J22" s="1890"/>
    </row>
    <row r="23" spans="1:10">
      <c r="A23" s="1845" t="s">
        <v>17</v>
      </c>
      <c r="B23" s="1845" t="s">
        <v>78</v>
      </c>
      <c r="C23" s="1879"/>
      <c r="D23" s="1848"/>
      <c r="E23" s="1845"/>
      <c r="F23" s="1845" t="s">
        <v>2739</v>
      </c>
      <c r="G23" s="1845" t="s">
        <v>1346</v>
      </c>
      <c r="H23" s="1845" t="s">
        <v>1347</v>
      </c>
      <c r="I23" s="1845" t="s">
        <v>17</v>
      </c>
      <c r="J23" s="1890"/>
    </row>
    <row r="24" spans="1:10" ht="12.75" thickBot="1">
      <c r="A24" s="1850"/>
      <c r="B24" s="1850"/>
      <c r="C24" s="1834"/>
      <c r="D24" s="1854" t="s">
        <v>24</v>
      </c>
      <c r="E24" s="1852" t="s">
        <v>25</v>
      </c>
      <c r="F24" s="1852" t="s">
        <v>26</v>
      </c>
      <c r="G24" s="1852" t="s">
        <v>27</v>
      </c>
      <c r="H24" s="1852" t="s">
        <v>28</v>
      </c>
      <c r="I24" s="1850"/>
    </row>
    <row r="25" spans="1:10">
      <c r="A25" s="1852">
        <v>1</v>
      </c>
      <c r="B25" s="1850"/>
      <c r="C25" s="1855" t="s">
        <v>1113</v>
      </c>
      <c r="D25" s="1836" t="s">
        <v>2668</v>
      </c>
      <c r="E25" s="2932">
        <v>16</v>
      </c>
      <c r="F25" s="1857"/>
      <c r="G25" s="1857"/>
      <c r="H25" s="1858"/>
      <c r="I25" s="1852">
        <v>1</v>
      </c>
    </row>
    <row r="26" spans="1:10">
      <c r="A26" s="1852">
        <v>2</v>
      </c>
      <c r="B26" s="1850"/>
      <c r="C26" s="1855">
        <v>-3</v>
      </c>
      <c r="D26" s="1836" t="s">
        <v>1116</v>
      </c>
      <c r="E26" s="2551"/>
      <c r="F26" s="1850"/>
      <c r="G26" s="1850"/>
      <c r="H26" s="1860"/>
      <c r="I26" s="1852">
        <v>2</v>
      </c>
    </row>
    <row r="27" spans="1:10">
      <c r="A27" s="1852">
        <v>3</v>
      </c>
      <c r="B27" s="1850"/>
      <c r="C27" s="1855">
        <f t="shared" ref="C27:C32" si="0">C26-1</f>
        <v>-4</v>
      </c>
      <c r="D27" s="1836" t="s">
        <v>2669</v>
      </c>
      <c r="E27" s="2551"/>
      <c r="F27" s="1850"/>
      <c r="G27" s="1850"/>
      <c r="H27" s="1860"/>
      <c r="I27" s="1852">
        <v>3</v>
      </c>
    </row>
    <row r="28" spans="1:10">
      <c r="A28" s="1852">
        <v>4</v>
      </c>
      <c r="B28" s="1850"/>
      <c r="C28" s="1855">
        <f t="shared" si="0"/>
        <v>-5</v>
      </c>
      <c r="D28" s="1836" t="s">
        <v>1120</v>
      </c>
      <c r="E28" s="2551"/>
      <c r="F28" s="1850"/>
      <c r="G28" s="1850"/>
      <c r="H28" s="1860"/>
      <c r="I28" s="1852">
        <v>4</v>
      </c>
    </row>
    <row r="29" spans="1:10">
      <c r="A29" s="1852">
        <v>5</v>
      </c>
      <c r="B29" s="1850"/>
      <c r="C29" s="1855">
        <f t="shared" si="0"/>
        <v>-6</v>
      </c>
      <c r="D29" s="1836" t="s">
        <v>2670</v>
      </c>
      <c r="E29" s="2551"/>
      <c r="F29" s="1850"/>
      <c r="G29" s="1850"/>
      <c r="H29" s="1860"/>
      <c r="I29" s="1852">
        <v>5</v>
      </c>
    </row>
    <row r="30" spans="1:10">
      <c r="A30" s="1852">
        <v>6</v>
      </c>
      <c r="B30" s="1850"/>
      <c r="C30" s="1855">
        <f t="shared" si="0"/>
        <v>-7</v>
      </c>
      <c r="D30" s="1836" t="s">
        <v>1124</v>
      </c>
      <c r="E30" s="2551"/>
      <c r="F30" s="1850"/>
      <c r="G30" s="1850"/>
      <c r="H30" s="1860"/>
      <c r="I30" s="1852">
        <v>6</v>
      </c>
    </row>
    <row r="31" spans="1:10">
      <c r="A31" s="1852">
        <v>7</v>
      </c>
      <c r="B31" s="1850"/>
      <c r="C31" s="1855">
        <f t="shared" si="0"/>
        <v>-8</v>
      </c>
      <c r="D31" s="1836" t="s">
        <v>1126</v>
      </c>
      <c r="E31" s="2551"/>
      <c r="F31" s="1850"/>
      <c r="G31" s="1850"/>
      <c r="H31" s="1860"/>
      <c r="I31" s="1852">
        <v>7</v>
      </c>
    </row>
    <row r="32" spans="1:10">
      <c r="A32" s="1852">
        <v>8</v>
      </c>
      <c r="B32" s="1850"/>
      <c r="C32" s="1855">
        <f t="shared" si="0"/>
        <v>-9</v>
      </c>
      <c r="D32" s="1836" t="s">
        <v>1128</v>
      </c>
      <c r="E32" s="2551"/>
      <c r="F32" s="1850"/>
      <c r="G32" s="1850"/>
      <c r="H32" s="1860"/>
      <c r="I32" s="1852">
        <v>8</v>
      </c>
    </row>
    <row r="33" spans="1:9">
      <c r="A33" s="1852">
        <v>9</v>
      </c>
      <c r="B33" s="1850"/>
      <c r="C33" s="1855">
        <v>-11</v>
      </c>
      <c r="D33" s="1836" t="s">
        <v>1130</v>
      </c>
      <c r="E33" s="2551"/>
      <c r="F33" s="1850"/>
      <c r="G33" s="1850"/>
      <c r="H33" s="1860"/>
      <c r="I33" s="1852">
        <v>9</v>
      </c>
    </row>
    <row r="34" spans="1:9">
      <c r="A34" s="1852">
        <v>10</v>
      </c>
      <c r="B34" s="1850"/>
      <c r="C34" s="1855">
        <v>-13</v>
      </c>
      <c r="D34" s="1836" t="s">
        <v>2671</v>
      </c>
      <c r="E34" s="2551"/>
      <c r="F34" s="1850"/>
      <c r="G34" s="1850"/>
      <c r="H34" s="1860"/>
      <c r="I34" s="1852">
        <v>10</v>
      </c>
    </row>
    <row r="35" spans="1:9">
      <c r="A35" s="1852">
        <v>11</v>
      </c>
      <c r="B35" s="1850"/>
      <c r="C35" s="1855">
        <v>-16</v>
      </c>
      <c r="D35" s="1836" t="s">
        <v>1134</v>
      </c>
      <c r="E35" s="2551"/>
      <c r="F35" s="1850"/>
      <c r="G35" s="1850"/>
      <c r="H35" s="1860"/>
      <c r="I35" s="1852">
        <v>11</v>
      </c>
    </row>
    <row r="36" spans="1:9">
      <c r="A36" s="1852">
        <v>12</v>
      </c>
      <c r="B36" s="1850"/>
      <c r="C36" s="1855">
        <f>C35-1</f>
        <v>-17</v>
      </c>
      <c r="D36" s="1836" t="s">
        <v>1136</v>
      </c>
      <c r="E36" s="2551"/>
      <c r="F36" s="1850"/>
      <c r="G36" s="1850"/>
      <c r="H36" s="1860"/>
      <c r="I36" s="1852">
        <v>12</v>
      </c>
    </row>
    <row r="37" spans="1:9">
      <c r="A37" s="1852">
        <v>13</v>
      </c>
      <c r="B37" s="1850"/>
      <c r="C37" s="1855">
        <f>C36-1</f>
        <v>-18</v>
      </c>
      <c r="D37" s="1836" t="s">
        <v>1138</v>
      </c>
      <c r="E37" s="2551"/>
      <c r="F37" s="1850"/>
      <c r="G37" s="1850"/>
      <c r="H37" s="1860"/>
      <c r="I37" s="1852">
        <v>13</v>
      </c>
    </row>
    <row r="38" spans="1:9">
      <c r="A38" s="1852">
        <v>14</v>
      </c>
      <c r="B38" s="1850"/>
      <c r="C38" s="1855">
        <f>C37-1</f>
        <v>-19</v>
      </c>
      <c r="D38" s="1836" t="s">
        <v>1140</v>
      </c>
      <c r="E38" s="2551"/>
      <c r="F38" s="1850"/>
      <c r="G38" s="1850"/>
      <c r="H38" s="1860"/>
      <c r="I38" s="1852">
        <v>14</v>
      </c>
    </row>
    <row r="39" spans="1:9">
      <c r="A39" s="1852">
        <v>15</v>
      </c>
      <c r="B39" s="1850"/>
      <c r="C39" s="1855">
        <f>C38-1</f>
        <v>-20</v>
      </c>
      <c r="D39" s="1836" t="s">
        <v>1142</v>
      </c>
      <c r="E39" s="2551"/>
      <c r="F39" s="1850"/>
      <c r="G39" s="1850"/>
      <c r="H39" s="1860"/>
      <c r="I39" s="1852">
        <v>15</v>
      </c>
    </row>
    <row r="40" spans="1:9">
      <c r="A40" s="1852">
        <v>16</v>
      </c>
      <c r="B40" s="1850"/>
      <c r="C40" s="1855">
        <v>-22</v>
      </c>
      <c r="D40" s="1836" t="s">
        <v>1144</v>
      </c>
      <c r="E40" s="2551"/>
      <c r="F40" s="1850"/>
      <c r="G40" s="1850"/>
      <c r="H40" s="1860"/>
      <c r="I40" s="1852">
        <v>16</v>
      </c>
    </row>
    <row r="41" spans="1:9">
      <c r="A41" s="1852">
        <v>17</v>
      </c>
      <c r="B41" s="1850"/>
      <c r="C41" s="1855">
        <f>C40-1</f>
        <v>-23</v>
      </c>
      <c r="D41" s="1836" t="s">
        <v>1146</v>
      </c>
      <c r="E41" s="2551"/>
      <c r="F41" s="1850"/>
      <c r="G41" s="1850"/>
      <c r="H41" s="1860"/>
      <c r="I41" s="1852">
        <v>17</v>
      </c>
    </row>
    <row r="42" spans="1:9">
      <c r="A42" s="1852">
        <v>18</v>
      </c>
      <c r="B42" s="1850"/>
      <c r="C42" s="1855">
        <f>C41-1</f>
        <v>-24</v>
      </c>
      <c r="D42" s="1836" t="s">
        <v>1148</v>
      </c>
      <c r="E42" s="2551"/>
      <c r="F42" s="1850"/>
      <c r="G42" s="1850"/>
      <c r="H42" s="1860"/>
      <c r="I42" s="1852">
        <v>18</v>
      </c>
    </row>
    <row r="43" spans="1:9">
      <c r="A43" s="1852">
        <v>19</v>
      </c>
      <c r="B43" s="1850"/>
      <c r="C43" s="1855">
        <f>C42-1</f>
        <v>-25</v>
      </c>
      <c r="D43" s="1836" t="s">
        <v>1150</v>
      </c>
      <c r="E43" s="2551"/>
      <c r="F43" s="1850"/>
      <c r="G43" s="1850"/>
      <c r="H43" s="1860"/>
      <c r="I43" s="1852">
        <v>19</v>
      </c>
    </row>
    <row r="44" spans="1:9">
      <c r="A44" s="1852">
        <v>20</v>
      </c>
      <c r="B44" s="1850"/>
      <c r="C44" s="1855">
        <f>C43-1</f>
        <v>-26</v>
      </c>
      <c r="D44" s="1836" t="s">
        <v>1152</v>
      </c>
      <c r="E44" s="2551">
        <v>161701</v>
      </c>
      <c r="F44" s="1850"/>
      <c r="G44" s="1850"/>
      <c r="H44" s="1860"/>
      <c r="I44" s="1852">
        <v>20</v>
      </c>
    </row>
    <row r="45" spans="1:9">
      <c r="A45" s="1852">
        <v>21</v>
      </c>
      <c r="B45" s="1850"/>
      <c r="C45" s="1855">
        <f>C44-1</f>
        <v>-27</v>
      </c>
      <c r="D45" s="1836" t="s">
        <v>2672</v>
      </c>
      <c r="E45" s="2551">
        <v>1128762</v>
      </c>
      <c r="F45" s="1850"/>
      <c r="G45" s="1850"/>
      <c r="H45" s="1860"/>
      <c r="I45" s="1852">
        <v>21</v>
      </c>
    </row>
    <row r="46" spans="1:9">
      <c r="A46" s="1852">
        <v>22</v>
      </c>
      <c r="B46" s="1850"/>
      <c r="C46" s="1855">
        <v>-29</v>
      </c>
      <c r="D46" s="1836" t="s">
        <v>1156</v>
      </c>
      <c r="E46" s="2551"/>
      <c r="F46" s="1850"/>
      <c r="G46" s="1850"/>
      <c r="H46" s="1860"/>
      <c r="I46" s="1852">
        <v>22</v>
      </c>
    </row>
    <row r="47" spans="1:9">
      <c r="A47" s="1852">
        <v>23</v>
      </c>
      <c r="B47" s="1850"/>
      <c r="C47" s="1855">
        <v>-31</v>
      </c>
      <c r="D47" s="1836" t="s">
        <v>2673</v>
      </c>
      <c r="E47" s="2551"/>
      <c r="F47" s="1850"/>
      <c r="G47" s="1850"/>
      <c r="H47" s="1860"/>
      <c r="I47" s="1852">
        <v>23</v>
      </c>
    </row>
    <row r="48" spans="1:9">
      <c r="A48" s="1852">
        <v>24</v>
      </c>
      <c r="B48" s="1850"/>
      <c r="C48" s="1855">
        <v>-35</v>
      </c>
      <c r="D48" s="1836" t="s">
        <v>1160</v>
      </c>
      <c r="E48" s="2551"/>
      <c r="F48" s="1850"/>
      <c r="G48" s="1850"/>
      <c r="H48" s="1860"/>
      <c r="I48" s="1852">
        <v>24</v>
      </c>
    </row>
    <row r="49" spans="1:9">
      <c r="A49" s="1852">
        <v>25</v>
      </c>
      <c r="B49" s="1850"/>
      <c r="C49" s="1855">
        <v>-37</v>
      </c>
      <c r="D49" s="1836" t="s">
        <v>1162</v>
      </c>
      <c r="E49" s="2551"/>
      <c r="F49" s="1850"/>
      <c r="G49" s="1850"/>
      <c r="H49" s="1860"/>
      <c r="I49" s="1852">
        <v>25</v>
      </c>
    </row>
    <row r="50" spans="1:9">
      <c r="A50" s="1852">
        <v>26</v>
      </c>
      <c r="B50" s="1850"/>
      <c r="C50" s="1855">
        <v>-39</v>
      </c>
      <c r="D50" s="1836" t="s">
        <v>2674</v>
      </c>
      <c r="E50" s="2551"/>
      <c r="F50" s="1850"/>
      <c r="G50" s="1850"/>
      <c r="H50" s="1860"/>
      <c r="I50" s="1852">
        <v>26</v>
      </c>
    </row>
    <row r="51" spans="1:9">
      <c r="A51" s="1852">
        <v>27</v>
      </c>
      <c r="B51" s="1850"/>
      <c r="C51" s="1855" t="s">
        <v>1165</v>
      </c>
      <c r="D51" s="1836" t="s">
        <v>1166</v>
      </c>
      <c r="E51" s="2551"/>
      <c r="F51" s="1850"/>
      <c r="G51" s="1850"/>
      <c r="H51" s="1860"/>
      <c r="I51" s="1852">
        <v>27</v>
      </c>
    </row>
    <row r="52" spans="1:9">
      <c r="A52" s="1852">
        <v>28</v>
      </c>
      <c r="B52" s="1850"/>
      <c r="C52" s="1855">
        <v>-45</v>
      </c>
      <c r="D52" s="1836" t="s">
        <v>2675</v>
      </c>
      <c r="E52" s="2551"/>
      <c r="F52" s="1850"/>
      <c r="G52" s="1850"/>
      <c r="H52" s="1860"/>
      <c r="I52" s="1852">
        <v>28</v>
      </c>
    </row>
    <row r="53" spans="1:9">
      <c r="A53" s="1852">
        <v>29</v>
      </c>
      <c r="B53" s="1850"/>
      <c r="C53" s="1855"/>
      <c r="D53" s="1836" t="s">
        <v>2740</v>
      </c>
      <c r="E53" s="2551"/>
      <c r="F53" s="1850"/>
      <c r="G53" s="1850"/>
      <c r="H53" s="1860"/>
      <c r="I53" s="1852">
        <v>29</v>
      </c>
    </row>
    <row r="54" spans="1:9">
      <c r="A54" s="1852">
        <v>30</v>
      </c>
      <c r="B54" s="1850"/>
      <c r="C54" s="1855"/>
      <c r="D54" s="1836" t="s">
        <v>1169</v>
      </c>
      <c r="E54" s="2551"/>
      <c r="F54" s="1850"/>
      <c r="G54" s="1850"/>
      <c r="H54" s="1860"/>
      <c r="I54" s="1852">
        <v>30</v>
      </c>
    </row>
    <row r="55" spans="1:9">
      <c r="A55" s="1852">
        <v>31</v>
      </c>
      <c r="B55" s="1850"/>
      <c r="C55" s="1861"/>
      <c r="D55" s="1836" t="s">
        <v>1226</v>
      </c>
      <c r="E55" s="2551">
        <v>1290479</v>
      </c>
      <c r="F55" s="1850"/>
      <c r="G55" s="1850"/>
      <c r="H55" s="1860"/>
      <c r="I55" s="1852">
        <v>31</v>
      </c>
    </row>
    <row r="56" spans="1:9">
      <c r="A56" s="1852">
        <v>32</v>
      </c>
      <c r="B56" s="1850"/>
      <c r="C56" s="1855">
        <v>-52</v>
      </c>
      <c r="D56" s="1836" t="s">
        <v>1227</v>
      </c>
      <c r="E56" s="2551">
        <v>204211</v>
      </c>
      <c r="F56" s="1850"/>
      <c r="G56" s="1850"/>
      <c r="H56" s="1860"/>
      <c r="I56" s="1852">
        <v>32</v>
      </c>
    </row>
    <row r="57" spans="1:9">
      <c r="A57" s="1852">
        <v>33</v>
      </c>
      <c r="B57" s="1850"/>
      <c r="C57" s="1855">
        <f t="shared" ref="C57:C63" si="1">C56-1</f>
        <v>-53</v>
      </c>
      <c r="D57" s="1836" t="s">
        <v>2676</v>
      </c>
      <c r="E57" s="2551"/>
      <c r="F57" s="1850"/>
      <c r="G57" s="1850"/>
      <c r="H57" s="1860"/>
      <c r="I57" s="1852">
        <v>33</v>
      </c>
    </row>
    <row r="58" spans="1:9">
      <c r="A58" s="1852">
        <v>34</v>
      </c>
      <c r="B58" s="1850"/>
      <c r="C58" s="1855">
        <f t="shared" si="1"/>
        <v>-54</v>
      </c>
      <c r="D58" s="1836" t="s">
        <v>2677</v>
      </c>
      <c r="E58" s="2551"/>
      <c r="F58" s="1850"/>
      <c r="G58" s="1850"/>
      <c r="H58" s="1860"/>
      <c r="I58" s="1852">
        <v>34</v>
      </c>
    </row>
    <row r="59" spans="1:9">
      <c r="A59" s="1852">
        <v>35</v>
      </c>
      <c r="B59" s="1850"/>
      <c r="C59" s="1855">
        <f t="shared" si="1"/>
        <v>-55</v>
      </c>
      <c r="D59" s="1836" t="s">
        <v>1177</v>
      </c>
      <c r="E59" s="2551"/>
      <c r="F59" s="1850"/>
      <c r="G59" s="1850"/>
      <c r="H59" s="1860"/>
      <c r="I59" s="1852">
        <v>35</v>
      </c>
    </row>
    <row r="60" spans="1:9">
      <c r="A60" s="1852">
        <v>36</v>
      </c>
      <c r="B60" s="1850"/>
      <c r="C60" s="1855">
        <f t="shared" si="1"/>
        <v>-56</v>
      </c>
      <c r="D60" s="1836" t="s">
        <v>1179</v>
      </c>
      <c r="E60" s="2551"/>
      <c r="F60" s="1850"/>
      <c r="G60" s="1850"/>
      <c r="H60" s="1860"/>
      <c r="I60" s="1852">
        <v>36</v>
      </c>
    </row>
    <row r="61" spans="1:9">
      <c r="A61" s="1852">
        <v>37</v>
      </c>
      <c r="B61" s="1850"/>
      <c r="C61" s="1855">
        <f t="shared" si="1"/>
        <v>-57</v>
      </c>
      <c r="D61" s="1836" t="s">
        <v>1181</v>
      </c>
      <c r="E61" s="2551"/>
      <c r="F61" s="1850"/>
      <c r="G61" s="1850"/>
      <c r="H61" s="1860"/>
      <c r="I61" s="1852">
        <v>37</v>
      </c>
    </row>
    <row r="62" spans="1:9">
      <c r="A62" s="1852">
        <v>38</v>
      </c>
      <c r="B62" s="1850"/>
      <c r="C62" s="1855">
        <f t="shared" si="1"/>
        <v>-58</v>
      </c>
      <c r="D62" s="1836" t="s">
        <v>1183</v>
      </c>
      <c r="E62" s="2551">
        <v>2757</v>
      </c>
      <c r="F62" s="1850"/>
      <c r="G62" s="1850"/>
      <c r="H62" s="1860"/>
      <c r="I62" s="1852">
        <v>38</v>
      </c>
    </row>
    <row r="63" spans="1:9">
      <c r="A63" s="1852">
        <v>39</v>
      </c>
      <c r="B63" s="1850"/>
      <c r="C63" s="1855">
        <f t="shared" si="1"/>
        <v>-59</v>
      </c>
      <c r="D63" s="1836" t="s">
        <v>2706</v>
      </c>
      <c r="E63" s="2551">
        <v>77890</v>
      </c>
      <c r="F63" s="1850"/>
      <c r="G63" s="1850"/>
      <c r="H63" s="1860"/>
      <c r="I63" s="1852">
        <v>39</v>
      </c>
    </row>
    <row r="64" spans="1:9">
      <c r="A64" s="1852">
        <v>40</v>
      </c>
      <c r="B64" s="1850"/>
      <c r="C64" s="1855"/>
      <c r="D64" s="1836" t="s">
        <v>1186</v>
      </c>
      <c r="E64" s="2551">
        <v>284858</v>
      </c>
      <c r="F64" s="1850"/>
      <c r="G64" s="1850"/>
      <c r="H64" s="1860"/>
      <c r="I64" s="1852">
        <v>40</v>
      </c>
    </row>
    <row r="65" spans="1:11">
      <c r="A65" s="1852">
        <v>41</v>
      </c>
      <c r="B65" s="1850"/>
      <c r="C65" s="1855">
        <v>-76</v>
      </c>
      <c r="D65" s="1836" t="s">
        <v>1188</v>
      </c>
      <c r="E65" s="2551"/>
      <c r="F65" s="1850"/>
      <c r="G65" s="1850"/>
      <c r="H65" s="1860"/>
      <c r="I65" s="1852">
        <v>41</v>
      </c>
    </row>
    <row r="66" spans="1:11">
      <c r="A66" s="1852">
        <v>42</v>
      </c>
      <c r="B66" s="1850"/>
      <c r="C66" s="1855">
        <v>-80</v>
      </c>
      <c r="D66" s="1836" t="s">
        <v>1190</v>
      </c>
      <c r="E66" s="2551"/>
      <c r="F66" s="1850"/>
      <c r="G66" s="1850"/>
      <c r="H66" s="1860"/>
      <c r="I66" s="1852">
        <v>42</v>
      </c>
    </row>
    <row r="67" spans="1:11">
      <c r="A67" s="1852">
        <v>43</v>
      </c>
      <c r="B67" s="1850"/>
      <c r="C67" s="1855">
        <v>-90</v>
      </c>
      <c r="D67" s="1836" t="s">
        <v>2680</v>
      </c>
      <c r="E67" s="2551">
        <v>149997</v>
      </c>
      <c r="F67" s="1974"/>
      <c r="G67" s="1974"/>
      <c r="H67" s="2617"/>
      <c r="I67" s="2618">
        <v>43</v>
      </c>
      <c r="J67" s="1872"/>
      <c r="K67" s="1872"/>
    </row>
    <row r="68" spans="1:11" ht="12.75" thickBot="1">
      <c r="A68" s="1845">
        <v>44</v>
      </c>
      <c r="B68" s="1843"/>
      <c r="C68" s="1975"/>
      <c r="D68" s="1841" t="s">
        <v>327</v>
      </c>
      <c r="E68" s="2941">
        <v>1725334</v>
      </c>
      <c r="F68" s="2619"/>
      <c r="G68" s="2619"/>
      <c r="H68" s="2620"/>
      <c r="I68" s="1845">
        <v>44</v>
      </c>
    </row>
    <row r="69" spans="1:11">
      <c r="A69" s="1976"/>
      <c r="B69" s="1968"/>
      <c r="C69" s="1977"/>
      <c r="D69" s="1968"/>
      <c r="E69" s="1979"/>
      <c r="I69" s="1978"/>
    </row>
    <row r="70" spans="1:11">
      <c r="A70" s="3441" t="s">
        <v>36</v>
      </c>
      <c r="B70" s="3436"/>
      <c r="C70" s="3436"/>
      <c r="D70" s="3436"/>
      <c r="E70" s="3436"/>
      <c r="F70" s="3436"/>
      <c r="G70" s="3436"/>
      <c r="H70" s="3436"/>
      <c r="I70" s="3442"/>
    </row>
    <row r="71" spans="1:11">
      <c r="A71" s="1935"/>
      <c r="E71" s="1979"/>
      <c r="I71" s="1980"/>
    </row>
    <row r="72" spans="1:11">
      <c r="A72" s="1935"/>
      <c r="D72" s="1824" t="s">
        <v>3339</v>
      </c>
      <c r="E72" s="1979"/>
      <c r="I72" s="1980"/>
    </row>
    <row r="73" spans="1:11">
      <c r="A73" s="1971"/>
      <c r="B73" s="1940"/>
      <c r="C73" s="1939"/>
      <c r="D73" s="1940"/>
      <c r="E73" s="1940"/>
      <c r="F73" s="1940"/>
      <c r="G73" s="1940"/>
      <c r="H73" s="1940"/>
      <c r="I73" s="1941"/>
    </row>
    <row r="74" spans="1:11">
      <c r="I74" s="1775" t="s">
        <v>107</v>
      </c>
    </row>
  </sheetData>
  <customSheetViews>
    <customSheetView guid="{A617E113-81C5-40F4-A596-A12F4B219BD2}" showPageBreaks="1" printArea="1">
      <selection activeCell="A2" sqref="A2"/>
      <pageMargins left="0.5" right="0.5" top="0.5" bottom="0.25" header="0" footer="0"/>
      <printOptions horizontalCentered="1" verticalCentered="1"/>
      <pageSetup scale="82" orientation="portrait" r:id="rId1"/>
      <headerFooter alignWithMargins="0"/>
    </customSheetView>
    <customSheetView guid="{D099E5BD-69C3-4A36-A01A-AB9127CD02AF}" showPageBreaks="1" printArea="1">
      <selection activeCell="D72" sqref="D72:F72"/>
      <pageMargins left="0.5" right="0.5" top="0.5" bottom="0.25" header="0" footer="0"/>
      <printOptions horizontalCentered="1" verticalCentered="1"/>
      <pageSetup scale="82" orientation="portrait" r:id="rId2"/>
      <headerFooter alignWithMargins="0"/>
    </customSheetView>
    <customSheetView guid="{0E34144A-D82F-4DF0-B720-F9C800B122C6}">
      <selection activeCell="E25" sqref="E25"/>
      <pageMargins left="0.5" right="0.5" top="0.5" bottom="0.25" header="0" footer="0"/>
      <printOptions horizontalCentered="1" verticalCentered="1"/>
      <pageSetup scale="82" orientation="portrait" r:id="rId3"/>
      <headerFooter alignWithMargins="0"/>
    </customSheetView>
    <customSheetView guid="{97EB090E-DA8A-4035-9EB7-8F192FB9238E}">
      <selection activeCell="E25" sqref="E25"/>
      <pageMargins left="0.5" right="0.5" top="0.5" bottom="0.25" header="0" footer="0"/>
      <printOptions horizontalCentered="1" verticalCentered="1"/>
      <pageSetup scale="82" orientation="portrait" r:id="rId4"/>
      <headerFooter alignWithMargins="0"/>
    </customSheetView>
    <customSheetView guid="{73D6C540-FA77-496F-80D5-378BCDB5D7D3}">
      <selection activeCell="E25" sqref="E25"/>
      <pageMargins left="0.5" right="0.5" top="0.5" bottom="0.25" header="0" footer="0"/>
      <printOptions horizontalCentered="1" verticalCentered="1"/>
      <pageSetup scale="82" orientation="portrait" r:id="rId5"/>
      <headerFooter alignWithMargins="0"/>
    </customSheetView>
    <customSheetView guid="{697F93CE-5800-4A2B-B48E-6915F0D86AE1}" showPageBreaks="1" printArea="1">
      <selection activeCell="A2" sqref="A2"/>
      <pageMargins left="0.5" right="0.5" top="0.5" bottom="0.25" header="0" footer="0"/>
      <printOptions horizontalCentered="1" verticalCentered="1"/>
      <pageSetup scale="82" orientation="portrait" r:id="rId6"/>
      <headerFooter alignWithMargins="0"/>
    </customSheetView>
    <customSheetView guid="{997430AA-34EF-430A-83C0-572B50415120}" showPageBreaks="1" printArea="1">
      <selection activeCell="A2" sqref="A2"/>
      <pageMargins left="0.5" right="0.5" top="0.5" bottom="0.25" header="0" footer="0"/>
      <printOptions horizontalCentered="1" verticalCentered="1"/>
      <pageSetup scale="82" orientation="portrait" r:id="rId7"/>
      <headerFooter alignWithMargins="0"/>
    </customSheetView>
    <customSheetView guid="{FB280501-19AF-4ABE-91A9-026A574F2BAA}" showPageBreaks="1" printArea="1">
      <selection activeCell="A2" sqref="A2"/>
      <pageMargins left="0.5" right="0.5" top="0.5" bottom="0.25" header="0" footer="0"/>
      <printOptions horizontalCentered="1" verticalCentered="1"/>
      <pageSetup scale="82" orientation="portrait" r:id="rId8"/>
      <headerFooter alignWithMargins="0"/>
    </customSheetView>
    <customSheetView guid="{418B4607-7369-4E2A-893E-78E4A5AA0442}">
      <selection activeCell="A2" sqref="A2"/>
      <pageMargins left="0.5" right="0.5" top="0.5" bottom="0.25" header="0" footer="0"/>
      <printOptions horizontalCentered="1" verticalCentered="1"/>
      <pageSetup scale="82" orientation="portrait" r:id="rId9"/>
      <headerFooter alignWithMargins="0"/>
    </customSheetView>
    <customSheetView guid="{F56BCD39-3910-4701-BCCF-245589B07D98}" showPageBreaks="1" printArea="1" topLeftCell="A33">
      <selection activeCell="E69" sqref="E69"/>
      <pageMargins left="0.5" right="0.5" top="0.5" bottom="0.25" header="0" footer="0"/>
      <printOptions horizontalCentered="1" verticalCentered="1"/>
      <pageSetup scale="82" orientation="portrait" r:id="rId10"/>
      <headerFooter alignWithMargins="0"/>
    </customSheetView>
    <customSheetView guid="{FB19BFAA-60BA-4CC2-92E5-E4C141AE804E}">
      <selection sqref="A1:A16"/>
      <pageMargins left="0.5" right="0.5" top="0.5" bottom="0.25" header="0" footer="0"/>
      <printOptions horizontalCentered="1" verticalCentered="1"/>
      <pageSetup scale="82" orientation="portrait" r:id="rId11"/>
      <headerFooter alignWithMargins="0"/>
    </customSheetView>
    <customSheetView guid="{74404EEC-CA6A-48B0-B168-B7933282EEB2}" showPageBreaks="1" printArea="1">
      <selection sqref="A1:A16"/>
      <pageMargins left="0.5" right="0.5" top="0.5" bottom="0.25" header="0" footer="0"/>
      <printOptions horizontalCentered="1" verticalCentered="1"/>
      <pageSetup scale="82" orientation="portrait" r:id="rId12"/>
      <headerFooter alignWithMargins="0"/>
    </customSheetView>
    <customSheetView guid="{A2494C54-8D9D-4A05-9F27-C858173D9692}">
      <selection sqref="A1:A16"/>
      <pageMargins left="0.5" right="0.5" top="0.5" bottom="0.25" header="0" footer="0"/>
      <printOptions horizontalCentered="1" verticalCentered="1"/>
      <pageSetup scale="82" orientation="portrait" r:id="rId13"/>
      <headerFooter alignWithMargins="0"/>
    </customSheetView>
    <customSheetView guid="{F228F194-B0FE-4A91-A927-06A4E89703F0}">
      <selection sqref="A1:A16"/>
      <pageMargins left="0.5" right="0.5" top="0.5" bottom="0.25" header="0" footer="0"/>
      <printOptions horizontalCentered="1" verticalCentered="1"/>
      <pageSetup scale="82" orientation="portrait" r:id="rId14"/>
      <headerFooter alignWithMargins="0"/>
    </customSheetView>
    <customSheetView guid="{49D366EC-C851-4932-854D-8EA887B298C5}">
      <selection sqref="A1:A16"/>
      <pageMargins left="0.5" right="0.5" top="0.5" bottom="0.25" header="0" footer="0"/>
      <printOptions horizontalCentered="1" verticalCentered="1"/>
      <pageSetup scale="82" orientation="portrait" r:id="rId15"/>
      <headerFooter alignWithMargins="0"/>
    </customSheetView>
    <customSheetView guid="{7390B031-6060-4327-BF01-8B9465EDB6D9}">
      <selection sqref="A1:A16"/>
      <pageMargins left="0.5" right="0.5" top="0.5" bottom="0.25" header="0" footer="0"/>
      <printOptions horizontalCentered="1" verticalCentered="1"/>
      <pageSetup scale="82" orientation="portrait" r:id="rId16"/>
      <headerFooter alignWithMargins="0"/>
    </customSheetView>
    <customSheetView guid="{26429A53-B624-4AA6-8C8D-667186B058B8}">
      <selection sqref="A1:A16"/>
      <pageMargins left="0.5" right="0.5" top="0.5" bottom="0.25" header="0" footer="0"/>
      <printOptions horizontalCentered="1" verticalCentered="1"/>
      <pageSetup scale="82" orientation="portrait" r:id="rId17"/>
      <headerFooter alignWithMargins="0"/>
    </customSheetView>
    <customSheetView guid="{9188604F-721B-4607-B5A7-F14601E34BB8}" showPageBreaks="1" printArea="1">
      <selection sqref="A1:A16"/>
      <pageMargins left="0.5" right="0.5" top="0.5" bottom="0.25" header="0" footer="0"/>
      <printOptions horizontalCentered="1" verticalCentered="1"/>
      <pageSetup scale="82" orientation="portrait" r:id="rId18"/>
      <headerFooter alignWithMargins="0"/>
    </customSheetView>
    <customSheetView guid="{0DB5BAD5-393A-4F38-9E8B-709DEA7858B1}" showPageBreaks="1" printArea="1">
      <selection sqref="A1:A16"/>
      <pageMargins left="0.5" right="0.5" top="0.5" bottom="0.25" header="0" footer="0"/>
      <printOptions horizontalCentered="1" verticalCentered="1"/>
      <pageSetup scale="82" orientation="portrait" r:id="rId19"/>
      <headerFooter alignWithMargins="0"/>
    </customSheetView>
    <customSheetView guid="{4E7A3D04-9F51-465C-A42B-3DF9B3E7D5B5}" showPageBreaks="1" printArea="1">
      <selection sqref="A1:A16"/>
      <pageMargins left="0.5" right="0.5" top="0.5" bottom="0.25" header="0" footer="0"/>
      <printOptions horizontalCentered="1" verticalCentered="1"/>
      <pageSetup scale="82" orientation="portrait" r:id="rId20"/>
      <headerFooter alignWithMargins="0"/>
    </customSheetView>
    <customSheetView guid="{BD2992A8-0B6E-4822-8FD2-4601D1328A70}" showPageBreaks="1" printArea="1">
      <selection activeCell="A2" sqref="A2"/>
      <pageMargins left="0.5" right="0.5" top="0.5" bottom="0.25" header="0" footer="0"/>
      <printOptions horizontalCentered="1" verticalCentered="1"/>
      <pageSetup scale="82" orientation="portrait" r:id="rId21"/>
      <headerFooter alignWithMargins="0"/>
    </customSheetView>
    <customSheetView guid="{77A0B38E-93E4-4AC7-ACE6-46928E3770F0}" showPageBreaks="1" printArea="1">
      <selection activeCell="A2" sqref="A2"/>
      <pageMargins left="0.5" right="0.5" top="0.5" bottom="0.25" header="0" footer="0"/>
      <printOptions horizontalCentered="1" verticalCentered="1"/>
      <pageSetup scale="82" orientation="portrait" r:id="rId22"/>
      <headerFooter alignWithMargins="0"/>
    </customSheetView>
    <customSheetView guid="{11C83B39-CE16-4BB9-AED1-82A65A48CAAD}">
      <selection activeCell="A2" sqref="A2"/>
      <pageMargins left="0.5" right="0.5" top="0.5" bottom="0.25" header="0" footer="0"/>
      <printOptions horizontalCentered="1" verticalCentered="1"/>
      <pageSetup scale="82" orientation="portrait" r:id="rId23"/>
      <headerFooter alignWithMargins="0"/>
    </customSheetView>
    <customSheetView guid="{DB71B86F-317D-4AD6-8462-223811F201EC}" showPageBreaks="1" printArea="1">
      <selection activeCell="A2" sqref="A2"/>
      <pageMargins left="0.5" right="0.5" top="0.5" bottom="0.25" header="0" footer="0"/>
      <printOptions horizontalCentered="1" verticalCentered="1"/>
      <pageSetup scale="82" orientation="portrait" r:id="rId24"/>
      <headerFooter alignWithMargins="0"/>
    </customSheetView>
    <customSheetView guid="{DC2F833C-E952-4F6A-AFD3-F16D8619A19E}" showPageBreaks="1" printArea="1">
      <selection activeCell="A2" sqref="A2"/>
      <pageMargins left="0.5" right="0.5" top="0.5" bottom="0.25" header="0" footer="0"/>
      <printOptions horizontalCentered="1" verticalCentered="1"/>
      <pageSetup scale="82" orientation="portrait" r:id="rId25"/>
      <headerFooter alignWithMargins="0"/>
    </customSheetView>
    <customSheetView guid="{B1B2D874-36F7-4A51-91A3-0B03D16C5B39}" showPageBreaks="1" printArea="1">
      <selection activeCell="A2" sqref="A2"/>
      <pageMargins left="0.5" right="0.5" top="0.5" bottom="0.25" header="0" footer="0"/>
      <printOptions horizontalCentered="1" verticalCentered="1"/>
      <pageSetup scale="82" orientation="portrait" r:id="rId26"/>
      <headerFooter alignWithMargins="0"/>
    </customSheetView>
    <customSheetView guid="{24512037-1A2E-4B61-A9D8-6B6EE1FBAC07}" showPageBreaks="1" printArea="1" topLeftCell="A34">
      <selection activeCell="A2" sqref="A2"/>
      <pageMargins left="0.5" right="0.5" top="0.5" bottom="0.25" header="0" footer="0"/>
      <printOptions horizontalCentered="1" verticalCentered="1"/>
      <pageSetup scale="82" orientation="portrait" r:id="rId27"/>
      <headerFooter alignWithMargins="0"/>
    </customSheetView>
    <customSheetView guid="{FF7CE3F6-64D4-4414-9A0A-27EA1DA5FCEA}" showPageBreaks="1" printArea="1">
      <selection activeCell="A2" sqref="A2"/>
      <pageMargins left="0.5" right="0.5" top="0.5" bottom="0.25" header="0" footer="0"/>
      <printOptions horizontalCentered="1" verticalCentered="1"/>
      <pageSetup scale="82" orientation="portrait" r:id="rId28"/>
      <headerFooter alignWithMargins="0"/>
    </customSheetView>
    <customSheetView guid="{68CA22E9-CC9D-4C8A-A060-049B87D0AB3E}" showPageBreaks="1" printArea="1">
      <selection activeCell="E25" sqref="E25"/>
      <pageMargins left="0.5" right="0.5" top="0.5" bottom="0.25" header="0" footer="0"/>
      <printOptions horizontalCentered="1" verticalCentered="1"/>
      <pageSetup scale="82" orientation="portrait" r:id="rId29"/>
      <headerFooter alignWithMargins="0"/>
    </customSheetView>
    <customSheetView guid="{76EF22F2-41FD-4690-8612-D013472E0134}" showPageBreaks="1" printArea="1">
      <selection activeCell="A2" sqref="A2"/>
      <pageMargins left="0.5" right="0.5" top="0.5" bottom="0.25" header="0" footer="0"/>
      <printOptions horizontalCentered="1" verticalCentered="1"/>
      <pageSetup scale="82" orientation="portrait" r:id="rId30"/>
      <headerFooter alignWithMargins="0"/>
    </customSheetView>
  </customSheetViews>
  <mergeCells count="1">
    <mergeCell ref="A70:I70"/>
  </mergeCells>
  <printOptions horizontalCentered="1" verticalCentered="1"/>
  <pageMargins left="0.5" right="0.5" top="0.5" bottom="0.25" header="0" footer="0"/>
  <pageSetup scale="82" orientation="portrait" r:id="rId3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2:L58"/>
  <sheetViews>
    <sheetView view="pageBreakPreview" zoomScale="60" zoomScaleNormal="100" workbookViewId="0">
      <selection activeCell="C2" sqref="C2"/>
    </sheetView>
  </sheetViews>
  <sheetFormatPr defaultColWidth="9.140625" defaultRowHeight="12.75"/>
  <cols>
    <col min="1" max="1" width="9.140625" style="240"/>
    <col min="2" max="2" width="5.5703125" style="240" customWidth="1"/>
    <col min="3" max="3" width="11.140625" style="240" customWidth="1"/>
    <col min="4" max="4" width="4.140625" style="240" customWidth="1"/>
    <col min="5" max="5" width="11.85546875" style="240" customWidth="1"/>
    <col min="6" max="6" width="10.7109375" style="240" customWidth="1"/>
    <col min="7" max="7" width="11.85546875" style="240" customWidth="1"/>
    <col min="8" max="8" width="11.28515625" style="240" customWidth="1"/>
    <col min="9" max="9" width="10.7109375" style="240" customWidth="1"/>
    <col min="10" max="10" width="10.140625" style="240" customWidth="1"/>
    <col min="11" max="16384" width="9.140625" style="240"/>
  </cols>
  <sheetData>
    <row r="2" spans="2:12">
      <c r="B2" s="235" t="s">
        <v>3394</v>
      </c>
      <c r="C2" s="236"/>
      <c r="D2" s="237"/>
      <c r="E2" s="237"/>
      <c r="F2" s="237"/>
      <c r="G2" s="238"/>
      <c r="H2" s="237"/>
      <c r="I2" s="237"/>
      <c r="J2" s="237"/>
      <c r="K2" s="237">
        <v>1</v>
      </c>
      <c r="L2" s="239"/>
    </row>
    <row r="3" spans="2:12">
      <c r="B3" s="241"/>
      <c r="C3" s="242"/>
      <c r="D3" s="243"/>
      <c r="E3" s="243"/>
      <c r="F3" s="243"/>
      <c r="G3" s="242"/>
      <c r="H3" s="243"/>
      <c r="I3" s="243"/>
      <c r="J3" s="243"/>
      <c r="K3" s="244"/>
      <c r="L3" s="239"/>
    </row>
    <row r="4" spans="2:12">
      <c r="B4" s="3203" t="s">
        <v>377</v>
      </c>
      <c r="C4" s="3204"/>
      <c r="D4" s="3204"/>
      <c r="E4" s="3204"/>
      <c r="F4" s="3204"/>
      <c r="G4" s="3204"/>
      <c r="H4" s="3204"/>
      <c r="I4" s="3204"/>
      <c r="J4" s="3204"/>
      <c r="K4" s="3205"/>
      <c r="L4" s="239"/>
    </row>
    <row r="5" spans="2:12">
      <c r="B5" s="245"/>
      <c r="C5" s="236"/>
      <c r="D5" s="237"/>
      <c r="E5" s="237"/>
      <c r="F5" s="237"/>
      <c r="G5" s="236"/>
      <c r="H5" s="237"/>
      <c r="I5" s="237"/>
      <c r="J5" s="237"/>
      <c r="K5" s="246"/>
      <c r="L5" s="239"/>
    </row>
    <row r="6" spans="2:12">
      <c r="B6" s="245">
        <v>1</v>
      </c>
      <c r="C6" s="236" t="s">
        <v>378</v>
      </c>
      <c r="D6" s="237"/>
      <c r="E6" s="237"/>
      <c r="F6" s="237"/>
      <c r="G6" s="236"/>
      <c r="H6" s="237"/>
      <c r="I6" s="237"/>
      <c r="J6" s="237"/>
      <c r="K6" s="246"/>
      <c r="L6" s="239"/>
    </row>
    <row r="7" spans="2:12">
      <c r="B7" s="245"/>
      <c r="C7" s="236" t="s">
        <v>379</v>
      </c>
      <c r="D7" s="237"/>
      <c r="E7" s="237"/>
      <c r="F7" s="237"/>
      <c r="G7" s="236"/>
      <c r="H7" s="237"/>
      <c r="I7" s="237"/>
      <c r="J7" s="237"/>
      <c r="K7" s="246"/>
      <c r="L7" s="239"/>
    </row>
    <row r="8" spans="2:12">
      <c r="B8" s="245">
        <v>2</v>
      </c>
      <c r="C8" s="236" t="s">
        <v>380</v>
      </c>
      <c r="D8" s="237"/>
      <c r="E8" s="237"/>
      <c r="F8" s="237"/>
      <c r="G8" s="236"/>
      <c r="H8" s="237"/>
      <c r="I8" s="237"/>
      <c r="J8" s="237"/>
      <c r="K8" s="246"/>
      <c r="L8" s="239"/>
    </row>
    <row r="9" spans="2:12">
      <c r="B9" s="245">
        <v>3</v>
      </c>
      <c r="C9" s="236" t="s">
        <v>381</v>
      </c>
      <c r="D9" s="237"/>
      <c r="E9" s="237"/>
      <c r="F9" s="237"/>
      <c r="G9" s="236"/>
      <c r="H9" s="237"/>
      <c r="I9" s="237"/>
      <c r="J9" s="237"/>
      <c r="K9" s="246"/>
      <c r="L9" s="239"/>
    </row>
    <row r="10" spans="2:12">
      <c r="B10" s="245"/>
      <c r="C10" s="236"/>
      <c r="D10" s="237"/>
      <c r="E10" s="237"/>
      <c r="F10" s="237"/>
      <c r="G10" s="236"/>
      <c r="H10" s="237"/>
      <c r="I10" s="237"/>
      <c r="J10" s="237"/>
      <c r="K10" s="246"/>
      <c r="L10" s="239"/>
    </row>
    <row r="11" spans="2:12">
      <c r="B11" s="247" t="s">
        <v>382</v>
      </c>
      <c r="C11" s="248" t="s">
        <v>383</v>
      </c>
      <c r="D11" s="249"/>
      <c r="E11" s="249"/>
      <c r="F11" s="250" t="s">
        <v>384</v>
      </c>
      <c r="G11" s="251"/>
      <c r="H11" s="249"/>
      <c r="I11" s="249"/>
      <c r="J11" s="249"/>
      <c r="K11" s="252"/>
      <c r="L11" s="239"/>
    </row>
    <row r="12" spans="2:12">
      <c r="B12" s="245"/>
      <c r="C12" s="253"/>
      <c r="D12" s="237"/>
      <c r="E12" s="237"/>
      <c r="F12" s="237"/>
      <c r="G12" s="236"/>
      <c r="H12" s="237"/>
      <c r="I12" s="237"/>
      <c r="J12" s="237"/>
      <c r="K12" s="246"/>
      <c r="L12" s="239"/>
    </row>
    <row r="13" spans="2:12">
      <c r="B13" s="245"/>
      <c r="C13" s="253"/>
      <c r="D13" s="237"/>
      <c r="E13" s="237"/>
      <c r="F13" s="237"/>
      <c r="G13" s="236"/>
      <c r="H13" s="237"/>
      <c r="I13" s="237"/>
      <c r="J13" s="237"/>
      <c r="K13" s="246"/>
      <c r="L13" s="239"/>
    </row>
    <row r="14" spans="2:12">
      <c r="B14" s="245"/>
      <c r="C14" s="253"/>
      <c r="D14" s="237"/>
      <c r="E14" s="254" t="s">
        <v>385</v>
      </c>
      <c r="F14" s="237"/>
      <c r="G14" s="236"/>
      <c r="H14" s="237"/>
      <c r="I14" s="237"/>
      <c r="J14" s="237"/>
      <c r="K14" s="246"/>
      <c r="L14" s="239"/>
    </row>
    <row r="15" spans="2:12">
      <c r="B15" s="245"/>
      <c r="C15" s="253"/>
      <c r="D15" s="237"/>
      <c r="E15" s="237"/>
      <c r="F15" s="237"/>
      <c r="G15" s="236"/>
      <c r="H15" s="237"/>
      <c r="I15" s="237"/>
      <c r="J15" s="237"/>
      <c r="K15" s="246"/>
      <c r="L15" s="239"/>
    </row>
    <row r="16" spans="2:12">
      <c r="B16" s="245"/>
      <c r="C16" s="253"/>
      <c r="D16" s="237"/>
      <c r="E16" s="237"/>
      <c r="F16" s="237"/>
      <c r="G16" s="236"/>
      <c r="H16" s="237"/>
      <c r="I16" s="237"/>
      <c r="J16" s="237"/>
      <c r="K16" s="246"/>
      <c r="L16" s="239"/>
    </row>
    <row r="17" spans="2:12">
      <c r="B17" s="245"/>
      <c r="C17" s="253"/>
      <c r="D17" s="237"/>
      <c r="E17" s="237"/>
      <c r="F17" s="237"/>
      <c r="G17" s="236"/>
      <c r="H17" s="237"/>
      <c r="I17" s="237"/>
      <c r="J17" s="237"/>
      <c r="K17" s="246"/>
      <c r="L17" s="239"/>
    </row>
    <row r="18" spans="2:12">
      <c r="B18" s="245"/>
      <c r="C18" s="253"/>
      <c r="D18" s="237"/>
      <c r="E18" s="237"/>
      <c r="F18" s="237"/>
      <c r="G18" s="236"/>
      <c r="H18" s="237"/>
      <c r="I18" s="237"/>
      <c r="J18" s="237"/>
      <c r="K18" s="246"/>
      <c r="L18" s="239"/>
    </row>
    <row r="19" spans="2:12">
      <c r="B19" s="245"/>
      <c r="C19" s="253"/>
      <c r="D19" s="237"/>
      <c r="E19" s="237"/>
      <c r="F19" s="237"/>
      <c r="G19" s="236"/>
      <c r="H19" s="237"/>
      <c r="I19" s="237"/>
      <c r="J19" s="237"/>
      <c r="K19" s="246"/>
      <c r="L19" s="239"/>
    </row>
    <row r="20" spans="2:12">
      <c r="B20" s="245"/>
      <c r="C20" s="253"/>
      <c r="D20" s="237"/>
      <c r="E20" s="237"/>
      <c r="F20" s="237"/>
      <c r="G20" s="236"/>
      <c r="H20" s="237"/>
      <c r="I20" s="237"/>
      <c r="J20" s="237"/>
      <c r="K20" s="246"/>
      <c r="L20" s="239"/>
    </row>
    <row r="21" spans="2:12">
      <c r="B21" s="245"/>
      <c r="C21" s="253"/>
      <c r="D21" s="237"/>
      <c r="E21" s="237"/>
      <c r="F21" s="237"/>
      <c r="G21" s="236"/>
      <c r="H21" s="237"/>
      <c r="I21" s="237"/>
      <c r="J21" s="237"/>
      <c r="K21" s="246"/>
      <c r="L21" s="239"/>
    </row>
    <row r="22" spans="2:12">
      <c r="B22" s="245"/>
      <c r="C22" s="253"/>
      <c r="D22" s="237"/>
      <c r="E22" s="237"/>
      <c r="F22" s="237"/>
      <c r="G22" s="236"/>
      <c r="H22" s="237"/>
      <c r="I22" s="237"/>
      <c r="J22" s="237"/>
      <c r="K22" s="246"/>
      <c r="L22" s="239"/>
    </row>
    <row r="23" spans="2:12">
      <c r="B23" s="245"/>
      <c r="C23" s="253"/>
      <c r="D23" s="237"/>
      <c r="E23" s="237"/>
      <c r="F23" s="237"/>
      <c r="G23" s="236"/>
      <c r="H23" s="237"/>
      <c r="I23" s="237"/>
      <c r="J23" s="237"/>
      <c r="K23" s="246"/>
      <c r="L23" s="239"/>
    </row>
    <row r="24" spans="2:12">
      <c r="B24" s="245"/>
      <c r="C24" s="253"/>
      <c r="D24" s="237"/>
      <c r="E24" s="237"/>
      <c r="F24" s="237"/>
      <c r="G24" s="236"/>
      <c r="H24" s="237"/>
      <c r="I24" s="237"/>
      <c r="J24" s="237"/>
      <c r="K24" s="246"/>
      <c r="L24" s="239"/>
    </row>
    <row r="25" spans="2:12">
      <c r="B25" s="245"/>
      <c r="C25" s="253"/>
      <c r="D25" s="237"/>
      <c r="E25" s="237"/>
      <c r="F25" s="237"/>
      <c r="G25" s="236"/>
      <c r="H25" s="237"/>
      <c r="I25" s="237"/>
      <c r="J25" s="237"/>
      <c r="K25" s="246"/>
      <c r="L25" s="239"/>
    </row>
    <row r="26" spans="2:12">
      <c r="B26" s="245"/>
      <c r="C26" s="253"/>
      <c r="D26" s="237"/>
      <c r="E26" s="237"/>
      <c r="F26" s="237"/>
      <c r="G26" s="236"/>
      <c r="H26" s="237"/>
      <c r="I26" s="237"/>
      <c r="J26" s="237"/>
      <c r="K26" s="246"/>
      <c r="L26" s="239"/>
    </row>
    <row r="27" spans="2:12">
      <c r="B27" s="245"/>
      <c r="C27" s="253"/>
      <c r="D27" s="237"/>
      <c r="E27" s="237"/>
      <c r="F27" s="237"/>
      <c r="G27" s="236"/>
      <c r="H27" s="237"/>
      <c r="I27" s="237"/>
      <c r="J27" s="237"/>
      <c r="K27" s="246"/>
      <c r="L27" s="239"/>
    </row>
    <row r="28" spans="2:12">
      <c r="B28" s="245"/>
      <c r="C28" s="253"/>
      <c r="D28" s="237"/>
      <c r="E28" s="237"/>
      <c r="F28" s="237"/>
      <c r="G28" s="236"/>
      <c r="H28" s="237"/>
      <c r="I28" s="237"/>
      <c r="J28" s="237"/>
      <c r="K28" s="246"/>
      <c r="L28" s="239"/>
    </row>
    <row r="29" spans="2:12">
      <c r="B29" s="245"/>
      <c r="C29" s="253"/>
      <c r="D29" s="237"/>
      <c r="E29" s="237"/>
      <c r="F29" s="237"/>
      <c r="G29" s="236"/>
      <c r="H29" s="237"/>
      <c r="I29" s="237"/>
      <c r="J29" s="237"/>
      <c r="K29" s="246"/>
      <c r="L29" s="239"/>
    </row>
    <row r="30" spans="2:12">
      <c r="B30" s="245"/>
      <c r="C30" s="253"/>
      <c r="D30" s="237"/>
      <c r="E30" s="237"/>
      <c r="F30" s="237"/>
      <c r="G30" s="236"/>
      <c r="H30" s="237"/>
      <c r="I30" s="237"/>
      <c r="J30" s="237"/>
      <c r="K30" s="246"/>
      <c r="L30" s="239"/>
    </row>
    <row r="31" spans="2:12">
      <c r="B31" s="245"/>
      <c r="C31" s="253"/>
      <c r="D31" s="237"/>
      <c r="E31" s="237"/>
      <c r="F31" s="237"/>
      <c r="G31" s="236"/>
      <c r="H31" s="237"/>
      <c r="I31" s="237"/>
      <c r="J31" s="237"/>
      <c r="K31" s="246"/>
      <c r="L31" s="239"/>
    </row>
    <row r="32" spans="2:12">
      <c r="B32" s="245"/>
      <c r="C32" s="253"/>
      <c r="D32" s="237"/>
      <c r="E32" s="237"/>
      <c r="F32" s="237"/>
      <c r="G32" s="236"/>
      <c r="H32" s="237"/>
      <c r="I32" s="237"/>
      <c r="J32" s="237"/>
      <c r="K32" s="246"/>
      <c r="L32" s="239"/>
    </row>
    <row r="33" spans="2:12">
      <c r="B33" s="245"/>
      <c r="C33" s="253"/>
      <c r="D33" s="237"/>
      <c r="E33" s="237"/>
      <c r="F33" s="237"/>
      <c r="G33" s="236"/>
      <c r="H33" s="237"/>
      <c r="I33" s="237"/>
      <c r="J33" s="237"/>
      <c r="K33" s="246"/>
      <c r="L33" s="239"/>
    </row>
    <row r="34" spans="2:12">
      <c r="B34" s="245"/>
      <c r="C34" s="253"/>
      <c r="D34" s="237"/>
      <c r="E34" s="237"/>
      <c r="F34" s="237"/>
      <c r="G34" s="236"/>
      <c r="H34" s="237"/>
      <c r="I34" s="237"/>
      <c r="J34" s="237"/>
      <c r="K34" s="246"/>
      <c r="L34" s="239"/>
    </row>
    <row r="35" spans="2:12">
      <c r="B35" s="245"/>
      <c r="C35" s="253"/>
      <c r="D35" s="237"/>
      <c r="E35" s="237"/>
      <c r="F35" s="237"/>
      <c r="G35" s="236"/>
      <c r="H35" s="237"/>
      <c r="I35" s="237"/>
      <c r="J35" s="237"/>
      <c r="K35" s="246"/>
      <c r="L35" s="239"/>
    </row>
    <row r="36" spans="2:12">
      <c r="B36" s="245"/>
      <c r="C36" s="253"/>
      <c r="D36" s="237"/>
      <c r="E36" s="237"/>
      <c r="F36" s="237"/>
      <c r="G36" s="236"/>
      <c r="H36" s="237"/>
      <c r="I36" s="237"/>
      <c r="J36" s="237"/>
      <c r="K36" s="246"/>
      <c r="L36" s="239"/>
    </row>
    <row r="37" spans="2:12">
      <c r="B37" s="245"/>
      <c r="C37" s="253"/>
      <c r="D37" s="237"/>
      <c r="E37" s="237"/>
      <c r="F37" s="237"/>
      <c r="G37" s="236"/>
      <c r="H37" s="237"/>
      <c r="I37" s="237"/>
      <c r="J37" s="237"/>
      <c r="K37" s="246"/>
      <c r="L37" s="239"/>
    </row>
    <row r="38" spans="2:12">
      <c r="B38" s="245"/>
      <c r="C38" s="253"/>
      <c r="D38" s="237"/>
      <c r="E38" s="237"/>
      <c r="F38" s="237"/>
      <c r="G38" s="236"/>
      <c r="H38" s="237"/>
      <c r="I38" s="237"/>
      <c r="J38" s="237"/>
      <c r="K38" s="246"/>
      <c r="L38" s="239"/>
    </row>
    <row r="39" spans="2:12">
      <c r="B39" s="245"/>
      <c r="C39" s="253"/>
      <c r="D39" s="237"/>
      <c r="E39" s="237"/>
      <c r="F39" s="237"/>
      <c r="G39" s="236"/>
      <c r="H39" s="237"/>
      <c r="I39" s="237"/>
      <c r="J39" s="237"/>
      <c r="K39" s="246"/>
      <c r="L39" s="239"/>
    </row>
    <row r="40" spans="2:12">
      <c r="B40" s="245"/>
      <c r="C40" s="253"/>
      <c r="D40" s="237"/>
      <c r="E40" s="237"/>
      <c r="F40" s="237"/>
      <c r="G40" s="236"/>
      <c r="H40" s="237"/>
      <c r="I40" s="237"/>
      <c r="J40" s="237"/>
      <c r="K40" s="246"/>
      <c r="L40" s="239"/>
    </row>
    <row r="41" spans="2:12">
      <c r="B41" s="245"/>
      <c r="C41" s="253"/>
      <c r="D41" s="237"/>
      <c r="E41" s="237"/>
      <c r="F41" s="237"/>
      <c r="G41" s="236"/>
      <c r="H41" s="237"/>
      <c r="I41" s="237"/>
      <c r="J41" s="237"/>
      <c r="K41" s="246"/>
      <c r="L41" s="239"/>
    </row>
    <row r="42" spans="2:12">
      <c r="B42" s="245"/>
      <c r="C42" s="253"/>
      <c r="D42" s="237"/>
      <c r="E42" s="237"/>
      <c r="F42" s="237"/>
      <c r="G42" s="236"/>
      <c r="H42" s="237"/>
      <c r="I42" s="237"/>
      <c r="J42" s="237"/>
      <c r="K42" s="246"/>
      <c r="L42" s="239"/>
    </row>
    <row r="43" spans="2:12">
      <c r="B43" s="245"/>
      <c r="C43" s="253"/>
      <c r="D43" s="237"/>
      <c r="E43" s="237"/>
      <c r="F43" s="237"/>
      <c r="G43" s="236"/>
      <c r="H43" s="237"/>
      <c r="I43" s="237"/>
      <c r="J43" s="237"/>
      <c r="K43" s="246"/>
      <c r="L43" s="239"/>
    </row>
    <row r="44" spans="2:12">
      <c r="B44" s="245"/>
      <c r="C44" s="253"/>
      <c r="D44" s="237"/>
      <c r="E44" s="237"/>
      <c r="F44" s="237"/>
      <c r="G44" s="236"/>
      <c r="H44" s="237"/>
      <c r="I44" s="237"/>
      <c r="J44" s="237"/>
      <c r="K44" s="246"/>
      <c r="L44" s="239"/>
    </row>
    <row r="45" spans="2:12">
      <c r="B45" s="245"/>
      <c r="C45" s="253"/>
      <c r="D45" s="237"/>
      <c r="E45" s="237"/>
      <c r="F45" s="237"/>
      <c r="G45" s="236"/>
      <c r="H45" s="237"/>
      <c r="I45" s="237"/>
      <c r="J45" s="237"/>
      <c r="K45" s="246"/>
      <c r="L45" s="239"/>
    </row>
    <row r="46" spans="2:12">
      <c r="B46" s="245"/>
      <c r="C46" s="253"/>
      <c r="D46" s="237"/>
      <c r="E46" s="237"/>
      <c r="F46" s="237"/>
      <c r="G46" s="236"/>
      <c r="H46" s="237"/>
      <c r="I46" s="237"/>
      <c r="J46" s="237"/>
      <c r="K46" s="246"/>
      <c r="L46" s="239"/>
    </row>
    <row r="47" spans="2:12">
      <c r="B47" s="245"/>
      <c r="C47" s="253"/>
      <c r="D47" s="237"/>
      <c r="E47" s="237"/>
      <c r="F47" s="237"/>
      <c r="G47" s="236"/>
      <c r="H47" s="237"/>
      <c r="I47" s="237"/>
      <c r="J47" s="237"/>
      <c r="K47" s="246"/>
      <c r="L47" s="239"/>
    </row>
    <row r="48" spans="2:12">
      <c r="B48" s="245"/>
      <c r="C48" s="253"/>
      <c r="D48" s="237"/>
      <c r="E48" s="237"/>
      <c r="F48" s="237"/>
      <c r="G48" s="236"/>
      <c r="H48" s="237"/>
      <c r="I48" s="237"/>
      <c r="J48" s="237"/>
      <c r="K48" s="246"/>
      <c r="L48" s="239"/>
    </row>
    <row r="49" spans="2:12">
      <c r="B49" s="245"/>
      <c r="C49" s="253"/>
      <c r="D49" s="237"/>
      <c r="E49" s="237"/>
      <c r="F49" s="237"/>
      <c r="G49" s="236"/>
      <c r="H49" s="237"/>
      <c r="I49" s="237"/>
      <c r="J49" s="237"/>
      <c r="K49" s="246"/>
      <c r="L49" s="239"/>
    </row>
    <row r="50" spans="2:12">
      <c r="B50" s="245"/>
      <c r="C50" s="253"/>
      <c r="D50" s="237"/>
      <c r="E50" s="237"/>
      <c r="F50" s="237"/>
      <c r="G50" s="236"/>
      <c r="H50" s="237"/>
      <c r="I50" s="237"/>
      <c r="J50" s="237"/>
      <c r="K50" s="246"/>
      <c r="L50" s="239"/>
    </row>
    <row r="51" spans="2:12">
      <c r="B51" s="245"/>
      <c r="C51" s="253"/>
      <c r="D51" s="237"/>
      <c r="E51" s="237"/>
      <c r="F51" s="237"/>
      <c r="G51" s="236"/>
      <c r="H51" s="237"/>
      <c r="I51" s="237"/>
      <c r="J51" s="237"/>
      <c r="K51" s="246"/>
      <c r="L51" s="239"/>
    </row>
    <row r="52" spans="2:12">
      <c r="B52" s="245"/>
      <c r="C52" s="253"/>
      <c r="D52" s="237"/>
      <c r="E52" s="237"/>
      <c r="F52" s="237"/>
      <c r="G52" s="236"/>
      <c r="H52" s="237"/>
      <c r="I52" s="237"/>
      <c r="J52" s="237"/>
      <c r="K52" s="246"/>
      <c r="L52" s="239"/>
    </row>
    <row r="53" spans="2:12">
      <c r="B53" s="245"/>
      <c r="C53" s="253"/>
      <c r="D53" s="237"/>
      <c r="E53" s="237"/>
      <c r="F53" s="237"/>
      <c r="G53" s="236"/>
      <c r="H53" s="237"/>
      <c r="I53" s="237"/>
      <c r="J53" s="237"/>
      <c r="K53" s="246"/>
      <c r="L53" s="239"/>
    </row>
    <row r="54" spans="2:12">
      <c r="B54" s="245"/>
      <c r="C54" s="253"/>
      <c r="D54" s="237"/>
      <c r="E54" s="237"/>
      <c r="F54" s="237"/>
      <c r="G54" s="236"/>
      <c r="H54" s="237"/>
      <c r="I54" s="237"/>
      <c r="J54" s="237"/>
      <c r="K54" s="246"/>
      <c r="L54" s="239"/>
    </row>
    <row r="55" spans="2:12">
      <c r="B55" s="245"/>
      <c r="C55" s="253"/>
      <c r="D55" s="237"/>
      <c r="E55" s="237"/>
      <c r="F55" s="237"/>
      <c r="G55" s="236"/>
      <c r="H55" s="237"/>
      <c r="I55" s="237"/>
      <c r="J55" s="237"/>
      <c r="K55" s="246"/>
      <c r="L55" s="239"/>
    </row>
    <row r="56" spans="2:12">
      <c r="B56" s="245"/>
      <c r="C56" s="253"/>
      <c r="D56" s="237"/>
      <c r="E56" s="237"/>
      <c r="F56" s="237"/>
      <c r="G56" s="236"/>
      <c r="H56" s="237"/>
      <c r="I56" s="237"/>
      <c r="J56" s="237"/>
      <c r="K56" s="246"/>
      <c r="L56" s="239"/>
    </row>
    <row r="57" spans="2:12">
      <c r="B57" s="255"/>
      <c r="C57" s="256"/>
      <c r="D57" s="257"/>
      <c r="E57" s="257"/>
      <c r="F57" s="257"/>
      <c r="G57" s="258"/>
      <c r="H57" s="257"/>
      <c r="I57" s="257"/>
      <c r="J57" s="257"/>
      <c r="K57" s="259"/>
      <c r="L57" s="239"/>
    </row>
    <row r="58" spans="2:12">
      <c r="B58" s="235" t="s">
        <v>386</v>
      </c>
      <c r="C58" s="236"/>
      <c r="D58" s="237"/>
      <c r="E58" s="237"/>
      <c r="F58" s="237"/>
      <c r="G58" s="236"/>
      <c r="H58" s="237"/>
      <c r="I58" s="237"/>
      <c r="J58" s="237"/>
      <c r="K58" s="237"/>
      <c r="L58" s="239"/>
    </row>
  </sheetData>
  <customSheetViews>
    <customSheetView guid="{A617E113-81C5-40F4-A596-A12F4B219BD2}" showPageBreaks="1" fitToPage="1" printArea="1">
      <selection activeCell="C6" sqref="C6"/>
      <pageMargins left="0.5" right="0.5" top="0.5" bottom="0.5" header="0.5" footer="0.5"/>
      <pageSetup scale="98" orientation="portrait" r:id="rId1"/>
      <headerFooter alignWithMargins="0"/>
    </customSheetView>
    <customSheetView guid="{D099E5BD-69C3-4A36-A01A-AB9127CD02AF}" scale="60" showPageBreaks="1" fitToPage="1" printArea="1" view="pageBreakPreview">
      <selection activeCell="C2" sqref="C2"/>
      <pageMargins left="0.5" right="0.5" top="0.5" bottom="0.5" header="0.5" footer="0.5"/>
      <pageSetup scale="97" orientation="portrait" r:id="rId2"/>
      <headerFooter alignWithMargins="0"/>
    </customSheetView>
    <customSheetView guid="{0E34144A-D82F-4DF0-B720-F9C800B122C6}" scale="60" showPageBreaks="1" fitToPage="1" printArea="1" view="pageBreakPreview">
      <selection activeCell="C2" sqref="C2"/>
      <pageMargins left="0.5" right="0.5" top="0.5" bottom="0.5" header="0.5" footer="0.5"/>
      <pageSetup scale="97" orientation="portrait" r:id="rId3"/>
      <headerFooter alignWithMargins="0"/>
    </customSheetView>
    <customSheetView guid="{97EB090E-DA8A-4035-9EB7-8F192FB9238E}" scale="60" showPageBreaks="1" fitToPage="1" printArea="1" view="pageBreakPreview">
      <selection activeCell="C2" sqref="C2"/>
      <pageMargins left="0.5" right="0.5" top="0.5" bottom="0.5" header="0.5" footer="0.5"/>
      <pageSetup scale="98" orientation="portrait" r:id="rId4"/>
      <headerFooter alignWithMargins="0"/>
    </customSheetView>
    <customSheetView guid="{73D6C540-FA77-496F-80D5-378BCDB5D7D3}" fitToPage="1">
      <selection activeCell="C6" sqref="C6"/>
      <pageMargins left="0.5" right="0.5" top="0.5" bottom="0.5" header="0.5" footer="0.5"/>
      <pageSetup scale="95" orientation="portrait" r:id="rId5"/>
      <headerFooter alignWithMargins="0"/>
    </customSheetView>
    <customSheetView guid="{697F93CE-5800-4A2B-B48E-6915F0D86AE1}" showPageBreaks="1" fitToPage="1" printArea="1">
      <selection activeCell="C6" sqref="C6"/>
      <pageMargins left="0.5" right="0.5" top="0.5" bottom="0.5" header="0.5" footer="0.5"/>
      <pageSetup scale="98" orientation="portrait" r:id="rId6"/>
      <headerFooter alignWithMargins="0"/>
    </customSheetView>
    <customSheetView guid="{997430AA-34EF-430A-83C0-572B50415120}" showPageBreaks="1" fitToPage="1" printArea="1">
      <selection activeCell="C6" sqref="C6"/>
      <pageMargins left="0.5" right="0.5" top="0.5" bottom="0.5" header="0.5" footer="0.5"/>
      <pageSetup scale="98" orientation="portrait" r:id="rId7"/>
      <headerFooter alignWithMargins="0"/>
    </customSheetView>
    <customSheetView guid="{FB280501-19AF-4ABE-91A9-026A574F2BAA}" showPageBreaks="1" fitToPage="1" printArea="1">
      <selection activeCell="C6" sqref="C6"/>
      <pageMargins left="0.5" right="0.5" top="0.5" bottom="0.5" header="0.5" footer="0.5"/>
      <pageSetup scale="98" orientation="portrait" r:id="rId8"/>
      <headerFooter alignWithMargins="0"/>
    </customSheetView>
    <customSheetView guid="{418B4607-7369-4E2A-893E-78E4A5AA0442}" fitToPage="1">
      <selection activeCell="C6" sqref="C6"/>
      <pageMargins left="0.5" right="0.5" top="0.5" bottom="0.5" header="0.5" footer="0.5"/>
      <pageSetup scale="99" orientation="portrait" r:id="rId9"/>
      <headerFooter alignWithMargins="0"/>
    </customSheetView>
    <customSheetView guid="{F56BCD39-3910-4701-BCCF-245589B07D98}" showPageBreaks="1" fitToPage="1" printArea="1">
      <selection activeCell="O35" sqref="O35"/>
      <pageMargins left="0.5" right="0.5" top="0.5" bottom="0.5" header="0.5" footer="0.5"/>
      <pageSetup scale="98" orientation="portrait" r:id="rId10"/>
      <headerFooter alignWithMargins="0"/>
    </customSheetView>
    <customSheetView guid="{FB19BFAA-60BA-4CC2-92E5-E4C141AE804E}" fitToPage="1">
      <selection activeCell="O35" sqref="O35"/>
      <pageMargins left="0.5" right="0.5" top="0.5" bottom="0.5" header="0.5" footer="0.5"/>
      <pageSetup scale="98" orientation="portrait" r:id="rId11"/>
      <headerFooter alignWithMargins="0"/>
    </customSheetView>
    <customSheetView guid="{74404EEC-CA6A-48B0-B168-B7933282EEB2}" showPageBreaks="1" fitToPage="1" printArea="1">
      <selection activeCell="O35" sqref="O35"/>
      <pageMargins left="0.5" right="0.5" top="0.5" bottom="0.5" header="0.5" footer="0.5"/>
      <pageSetup scale="95" orientation="portrait" r:id="rId12"/>
      <headerFooter alignWithMargins="0"/>
    </customSheetView>
    <customSheetView guid="{A2494C54-8D9D-4A05-9F27-C858173D9692}" fitToPage="1">
      <selection activeCell="O35" sqref="O35"/>
      <pageMargins left="0.5" right="0.5" top="0.5" bottom="0.5" header="0.5" footer="0.5"/>
      <pageSetup scale="98" orientation="portrait" r:id="rId13"/>
      <headerFooter alignWithMargins="0"/>
    </customSheetView>
    <customSheetView guid="{F228F194-B0FE-4A91-A927-06A4E89703F0}" fitToPage="1">
      <selection activeCell="O35" sqref="O35"/>
      <pageMargins left="0.5" right="0.5" top="0.5" bottom="0.5" header="0.5" footer="0.5"/>
      <pageSetup scale="98" orientation="portrait" r:id="rId14"/>
      <headerFooter alignWithMargins="0"/>
    </customSheetView>
    <customSheetView guid="{49D366EC-C851-4932-854D-8EA887B298C5}" fitToPage="1">
      <selection activeCell="O35" sqref="O35"/>
      <pageMargins left="0.5" right="0.5" top="0.5" bottom="0.5" header="0.5" footer="0.5"/>
      <pageSetup scale="95" orientation="portrait" r:id="rId15"/>
      <headerFooter alignWithMargins="0"/>
    </customSheetView>
    <customSheetView guid="{7390B031-6060-4327-BF01-8B9465EDB6D9}" fitToPage="1">
      <selection activeCell="O35" sqref="O35"/>
      <pageMargins left="0.5" right="0.5" top="0.5" bottom="0.5" header="0.5" footer="0.5"/>
      <pageSetup scale="95" orientation="portrait" r:id="rId16"/>
      <headerFooter alignWithMargins="0"/>
    </customSheetView>
    <customSheetView guid="{26429A53-B624-4AA6-8C8D-667186B058B8}" fitToPage="1">
      <selection activeCell="O35" sqref="O35"/>
      <pageMargins left="0.5" right="0.5" top="0.5" bottom="0.5" header="0.5" footer="0.5"/>
      <pageSetup scale="95" orientation="portrait" r:id="rId17"/>
      <headerFooter alignWithMargins="0"/>
    </customSheetView>
    <customSheetView guid="{9188604F-721B-4607-B5A7-F14601E34BB8}" showPageBreaks="1" fitToPage="1" printArea="1">
      <selection activeCell="O35" sqref="O35"/>
      <pageMargins left="0.5" right="0.5" top="0.5" bottom="0.5" header="0.5" footer="0.5"/>
      <pageSetup scale="98" orientation="portrait" r:id="rId18"/>
      <headerFooter alignWithMargins="0"/>
    </customSheetView>
    <customSheetView guid="{0DB5BAD5-393A-4F38-9E8B-709DEA7858B1}" showPageBreaks="1" fitToPage="1" printArea="1">
      <selection activeCell="O35" sqref="O35"/>
      <pageMargins left="0.5" right="0.5" top="0.5" bottom="0.5" header="0.5" footer="0.5"/>
      <pageSetup scale="98" orientation="portrait" r:id="rId19"/>
      <headerFooter alignWithMargins="0"/>
    </customSheetView>
    <customSheetView guid="{4E7A3D04-9F51-465C-A42B-3DF9B3E7D5B5}" showPageBreaks="1" fitToPage="1" printArea="1">
      <selection activeCell="O35" sqref="O35"/>
      <pageMargins left="0.5" right="0.5" top="0.5" bottom="0.5" header="0.5" footer="0.5"/>
      <pageSetup scale="98" orientation="portrait" r:id="rId20"/>
      <headerFooter alignWithMargins="0"/>
    </customSheetView>
    <customSheetView guid="{BD2992A8-0B6E-4822-8FD2-4601D1328A70}" showPageBreaks="1" fitToPage="1" printArea="1">
      <selection activeCell="C6" sqref="C6"/>
      <pageMargins left="0.5" right="0.5" top="0.5" bottom="0.5" header="0.5" footer="0.5"/>
      <pageSetup scale="98" orientation="portrait" r:id="rId21"/>
      <headerFooter alignWithMargins="0"/>
    </customSheetView>
    <customSheetView guid="{77A0B38E-93E4-4AC7-ACE6-46928E3770F0}" showPageBreaks="1" fitToPage="1" printArea="1">
      <selection activeCell="C6" sqref="C6"/>
      <pageMargins left="0.5" right="0.5" top="0.5" bottom="0.5" header="0.5" footer="0.5"/>
      <pageSetup scale="98" orientation="portrait" r:id="rId22"/>
      <headerFooter alignWithMargins="0"/>
    </customSheetView>
    <customSheetView guid="{11C83B39-CE16-4BB9-AED1-82A65A48CAAD}" fitToPage="1">
      <selection activeCell="C6" sqref="C6"/>
      <pageMargins left="0.5" right="0.5" top="0.5" bottom="0.5" header="0.5" footer="0.5"/>
      <pageSetup scale="99" orientation="portrait" r:id="rId23"/>
      <headerFooter alignWithMargins="0"/>
    </customSheetView>
    <customSheetView guid="{DB71B86F-317D-4AD6-8462-223811F201EC}" showPageBreaks="1" fitToPage="1" printArea="1">
      <selection activeCell="C6" sqref="C6"/>
      <pageMargins left="0.5" right="0.5" top="0.5" bottom="0.5" header="0.5" footer="0.5"/>
      <pageSetup scale="95" orientation="portrait" r:id="rId24"/>
      <headerFooter alignWithMargins="0"/>
    </customSheetView>
    <customSheetView guid="{DC2F833C-E952-4F6A-AFD3-F16D8619A19E}" showPageBreaks="1" fitToPage="1" printArea="1">
      <selection activeCell="C6" sqref="C6"/>
      <pageMargins left="0.5" right="0.5" top="0.5" bottom="0.5" header="0.5" footer="0.5"/>
      <pageSetup scale="98" orientation="portrait" r:id="rId25"/>
      <headerFooter alignWithMargins="0"/>
    </customSheetView>
    <customSheetView guid="{B1B2D874-36F7-4A51-91A3-0B03D16C5B39}" fitToPage="1" printArea="1">
      <selection activeCell="C6" sqref="C6"/>
      <pageMargins left="0.5" right="0.5" top="0.5" bottom="0.5" header="0.5" footer="0.5"/>
      <pageSetup scale="98" orientation="portrait" r:id="rId26"/>
      <headerFooter alignWithMargins="0"/>
    </customSheetView>
    <customSheetView guid="{24512037-1A2E-4B61-A9D8-6B6EE1FBAC07}" showPageBreaks="1" fitToPage="1" printArea="1">
      <selection activeCell="C6" sqref="C6"/>
      <pageMargins left="0.5" right="0.5" top="0.5" bottom="0.5" header="0.5" footer="0.5"/>
      <pageSetup scale="98" orientation="portrait" r:id="rId27"/>
      <headerFooter alignWithMargins="0"/>
    </customSheetView>
    <customSheetView guid="{FF7CE3F6-64D4-4414-9A0A-27EA1DA5FCEA}" showPageBreaks="1" fitToPage="1" printArea="1">
      <selection activeCell="C6" sqref="C6"/>
      <pageMargins left="0.5" right="0.5" top="0.5" bottom="0.5" header="0.5" footer="0.5"/>
      <pageSetup scale="98" orientation="portrait" r:id="rId28"/>
      <headerFooter alignWithMargins="0"/>
    </customSheetView>
    <customSheetView guid="{68CA22E9-CC9D-4C8A-A060-049B87D0AB3E}" scale="60" showPageBreaks="1" fitToPage="1" printArea="1" view="pageBreakPreview">
      <selection activeCell="C2" sqref="C2"/>
      <pageMargins left="0.5" right="0.5" top="0.5" bottom="0.5" header="0.5" footer="0.5"/>
      <pageSetup scale="98" orientation="portrait" r:id="rId29"/>
      <headerFooter alignWithMargins="0"/>
    </customSheetView>
    <customSheetView guid="{76EF22F2-41FD-4690-8612-D013472E0134}" showPageBreaks="1" fitToPage="1" printArea="1">
      <selection activeCell="C6" sqref="C6"/>
      <pageMargins left="0.5" right="0.5" top="0.5" bottom="0.5" header="0.5" footer="0.5"/>
      <pageSetup scale="98" orientation="portrait" r:id="rId30"/>
      <headerFooter alignWithMargins="0"/>
    </customSheetView>
  </customSheetViews>
  <mergeCells count="1">
    <mergeCell ref="B4:K4"/>
  </mergeCells>
  <pageMargins left="0.5" right="0.5" top="0.5" bottom="0.5" header="0.5" footer="0.5"/>
  <pageSetup scale="98" orientation="portrait" r:id="rId31"/>
  <headerFooter alignWithMargins="0"/>
  <legacyDrawing r:id="rId3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T327"/>
  <sheetViews>
    <sheetView showGridLines="0" showZeros="0" showOutlineSymbols="0" view="pageBreakPreview" topLeftCell="A281" zoomScale="70" zoomScaleNormal="100" zoomScaleSheetLayoutView="70" workbookViewId="0">
      <selection activeCell="L325" sqref="L325"/>
    </sheetView>
  </sheetViews>
  <sheetFormatPr defaultColWidth="10.7109375" defaultRowHeight="12.75"/>
  <cols>
    <col min="1" max="1" width="3.5703125" style="1985" customWidth="1"/>
    <col min="2" max="2" width="4.42578125" style="1986" customWidth="1"/>
    <col min="3" max="3" width="5.85546875" style="1986" customWidth="1"/>
    <col min="4" max="4" width="3.7109375" style="1986" customWidth="1"/>
    <col min="5" max="5" width="49.5703125" style="1985" customWidth="1"/>
    <col min="6" max="6" width="11.7109375" style="2038" customWidth="1"/>
    <col min="7" max="7" width="13" style="2038" customWidth="1"/>
    <col min="8" max="9" width="11.7109375" style="2038" customWidth="1"/>
    <col min="10" max="10" width="11.7109375" style="1985" customWidth="1"/>
    <col min="11" max="11" width="9.85546875" style="1985" customWidth="1"/>
    <col min="12" max="12" width="10.7109375" style="1985" customWidth="1"/>
    <col min="13" max="13" width="4.5703125" style="1985" customWidth="1"/>
    <col min="14" max="14" width="3.42578125" style="1985" customWidth="1"/>
    <col min="15" max="15" width="10.7109375" style="1985"/>
    <col min="16" max="16" width="10.140625" style="1986" bestFit="1" customWidth="1"/>
    <col min="17" max="17" width="20.140625" style="1985" bestFit="1" customWidth="1"/>
    <col min="18" max="18" width="10.140625" style="1985" bestFit="1" customWidth="1"/>
    <col min="19" max="19" width="20.140625" style="1985" bestFit="1" customWidth="1"/>
    <col min="20" max="20" width="10.140625" style="1985" bestFit="1" customWidth="1"/>
    <col min="21" max="255" width="10.7109375" style="1985"/>
    <col min="256" max="256" width="3.5703125" style="1985" customWidth="1"/>
    <col min="257" max="257" width="4.42578125" style="1985" customWidth="1"/>
    <col min="258" max="258" width="5.85546875" style="1985" customWidth="1"/>
    <col min="259" max="259" width="3.7109375" style="1985" customWidth="1"/>
    <col min="260" max="260" width="49.5703125" style="1985" customWidth="1"/>
    <col min="261" max="261" width="11.7109375" style="1985" customWidth="1"/>
    <col min="262" max="262" width="13" style="1985" customWidth="1"/>
    <col min="263" max="265" width="11.7109375" style="1985" customWidth="1"/>
    <col min="266" max="266" width="9.85546875" style="1985" customWidth="1"/>
    <col min="267" max="267" width="10.7109375" style="1985" customWidth="1"/>
    <col min="268" max="268" width="4.5703125" style="1985" customWidth="1"/>
    <col min="269" max="269" width="2.7109375" style="1985" customWidth="1"/>
    <col min="270" max="511" width="10.7109375" style="1985"/>
    <col min="512" max="512" width="3.5703125" style="1985" customWidth="1"/>
    <col min="513" max="513" width="4.42578125" style="1985" customWidth="1"/>
    <col min="514" max="514" width="5.85546875" style="1985" customWidth="1"/>
    <col min="515" max="515" width="3.7109375" style="1985" customWidth="1"/>
    <col min="516" max="516" width="49.5703125" style="1985" customWidth="1"/>
    <col min="517" max="517" width="11.7109375" style="1985" customWidth="1"/>
    <col min="518" max="518" width="13" style="1985" customWidth="1"/>
    <col min="519" max="521" width="11.7109375" style="1985" customWidth="1"/>
    <col min="522" max="522" width="9.85546875" style="1985" customWidth="1"/>
    <col min="523" max="523" width="10.7109375" style="1985" customWidth="1"/>
    <col min="524" max="524" width="4.5703125" style="1985" customWidth="1"/>
    <col min="525" max="525" width="2.7109375" style="1985" customWidth="1"/>
    <col min="526" max="767" width="10.7109375" style="1985"/>
    <col min="768" max="768" width="3.5703125" style="1985" customWidth="1"/>
    <col min="769" max="769" width="4.42578125" style="1985" customWidth="1"/>
    <col min="770" max="770" width="5.85546875" style="1985" customWidth="1"/>
    <col min="771" max="771" width="3.7109375" style="1985" customWidth="1"/>
    <col min="772" max="772" width="49.5703125" style="1985" customWidth="1"/>
    <col min="773" max="773" width="11.7109375" style="1985" customWidth="1"/>
    <col min="774" max="774" width="13" style="1985" customWidth="1"/>
    <col min="775" max="777" width="11.7109375" style="1985" customWidth="1"/>
    <col min="778" max="778" width="9.85546875" style="1985" customWidth="1"/>
    <col min="779" max="779" width="10.7109375" style="1985" customWidth="1"/>
    <col min="780" max="780" width="4.5703125" style="1985" customWidth="1"/>
    <col min="781" max="781" width="2.7109375" style="1985" customWidth="1"/>
    <col min="782" max="1023" width="10.7109375" style="1985"/>
    <col min="1024" max="1024" width="3.5703125" style="1985" customWidth="1"/>
    <col min="1025" max="1025" width="4.42578125" style="1985" customWidth="1"/>
    <col min="1026" max="1026" width="5.85546875" style="1985" customWidth="1"/>
    <col min="1027" max="1027" width="3.7109375" style="1985" customWidth="1"/>
    <col min="1028" max="1028" width="49.5703125" style="1985" customWidth="1"/>
    <col min="1029" max="1029" width="11.7109375" style="1985" customWidth="1"/>
    <col min="1030" max="1030" width="13" style="1985" customWidth="1"/>
    <col min="1031" max="1033" width="11.7109375" style="1985" customWidth="1"/>
    <col min="1034" max="1034" width="9.85546875" style="1985" customWidth="1"/>
    <col min="1035" max="1035" width="10.7109375" style="1985" customWidth="1"/>
    <col min="1036" max="1036" width="4.5703125" style="1985" customWidth="1"/>
    <col min="1037" max="1037" width="2.7109375" style="1985" customWidth="1"/>
    <col min="1038" max="1279" width="10.7109375" style="1985"/>
    <col min="1280" max="1280" width="3.5703125" style="1985" customWidth="1"/>
    <col min="1281" max="1281" width="4.42578125" style="1985" customWidth="1"/>
    <col min="1282" max="1282" width="5.85546875" style="1985" customWidth="1"/>
    <col min="1283" max="1283" width="3.7109375" style="1985" customWidth="1"/>
    <col min="1284" max="1284" width="49.5703125" style="1985" customWidth="1"/>
    <col min="1285" max="1285" width="11.7109375" style="1985" customWidth="1"/>
    <col min="1286" max="1286" width="13" style="1985" customWidth="1"/>
    <col min="1287" max="1289" width="11.7109375" style="1985" customWidth="1"/>
    <col min="1290" max="1290" width="9.85546875" style="1985" customWidth="1"/>
    <col min="1291" max="1291" width="10.7109375" style="1985" customWidth="1"/>
    <col min="1292" max="1292" width="4.5703125" style="1985" customWidth="1"/>
    <col min="1293" max="1293" width="2.7109375" style="1985" customWidth="1"/>
    <col min="1294" max="1535" width="10.7109375" style="1985"/>
    <col min="1536" max="1536" width="3.5703125" style="1985" customWidth="1"/>
    <col min="1537" max="1537" width="4.42578125" style="1985" customWidth="1"/>
    <col min="1538" max="1538" width="5.85546875" style="1985" customWidth="1"/>
    <col min="1539" max="1539" width="3.7109375" style="1985" customWidth="1"/>
    <col min="1540" max="1540" width="49.5703125" style="1985" customWidth="1"/>
    <col min="1541" max="1541" width="11.7109375" style="1985" customWidth="1"/>
    <col min="1542" max="1542" width="13" style="1985" customWidth="1"/>
    <col min="1543" max="1545" width="11.7109375" style="1985" customWidth="1"/>
    <col min="1546" max="1546" width="9.85546875" style="1985" customWidth="1"/>
    <col min="1547" max="1547" width="10.7109375" style="1985" customWidth="1"/>
    <col min="1548" max="1548" width="4.5703125" style="1985" customWidth="1"/>
    <col min="1549" max="1549" width="2.7109375" style="1985" customWidth="1"/>
    <col min="1550" max="1791" width="10.7109375" style="1985"/>
    <col min="1792" max="1792" width="3.5703125" style="1985" customWidth="1"/>
    <col min="1793" max="1793" width="4.42578125" style="1985" customWidth="1"/>
    <col min="1794" max="1794" width="5.85546875" style="1985" customWidth="1"/>
    <col min="1795" max="1795" width="3.7109375" style="1985" customWidth="1"/>
    <col min="1796" max="1796" width="49.5703125" style="1985" customWidth="1"/>
    <col min="1797" max="1797" width="11.7109375" style="1985" customWidth="1"/>
    <col min="1798" max="1798" width="13" style="1985" customWidth="1"/>
    <col min="1799" max="1801" width="11.7109375" style="1985" customWidth="1"/>
    <col min="1802" max="1802" width="9.85546875" style="1985" customWidth="1"/>
    <col min="1803" max="1803" width="10.7109375" style="1985" customWidth="1"/>
    <col min="1804" max="1804" width="4.5703125" style="1985" customWidth="1"/>
    <col min="1805" max="1805" width="2.7109375" style="1985" customWidth="1"/>
    <col min="1806" max="2047" width="10.7109375" style="1985"/>
    <col min="2048" max="2048" width="3.5703125" style="1985" customWidth="1"/>
    <col min="2049" max="2049" width="4.42578125" style="1985" customWidth="1"/>
    <col min="2050" max="2050" width="5.85546875" style="1985" customWidth="1"/>
    <col min="2051" max="2051" width="3.7109375" style="1985" customWidth="1"/>
    <col min="2052" max="2052" width="49.5703125" style="1985" customWidth="1"/>
    <col min="2053" max="2053" width="11.7109375" style="1985" customWidth="1"/>
    <col min="2054" max="2054" width="13" style="1985" customWidth="1"/>
    <col min="2055" max="2057" width="11.7109375" style="1985" customWidth="1"/>
    <col min="2058" max="2058" width="9.85546875" style="1985" customWidth="1"/>
    <col min="2059" max="2059" width="10.7109375" style="1985" customWidth="1"/>
    <col min="2060" max="2060" width="4.5703125" style="1985" customWidth="1"/>
    <col min="2061" max="2061" width="2.7109375" style="1985" customWidth="1"/>
    <col min="2062" max="2303" width="10.7109375" style="1985"/>
    <col min="2304" max="2304" width="3.5703125" style="1985" customWidth="1"/>
    <col min="2305" max="2305" width="4.42578125" style="1985" customWidth="1"/>
    <col min="2306" max="2306" width="5.85546875" style="1985" customWidth="1"/>
    <col min="2307" max="2307" width="3.7109375" style="1985" customWidth="1"/>
    <col min="2308" max="2308" width="49.5703125" style="1985" customWidth="1"/>
    <col min="2309" max="2309" width="11.7109375" style="1985" customWidth="1"/>
    <col min="2310" max="2310" width="13" style="1985" customWidth="1"/>
    <col min="2311" max="2313" width="11.7109375" style="1985" customWidth="1"/>
    <col min="2314" max="2314" width="9.85546875" style="1985" customWidth="1"/>
    <col min="2315" max="2315" width="10.7109375" style="1985" customWidth="1"/>
    <col min="2316" max="2316" width="4.5703125" style="1985" customWidth="1"/>
    <col min="2317" max="2317" width="2.7109375" style="1985" customWidth="1"/>
    <col min="2318" max="2559" width="10.7109375" style="1985"/>
    <col min="2560" max="2560" width="3.5703125" style="1985" customWidth="1"/>
    <col min="2561" max="2561" width="4.42578125" style="1985" customWidth="1"/>
    <col min="2562" max="2562" width="5.85546875" style="1985" customWidth="1"/>
    <col min="2563" max="2563" width="3.7109375" style="1985" customWidth="1"/>
    <col min="2564" max="2564" width="49.5703125" style="1985" customWidth="1"/>
    <col min="2565" max="2565" width="11.7109375" style="1985" customWidth="1"/>
    <col min="2566" max="2566" width="13" style="1985" customWidth="1"/>
    <col min="2567" max="2569" width="11.7109375" style="1985" customWidth="1"/>
    <col min="2570" max="2570" width="9.85546875" style="1985" customWidth="1"/>
    <col min="2571" max="2571" width="10.7109375" style="1985" customWidth="1"/>
    <col min="2572" max="2572" width="4.5703125" style="1985" customWidth="1"/>
    <col min="2573" max="2573" width="2.7109375" style="1985" customWidth="1"/>
    <col min="2574" max="2815" width="10.7109375" style="1985"/>
    <col min="2816" max="2816" width="3.5703125" style="1985" customWidth="1"/>
    <col min="2817" max="2817" width="4.42578125" style="1985" customWidth="1"/>
    <col min="2818" max="2818" width="5.85546875" style="1985" customWidth="1"/>
    <col min="2819" max="2819" width="3.7109375" style="1985" customWidth="1"/>
    <col min="2820" max="2820" width="49.5703125" style="1985" customWidth="1"/>
    <col min="2821" max="2821" width="11.7109375" style="1985" customWidth="1"/>
    <col min="2822" max="2822" width="13" style="1985" customWidth="1"/>
    <col min="2823" max="2825" width="11.7109375" style="1985" customWidth="1"/>
    <col min="2826" max="2826" width="9.85546875" style="1985" customWidth="1"/>
    <col min="2827" max="2827" width="10.7109375" style="1985" customWidth="1"/>
    <col min="2828" max="2828" width="4.5703125" style="1985" customWidth="1"/>
    <col min="2829" max="2829" width="2.7109375" style="1985" customWidth="1"/>
    <col min="2830" max="3071" width="10.7109375" style="1985"/>
    <col min="3072" max="3072" width="3.5703125" style="1985" customWidth="1"/>
    <col min="3073" max="3073" width="4.42578125" style="1985" customWidth="1"/>
    <col min="3074" max="3074" width="5.85546875" style="1985" customWidth="1"/>
    <col min="3075" max="3075" width="3.7109375" style="1985" customWidth="1"/>
    <col min="3076" max="3076" width="49.5703125" style="1985" customWidth="1"/>
    <col min="3077" max="3077" width="11.7109375" style="1985" customWidth="1"/>
    <col min="3078" max="3078" width="13" style="1985" customWidth="1"/>
    <col min="3079" max="3081" width="11.7109375" style="1985" customWidth="1"/>
    <col min="3082" max="3082" width="9.85546875" style="1985" customWidth="1"/>
    <col min="3083" max="3083" width="10.7109375" style="1985" customWidth="1"/>
    <col min="3084" max="3084" width="4.5703125" style="1985" customWidth="1"/>
    <col min="3085" max="3085" width="2.7109375" style="1985" customWidth="1"/>
    <col min="3086" max="3327" width="10.7109375" style="1985"/>
    <col min="3328" max="3328" width="3.5703125" style="1985" customWidth="1"/>
    <col min="3329" max="3329" width="4.42578125" style="1985" customWidth="1"/>
    <col min="3330" max="3330" width="5.85546875" style="1985" customWidth="1"/>
    <col min="3331" max="3331" width="3.7109375" style="1985" customWidth="1"/>
    <col min="3332" max="3332" width="49.5703125" style="1985" customWidth="1"/>
    <col min="3333" max="3333" width="11.7109375" style="1985" customWidth="1"/>
    <col min="3334" max="3334" width="13" style="1985" customWidth="1"/>
    <col min="3335" max="3337" width="11.7109375" style="1985" customWidth="1"/>
    <col min="3338" max="3338" width="9.85546875" style="1985" customWidth="1"/>
    <col min="3339" max="3339" width="10.7109375" style="1985" customWidth="1"/>
    <col min="3340" max="3340" width="4.5703125" style="1985" customWidth="1"/>
    <col min="3341" max="3341" width="2.7109375" style="1985" customWidth="1"/>
    <col min="3342" max="3583" width="10.7109375" style="1985"/>
    <col min="3584" max="3584" width="3.5703125" style="1985" customWidth="1"/>
    <col min="3585" max="3585" width="4.42578125" style="1985" customWidth="1"/>
    <col min="3586" max="3586" width="5.85546875" style="1985" customWidth="1"/>
    <col min="3587" max="3587" width="3.7109375" style="1985" customWidth="1"/>
    <col min="3588" max="3588" width="49.5703125" style="1985" customWidth="1"/>
    <col min="3589" max="3589" width="11.7109375" style="1985" customWidth="1"/>
    <col min="3590" max="3590" width="13" style="1985" customWidth="1"/>
    <col min="3591" max="3593" width="11.7109375" style="1985" customWidth="1"/>
    <col min="3594" max="3594" width="9.85546875" style="1985" customWidth="1"/>
    <col min="3595" max="3595" width="10.7109375" style="1985" customWidth="1"/>
    <col min="3596" max="3596" width="4.5703125" style="1985" customWidth="1"/>
    <col min="3597" max="3597" width="2.7109375" style="1985" customWidth="1"/>
    <col min="3598" max="3839" width="10.7109375" style="1985"/>
    <col min="3840" max="3840" width="3.5703125" style="1985" customWidth="1"/>
    <col min="3841" max="3841" width="4.42578125" style="1985" customWidth="1"/>
    <col min="3842" max="3842" width="5.85546875" style="1985" customWidth="1"/>
    <col min="3843" max="3843" width="3.7109375" style="1985" customWidth="1"/>
    <col min="3844" max="3844" width="49.5703125" style="1985" customWidth="1"/>
    <col min="3845" max="3845" width="11.7109375" style="1985" customWidth="1"/>
    <col min="3846" max="3846" width="13" style="1985" customWidth="1"/>
    <col min="3847" max="3849" width="11.7109375" style="1985" customWidth="1"/>
    <col min="3850" max="3850" width="9.85546875" style="1985" customWidth="1"/>
    <col min="3851" max="3851" width="10.7109375" style="1985" customWidth="1"/>
    <col min="3852" max="3852" width="4.5703125" style="1985" customWidth="1"/>
    <col min="3853" max="3853" width="2.7109375" style="1985" customWidth="1"/>
    <col min="3854" max="4095" width="10.7109375" style="1985"/>
    <col min="4096" max="4096" width="3.5703125" style="1985" customWidth="1"/>
    <col min="4097" max="4097" width="4.42578125" style="1985" customWidth="1"/>
    <col min="4098" max="4098" width="5.85546875" style="1985" customWidth="1"/>
    <col min="4099" max="4099" width="3.7109375" style="1985" customWidth="1"/>
    <col min="4100" max="4100" width="49.5703125" style="1985" customWidth="1"/>
    <col min="4101" max="4101" width="11.7109375" style="1985" customWidth="1"/>
    <col min="4102" max="4102" width="13" style="1985" customWidth="1"/>
    <col min="4103" max="4105" width="11.7109375" style="1985" customWidth="1"/>
    <col min="4106" max="4106" width="9.85546875" style="1985" customWidth="1"/>
    <col min="4107" max="4107" width="10.7109375" style="1985" customWidth="1"/>
    <col min="4108" max="4108" width="4.5703125" style="1985" customWidth="1"/>
    <col min="4109" max="4109" width="2.7109375" style="1985" customWidth="1"/>
    <col min="4110" max="4351" width="10.7109375" style="1985"/>
    <col min="4352" max="4352" width="3.5703125" style="1985" customWidth="1"/>
    <col min="4353" max="4353" width="4.42578125" style="1985" customWidth="1"/>
    <col min="4354" max="4354" width="5.85546875" style="1985" customWidth="1"/>
    <col min="4355" max="4355" width="3.7109375" style="1985" customWidth="1"/>
    <col min="4356" max="4356" width="49.5703125" style="1985" customWidth="1"/>
    <col min="4357" max="4357" width="11.7109375" style="1985" customWidth="1"/>
    <col min="4358" max="4358" width="13" style="1985" customWidth="1"/>
    <col min="4359" max="4361" width="11.7109375" style="1985" customWidth="1"/>
    <col min="4362" max="4362" width="9.85546875" style="1985" customWidth="1"/>
    <col min="4363" max="4363" width="10.7109375" style="1985" customWidth="1"/>
    <col min="4364" max="4364" width="4.5703125" style="1985" customWidth="1"/>
    <col min="4365" max="4365" width="2.7109375" style="1985" customWidth="1"/>
    <col min="4366" max="4607" width="10.7109375" style="1985"/>
    <col min="4608" max="4608" width="3.5703125" style="1985" customWidth="1"/>
    <col min="4609" max="4609" width="4.42578125" style="1985" customWidth="1"/>
    <col min="4610" max="4610" width="5.85546875" style="1985" customWidth="1"/>
    <col min="4611" max="4611" width="3.7109375" style="1985" customWidth="1"/>
    <col min="4612" max="4612" width="49.5703125" style="1985" customWidth="1"/>
    <col min="4613" max="4613" width="11.7109375" style="1985" customWidth="1"/>
    <col min="4614" max="4614" width="13" style="1985" customWidth="1"/>
    <col min="4615" max="4617" width="11.7109375" style="1985" customWidth="1"/>
    <col min="4618" max="4618" width="9.85546875" style="1985" customWidth="1"/>
    <col min="4619" max="4619" width="10.7109375" style="1985" customWidth="1"/>
    <col min="4620" max="4620" width="4.5703125" style="1985" customWidth="1"/>
    <col min="4621" max="4621" width="2.7109375" style="1985" customWidth="1"/>
    <col min="4622" max="4863" width="10.7109375" style="1985"/>
    <col min="4864" max="4864" width="3.5703125" style="1985" customWidth="1"/>
    <col min="4865" max="4865" width="4.42578125" style="1985" customWidth="1"/>
    <col min="4866" max="4866" width="5.85546875" style="1985" customWidth="1"/>
    <col min="4867" max="4867" width="3.7109375" style="1985" customWidth="1"/>
    <col min="4868" max="4868" width="49.5703125" style="1985" customWidth="1"/>
    <col min="4869" max="4869" width="11.7109375" style="1985" customWidth="1"/>
    <col min="4870" max="4870" width="13" style="1985" customWidth="1"/>
    <col min="4871" max="4873" width="11.7109375" style="1985" customWidth="1"/>
    <col min="4874" max="4874" width="9.85546875" style="1985" customWidth="1"/>
    <col min="4875" max="4875" width="10.7109375" style="1985" customWidth="1"/>
    <col min="4876" max="4876" width="4.5703125" style="1985" customWidth="1"/>
    <col min="4877" max="4877" width="2.7109375" style="1985" customWidth="1"/>
    <col min="4878" max="5119" width="10.7109375" style="1985"/>
    <col min="5120" max="5120" width="3.5703125" style="1985" customWidth="1"/>
    <col min="5121" max="5121" width="4.42578125" style="1985" customWidth="1"/>
    <col min="5122" max="5122" width="5.85546875" style="1985" customWidth="1"/>
    <col min="5123" max="5123" width="3.7109375" style="1985" customWidth="1"/>
    <col min="5124" max="5124" width="49.5703125" style="1985" customWidth="1"/>
    <col min="5125" max="5125" width="11.7109375" style="1985" customWidth="1"/>
    <col min="5126" max="5126" width="13" style="1985" customWidth="1"/>
    <col min="5127" max="5129" width="11.7109375" style="1985" customWidth="1"/>
    <col min="5130" max="5130" width="9.85546875" style="1985" customWidth="1"/>
    <col min="5131" max="5131" width="10.7109375" style="1985" customWidth="1"/>
    <col min="5132" max="5132" width="4.5703125" style="1985" customWidth="1"/>
    <col min="5133" max="5133" width="2.7109375" style="1985" customWidth="1"/>
    <col min="5134" max="5375" width="10.7109375" style="1985"/>
    <col min="5376" max="5376" width="3.5703125" style="1985" customWidth="1"/>
    <col min="5377" max="5377" width="4.42578125" style="1985" customWidth="1"/>
    <col min="5378" max="5378" width="5.85546875" style="1985" customWidth="1"/>
    <col min="5379" max="5379" width="3.7109375" style="1985" customWidth="1"/>
    <col min="5380" max="5380" width="49.5703125" style="1985" customWidth="1"/>
    <col min="5381" max="5381" width="11.7109375" style="1985" customWidth="1"/>
    <col min="5382" max="5382" width="13" style="1985" customWidth="1"/>
    <col min="5383" max="5385" width="11.7109375" style="1985" customWidth="1"/>
    <col min="5386" max="5386" width="9.85546875" style="1985" customWidth="1"/>
    <col min="5387" max="5387" width="10.7109375" style="1985" customWidth="1"/>
    <col min="5388" max="5388" width="4.5703125" style="1985" customWidth="1"/>
    <col min="5389" max="5389" width="2.7109375" style="1985" customWidth="1"/>
    <col min="5390" max="5631" width="10.7109375" style="1985"/>
    <col min="5632" max="5632" width="3.5703125" style="1985" customWidth="1"/>
    <col min="5633" max="5633" width="4.42578125" style="1985" customWidth="1"/>
    <col min="5634" max="5634" width="5.85546875" style="1985" customWidth="1"/>
    <col min="5635" max="5635" width="3.7109375" style="1985" customWidth="1"/>
    <col min="5636" max="5636" width="49.5703125" style="1985" customWidth="1"/>
    <col min="5637" max="5637" width="11.7109375" style="1985" customWidth="1"/>
    <col min="5638" max="5638" width="13" style="1985" customWidth="1"/>
    <col min="5639" max="5641" width="11.7109375" style="1985" customWidth="1"/>
    <col min="5642" max="5642" width="9.85546875" style="1985" customWidth="1"/>
    <col min="5643" max="5643" width="10.7109375" style="1985" customWidth="1"/>
    <col min="5644" max="5644" width="4.5703125" style="1985" customWidth="1"/>
    <col min="5645" max="5645" width="2.7109375" style="1985" customWidth="1"/>
    <col min="5646" max="5887" width="10.7109375" style="1985"/>
    <col min="5888" max="5888" width="3.5703125" style="1985" customWidth="1"/>
    <col min="5889" max="5889" width="4.42578125" style="1985" customWidth="1"/>
    <col min="5890" max="5890" width="5.85546875" style="1985" customWidth="1"/>
    <col min="5891" max="5891" width="3.7109375" style="1985" customWidth="1"/>
    <col min="5892" max="5892" width="49.5703125" style="1985" customWidth="1"/>
    <col min="5893" max="5893" width="11.7109375" style="1985" customWidth="1"/>
    <col min="5894" max="5894" width="13" style="1985" customWidth="1"/>
    <col min="5895" max="5897" width="11.7109375" style="1985" customWidth="1"/>
    <col min="5898" max="5898" width="9.85546875" style="1985" customWidth="1"/>
    <col min="5899" max="5899" width="10.7109375" style="1985" customWidth="1"/>
    <col min="5900" max="5900" width="4.5703125" style="1985" customWidth="1"/>
    <col min="5901" max="5901" width="2.7109375" style="1985" customWidth="1"/>
    <col min="5902" max="6143" width="10.7109375" style="1985"/>
    <col min="6144" max="6144" width="3.5703125" style="1985" customWidth="1"/>
    <col min="6145" max="6145" width="4.42578125" style="1985" customWidth="1"/>
    <col min="6146" max="6146" width="5.85546875" style="1985" customWidth="1"/>
    <col min="6147" max="6147" width="3.7109375" style="1985" customWidth="1"/>
    <col min="6148" max="6148" width="49.5703125" style="1985" customWidth="1"/>
    <col min="6149" max="6149" width="11.7109375" style="1985" customWidth="1"/>
    <col min="6150" max="6150" width="13" style="1985" customWidth="1"/>
    <col min="6151" max="6153" width="11.7109375" style="1985" customWidth="1"/>
    <col min="6154" max="6154" width="9.85546875" style="1985" customWidth="1"/>
    <col min="6155" max="6155" width="10.7109375" style="1985" customWidth="1"/>
    <col min="6156" max="6156" width="4.5703125" style="1985" customWidth="1"/>
    <col min="6157" max="6157" width="2.7109375" style="1985" customWidth="1"/>
    <col min="6158" max="6399" width="10.7109375" style="1985"/>
    <col min="6400" max="6400" width="3.5703125" style="1985" customWidth="1"/>
    <col min="6401" max="6401" width="4.42578125" style="1985" customWidth="1"/>
    <col min="6402" max="6402" width="5.85546875" style="1985" customWidth="1"/>
    <col min="6403" max="6403" width="3.7109375" style="1985" customWidth="1"/>
    <col min="6404" max="6404" width="49.5703125" style="1985" customWidth="1"/>
    <col min="6405" max="6405" width="11.7109375" style="1985" customWidth="1"/>
    <col min="6406" max="6406" width="13" style="1985" customWidth="1"/>
    <col min="6407" max="6409" width="11.7109375" style="1985" customWidth="1"/>
    <col min="6410" max="6410" width="9.85546875" style="1985" customWidth="1"/>
    <col min="6411" max="6411" width="10.7109375" style="1985" customWidth="1"/>
    <col min="6412" max="6412" width="4.5703125" style="1985" customWidth="1"/>
    <col min="6413" max="6413" width="2.7109375" style="1985" customWidth="1"/>
    <col min="6414" max="6655" width="10.7109375" style="1985"/>
    <col min="6656" max="6656" width="3.5703125" style="1985" customWidth="1"/>
    <col min="6657" max="6657" width="4.42578125" style="1985" customWidth="1"/>
    <col min="6658" max="6658" width="5.85546875" style="1985" customWidth="1"/>
    <col min="6659" max="6659" width="3.7109375" style="1985" customWidth="1"/>
    <col min="6660" max="6660" width="49.5703125" style="1985" customWidth="1"/>
    <col min="6661" max="6661" width="11.7109375" style="1985" customWidth="1"/>
    <col min="6662" max="6662" width="13" style="1985" customWidth="1"/>
    <col min="6663" max="6665" width="11.7109375" style="1985" customWidth="1"/>
    <col min="6666" max="6666" width="9.85546875" style="1985" customWidth="1"/>
    <col min="6667" max="6667" width="10.7109375" style="1985" customWidth="1"/>
    <col min="6668" max="6668" width="4.5703125" style="1985" customWidth="1"/>
    <col min="6669" max="6669" width="2.7109375" style="1985" customWidth="1"/>
    <col min="6670" max="6911" width="10.7109375" style="1985"/>
    <col min="6912" max="6912" width="3.5703125" style="1985" customWidth="1"/>
    <col min="6913" max="6913" width="4.42578125" style="1985" customWidth="1"/>
    <col min="6914" max="6914" width="5.85546875" style="1985" customWidth="1"/>
    <col min="6915" max="6915" width="3.7109375" style="1985" customWidth="1"/>
    <col min="6916" max="6916" width="49.5703125" style="1985" customWidth="1"/>
    <col min="6917" max="6917" width="11.7109375" style="1985" customWidth="1"/>
    <col min="6918" max="6918" width="13" style="1985" customWidth="1"/>
    <col min="6919" max="6921" width="11.7109375" style="1985" customWidth="1"/>
    <col min="6922" max="6922" width="9.85546875" style="1985" customWidth="1"/>
    <col min="6923" max="6923" width="10.7109375" style="1985" customWidth="1"/>
    <col min="6924" max="6924" width="4.5703125" style="1985" customWidth="1"/>
    <col min="6925" max="6925" width="2.7109375" style="1985" customWidth="1"/>
    <col min="6926" max="7167" width="10.7109375" style="1985"/>
    <col min="7168" max="7168" width="3.5703125" style="1985" customWidth="1"/>
    <col min="7169" max="7169" width="4.42578125" style="1985" customWidth="1"/>
    <col min="7170" max="7170" width="5.85546875" style="1985" customWidth="1"/>
    <col min="7171" max="7171" width="3.7109375" style="1985" customWidth="1"/>
    <col min="7172" max="7172" width="49.5703125" style="1985" customWidth="1"/>
    <col min="7173" max="7173" width="11.7109375" style="1985" customWidth="1"/>
    <col min="7174" max="7174" width="13" style="1985" customWidth="1"/>
    <col min="7175" max="7177" width="11.7109375" style="1985" customWidth="1"/>
    <col min="7178" max="7178" width="9.85546875" style="1985" customWidth="1"/>
    <col min="7179" max="7179" width="10.7109375" style="1985" customWidth="1"/>
    <col min="7180" max="7180" width="4.5703125" style="1985" customWidth="1"/>
    <col min="7181" max="7181" width="2.7109375" style="1985" customWidth="1"/>
    <col min="7182" max="7423" width="10.7109375" style="1985"/>
    <col min="7424" max="7424" width="3.5703125" style="1985" customWidth="1"/>
    <col min="7425" max="7425" width="4.42578125" style="1985" customWidth="1"/>
    <col min="7426" max="7426" width="5.85546875" style="1985" customWidth="1"/>
    <col min="7427" max="7427" width="3.7109375" style="1985" customWidth="1"/>
    <col min="7428" max="7428" width="49.5703125" style="1985" customWidth="1"/>
    <col min="7429" max="7429" width="11.7109375" style="1985" customWidth="1"/>
    <col min="7430" max="7430" width="13" style="1985" customWidth="1"/>
    <col min="7431" max="7433" width="11.7109375" style="1985" customWidth="1"/>
    <col min="7434" max="7434" width="9.85546875" style="1985" customWidth="1"/>
    <col min="7435" max="7435" width="10.7109375" style="1985" customWidth="1"/>
    <col min="7436" max="7436" width="4.5703125" style="1985" customWidth="1"/>
    <col min="7437" max="7437" width="2.7109375" style="1985" customWidth="1"/>
    <col min="7438" max="7679" width="10.7109375" style="1985"/>
    <col min="7680" max="7680" width="3.5703125" style="1985" customWidth="1"/>
    <col min="7681" max="7681" width="4.42578125" style="1985" customWidth="1"/>
    <col min="7682" max="7682" width="5.85546875" style="1985" customWidth="1"/>
    <col min="7683" max="7683" width="3.7109375" style="1985" customWidth="1"/>
    <col min="7684" max="7684" width="49.5703125" style="1985" customWidth="1"/>
    <col min="7685" max="7685" width="11.7109375" style="1985" customWidth="1"/>
    <col min="7686" max="7686" width="13" style="1985" customWidth="1"/>
    <col min="7687" max="7689" width="11.7109375" style="1985" customWidth="1"/>
    <col min="7690" max="7690" width="9.85546875" style="1985" customWidth="1"/>
    <col min="7691" max="7691" width="10.7109375" style="1985" customWidth="1"/>
    <col min="7692" max="7692" width="4.5703125" style="1985" customWidth="1"/>
    <col min="7693" max="7693" width="2.7109375" style="1985" customWidth="1"/>
    <col min="7694" max="7935" width="10.7109375" style="1985"/>
    <col min="7936" max="7936" width="3.5703125" style="1985" customWidth="1"/>
    <col min="7937" max="7937" width="4.42578125" style="1985" customWidth="1"/>
    <col min="7938" max="7938" width="5.85546875" style="1985" customWidth="1"/>
    <col min="7939" max="7939" width="3.7109375" style="1985" customWidth="1"/>
    <col min="7940" max="7940" width="49.5703125" style="1985" customWidth="1"/>
    <col min="7941" max="7941" width="11.7109375" style="1985" customWidth="1"/>
    <col min="7942" max="7942" width="13" style="1985" customWidth="1"/>
    <col min="7943" max="7945" width="11.7109375" style="1985" customWidth="1"/>
    <col min="7946" max="7946" width="9.85546875" style="1985" customWidth="1"/>
    <col min="7947" max="7947" width="10.7109375" style="1985" customWidth="1"/>
    <col min="7948" max="7948" width="4.5703125" style="1985" customWidth="1"/>
    <col min="7949" max="7949" width="2.7109375" style="1985" customWidth="1"/>
    <col min="7950" max="8191" width="10.7109375" style="1985"/>
    <col min="8192" max="8192" width="3.5703125" style="1985" customWidth="1"/>
    <col min="8193" max="8193" width="4.42578125" style="1985" customWidth="1"/>
    <col min="8194" max="8194" width="5.85546875" style="1985" customWidth="1"/>
    <col min="8195" max="8195" width="3.7109375" style="1985" customWidth="1"/>
    <col min="8196" max="8196" width="49.5703125" style="1985" customWidth="1"/>
    <col min="8197" max="8197" width="11.7109375" style="1985" customWidth="1"/>
    <col min="8198" max="8198" width="13" style="1985" customWidth="1"/>
    <col min="8199" max="8201" width="11.7109375" style="1985" customWidth="1"/>
    <col min="8202" max="8202" width="9.85546875" style="1985" customWidth="1"/>
    <col min="8203" max="8203" width="10.7109375" style="1985" customWidth="1"/>
    <col min="8204" max="8204" width="4.5703125" style="1985" customWidth="1"/>
    <col min="8205" max="8205" width="2.7109375" style="1985" customWidth="1"/>
    <col min="8206" max="8447" width="10.7109375" style="1985"/>
    <col min="8448" max="8448" width="3.5703125" style="1985" customWidth="1"/>
    <col min="8449" max="8449" width="4.42578125" style="1985" customWidth="1"/>
    <col min="8450" max="8450" width="5.85546875" style="1985" customWidth="1"/>
    <col min="8451" max="8451" width="3.7109375" style="1985" customWidth="1"/>
    <col min="8452" max="8452" width="49.5703125" style="1985" customWidth="1"/>
    <col min="8453" max="8453" width="11.7109375" style="1985" customWidth="1"/>
    <col min="8454" max="8454" width="13" style="1985" customWidth="1"/>
    <col min="8455" max="8457" width="11.7109375" style="1985" customWidth="1"/>
    <col min="8458" max="8458" width="9.85546875" style="1985" customWidth="1"/>
    <col min="8459" max="8459" width="10.7109375" style="1985" customWidth="1"/>
    <col min="8460" max="8460" width="4.5703125" style="1985" customWidth="1"/>
    <col min="8461" max="8461" width="2.7109375" style="1985" customWidth="1"/>
    <col min="8462" max="8703" width="10.7109375" style="1985"/>
    <col min="8704" max="8704" width="3.5703125" style="1985" customWidth="1"/>
    <col min="8705" max="8705" width="4.42578125" style="1985" customWidth="1"/>
    <col min="8706" max="8706" width="5.85546875" style="1985" customWidth="1"/>
    <col min="8707" max="8707" width="3.7109375" style="1985" customWidth="1"/>
    <col min="8708" max="8708" width="49.5703125" style="1985" customWidth="1"/>
    <col min="8709" max="8709" width="11.7109375" style="1985" customWidth="1"/>
    <col min="8710" max="8710" width="13" style="1985" customWidth="1"/>
    <col min="8711" max="8713" width="11.7109375" style="1985" customWidth="1"/>
    <col min="8714" max="8714" width="9.85546875" style="1985" customWidth="1"/>
    <col min="8715" max="8715" width="10.7109375" style="1985" customWidth="1"/>
    <col min="8716" max="8716" width="4.5703125" style="1985" customWidth="1"/>
    <col min="8717" max="8717" width="2.7109375" style="1985" customWidth="1"/>
    <col min="8718" max="8959" width="10.7109375" style="1985"/>
    <col min="8960" max="8960" width="3.5703125" style="1985" customWidth="1"/>
    <col min="8961" max="8961" width="4.42578125" style="1985" customWidth="1"/>
    <col min="8962" max="8962" width="5.85546875" style="1985" customWidth="1"/>
    <col min="8963" max="8963" width="3.7109375" style="1985" customWidth="1"/>
    <col min="8964" max="8964" width="49.5703125" style="1985" customWidth="1"/>
    <col min="8965" max="8965" width="11.7109375" style="1985" customWidth="1"/>
    <col min="8966" max="8966" width="13" style="1985" customWidth="1"/>
    <col min="8967" max="8969" width="11.7109375" style="1985" customWidth="1"/>
    <col min="8970" max="8970" width="9.85546875" style="1985" customWidth="1"/>
    <col min="8971" max="8971" width="10.7109375" style="1985" customWidth="1"/>
    <col min="8972" max="8972" width="4.5703125" style="1985" customWidth="1"/>
    <col min="8973" max="8973" width="2.7109375" style="1985" customWidth="1"/>
    <col min="8974" max="9215" width="10.7109375" style="1985"/>
    <col min="9216" max="9216" width="3.5703125" style="1985" customWidth="1"/>
    <col min="9217" max="9217" width="4.42578125" style="1985" customWidth="1"/>
    <col min="9218" max="9218" width="5.85546875" style="1985" customWidth="1"/>
    <col min="9219" max="9219" width="3.7109375" style="1985" customWidth="1"/>
    <col min="9220" max="9220" width="49.5703125" style="1985" customWidth="1"/>
    <col min="9221" max="9221" width="11.7109375" style="1985" customWidth="1"/>
    <col min="9222" max="9222" width="13" style="1985" customWidth="1"/>
    <col min="9223" max="9225" width="11.7109375" style="1985" customWidth="1"/>
    <col min="9226" max="9226" width="9.85546875" style="1985" customWidth="1"/>
    <col min="9227" max="9227" width="10.7109375" style="1985" customWidth="1"/>
    <col min="9228" max="9228" width="4.5703125" style="1985" customWidth="1"/>
    <col min="9229" max="9229" width="2.7109375" style="1985" customWidth="1"/>
    <col min="9230" max="9471" width="10.7109375" style="1985"/>
    <col min="9472" max="9472" width="3.5703125" style="1985" customWidth="1"/>
    <col min="9473" max="9473" width="4.42578125" style="1985" customWidth="1"/>
    <col min="9474" max="9474" width="5.85546875" style="1985" customWidth="1"/>
    <col min="9475" max="9475" width="3.7109375" style="1985" customWidth="1"/>
    <col min="9476" max="9476" width="49.5703125" style="1985" customWidth="1"/>
    <col min="9477" max="9477" width="11.7109375" style="1985" customWidth="1"/>
    <col min="9478" max="9478" width="13" style="1985" customWidth="1"/>
    <col min="9479" max="9481" width="11.7109375" style="1985" customWidth="1"/>
    <col min="9482" max="9482" width="9.85546875" style="1985" customWidth="1"/>
    <col min="9483" max="9483" width="10.7109375" style="1985" customWidth="1"/>
    <col min="9484" max="9484" width="4.5703125" style="1985" customWidth="1"/>
    <col min="9485" max="9485" width="2.7109375" style="1985" customWidth="1"/>
    <col min="9486" max="9727" width="10.7109375" style="1985"/>
    <col min="9728" max="9728" width="3.5703125" style="1985" customWidth="1"/>
    <col min="9729" max="9729" width="4.42578125" style="1985" customWidth="1"/>
    <col min="9730" max="9730" width="5.85546875" style="1985" customWidth="1"/>
    <col min="9731" max="9731" width="3.7109375" style="1985" customWidth="1"/>
    <col min="9732" max="9732" width="49.5703125" style="1985" customWidth="1"/>
    <col min="9733" max="9733" width="11.7109375" style="1985" customWidth="1"/>
    <col min="9734" max="9734" width="13" style="1985" customWidth="1"/>
    <col min="9735" max="9737" width="11.7109375" style="1985" customWidth="1"/>
    <col min="9738" max="9738" width="9.85546875" style="1985" customWidth="1"/>
    <col min="9739" max="9739" width="10.7109375" style="1985" customWidth="1"/>
    <col min="9740" max="9740" width="4.5703125" style="1985" customWidth="1"/>
    <col min="9741" max="9741" width="2.7109375" style="1985" customWidth="1"/>
    <col min="9742" max="9983" width="10.7109375" style="1985"/>
    <col min="9984" max="9984" width="3.5703125" style="1985" customWidth="1"/>
    <col min="9985" max="9985" width="4.42578125" style="1985" customWidth="1"/>
    <col min="9986" max="9986" width="5.85546875" style="1985" customWidth="1"/>
    <col min="9987" max="9987" width="3.7109375" style="1985" customWidth="1"/>
    <col min="9988" max="9988" width="49.5703125" style="1985" customWidth="1"/>
    <col min="9989" max="9989" width="11.7109375" style="1985" customWidth="1"/>
    <col min="9990" max="9990" width="13" style="1985" customWidth="1"/>
    <col min="9991" max="9993" width="11.7109375" style="1985" customWidth="1"/>
    <col min="9994" max="9994" width="9.85546875" style="1985" customWidth="1"/>
    <col min="9995" max="9995" width="10.7109375" style="1985" customWidth="1"/>
    <col min="9996" max="9996" width="4.5703125" style="1985" customWidth="1"/>
    <col min="9997" max="9997" width="2.7109375" style="1985" customWidth="1"/>
    <col min="9998" max="10239" width="10.7109375" style="1985"/>
    <col min="10240" max="10240" width="3.5703125" style="1985" customWidth="1"/>
    <col min="10241" max="10241" width="4.42578125" style="1985" customWidth="1"/>
    <col min="10242" max="10242" width="5.85546875" style="1985" customWidth="1"/>
    <col min="10243" max="10243" width="3.7109375" style="1985" customWidth="1"/>
    <col min="10244" max="10244" width="49.5703125" style="1985" customWidth="1"/>
    <col min="10245" max="10245" width="11.7109375" style="1985" customWidth="1"/>
    <col min="10246" max="10246" width="13" style="1985" customWidth="1"/>
    <col min="10247" max="10249" width="11.7109375" style="1985" customWidth="1"/>
    <col min="10250" max="10250" width="9.85546875" style="1985" customWidth="1"/>
    <col min="10251" max="10251" width="10.7109375" style="1985" customWidth="1"/>
    <col min="10252" max="10252" width="4.5703125" style="1985" customWidth="1"/>
    <col min="10253" max="10253" width="2.7109375" style="1985" customWidth="1"/>
    <col min="10254" max="10495" width="10.7109375" style="1985"/>
    <col min="10496" max="10496" width="3.5703125" style="1985" customWidth="1"/>
    <col min="10497" max="10497" width="4.42578125" style="1985" customWidth="1"/>
    <col min="10498" max="10498" width="5.85546875" style="1985" customWidth="1"/>
    <col min="10499" max="10499" width="3.7109375" style="1985" customWidth="1"/>
    <col min="10500" max="10500" width="49.5703125" style="1985" customWidth="1"/>
    <col min="10501" max="10501" width="11.7109375" style="1985" customWidth="1"/>
    <col min="10502" max="10502" width="13" style="1985" customWidth="1"/>
    <col min="10503" max="10505" width="11.7109375" style="1985" customWidth="1"/>
    <col min="10506" max="10506" width="9.85546875" style="1985" customWidth="1"/>
    <col min="10507" max="10507" width="10.7109375" style="1985" customWidth="1"/>
    <col min="10508" max="10508" width="4.5703125" style="1985" customWidth="1"/>
    <col min="10509" max="10509" width="2.7109375" style="1985" customWidth="1"/>
    <col min="10510" max="10751" width="10.7109375" style="1985"/>
    <col min="10752" max="10752" width="3.5703125" style="1985" customWidth="1"/>
    <col min="10753" max="10753" width="4.42578125" style="1985" customWidth="1"/>
    <col min="10754" max="10754" width="5.85546875" style="1985" customWidth="1"/>
    <col min="10755" max="10755" width="3.7109375" style="1985" customWidth="1"/>
    <col min="10756" max="10756" width="49.5703125" style="1985" customWidth="1"/>
    <col min="10757" max="10757" width="11.7109375" style="1985" customWidth="1"/>
    <col min="10758" max="10758" width="13" style="1985" customWidth="1"/>
    <col min="10759" max="10761" width="11.7109375" style="1985" customWidth="1"/>
    <col min="10762" max="10762" width="9.85546875" style="1985" customWidth="1"/>
    <col min="10763" max="10763" width="10.7109375" style="1985" customWidth="1"/>
    <col min="10764" max="10764" width="4.5703125" style="1985" customWidth="1"/>
    <col min="10765" max="10765" width="2.7109375" style="1985" customWidth="1"/>
    <col min="10766" max="11007" width="10.7109375" style="1985"/>
    <col min="11008" max="11008" width="3.5703125" style="1985" customWidth="1"/>
    <col min="11009" max="11009" width="4.42578125" style="1985" customWidth="1"/>
    <col min="11010" max="11010" width="5.85546875" style="1985" customWidth="1"/>
    <col min="11011" max="11011" width="3.7109375" style="1985" customWidth="1"/>
    <col min="11012" max="11012" width="49.5703125" style="1985" customWidth="1"/>
    <col min="11013" max="11013" width="11.7109375" style="1985" customWidth="1"/>
    <col min="11014" max="11014" width="13" style="1985" customWidth="1"/>
    <col min="11015" max="11017" width="11.7109375" style="1985" customWidth="1"/>
    <col min="11018" max="11018" width="9.85546875" style="1985" customWidth="1"/>
    <col min="11019" max="11019" width="10.7109375" style="1985" customWidth="1"/>
    <col min="11020" max="11020" width="4.5703125" style="1985" customWidth="1"/>
    <col min="11021" max="11021" width="2.7109375" style="1985" customWidth="1"/>
    <col min="11022" max="11263" width="10.7109375" style="1985"/>
    <col min="11264" max="11264" width="3.5703125" style="1985" customWidth="1"/>
    <col min="11265" max="11265" width="4.42578125" style="1985" customWidth="1"/>
    <col min="11266" max="11266" width="5.85546875" style="1985" customWidth="1"/>
    <col min="11267" max="11267" width="3.7109375" style="1985" customWidth="1"/>
    <col min="11268" max="11268" width="49.5703125" style="1985" customWidth="1"/>
    <col min="11269" max="11269" width="11.7109375" style="1985" customWidth="1"/>
    <col min="11270" max="11270" width="13" style="1985" customWidth="1"/>
    <col min="11271" max="11273" width="11.7109375" style="1985" customWidth="1"/>
    <col min="11274" max="11274" width="9.85546875" style="1985" customWidth="1"/>
    <col min="11275" max="11275" width="10.7109375" style="1985" customWidth="1"/>
    <col min="11276" max="11276" width="4.5703125" style="1985" customWidth="1"/>
    <col min="11277" max="11277" width="2.7109375" style="1985" customWidth="1"/>
    <col min="11278" max="11519" width="10.7109375" style="1985"/>
    <col min="11520" max="11520" width="3.5703125" style="1985" customWidth="1"/>
    <col min="11521" max="11521" width="4.42578125" style="1985" customWidth="1"/>
    <col min="11522" max="11522" width="5.85546875" style="1985" customWidth="1"/>
    <col min="11523" max="11523" width="3.7109375" style="1985" customWidth="1"/>
    <col min="11524" max="11524" width="49.5703125" style="1985" customWidth="1"/>
    <col min="11525" max="11525" width="11.7109375" style="1985" customWidth="1"/>
    <col min="11526" max="11526" width="13" style="1985" customWidth="1"/>
    <col min="11527" max="11529" width="11.7109375" style="1985" customWidth="1"/>
    <col min="11530" max="11530" width="9.85546875" style="1985" customWidth="1"/>
    <col min="11531" max="11531" width="10.7109375" style="1985" customWidth="1"/>
    <col min="11532" max="11532" width="4.5703125" style="1985" customWidth="1"/>
    <col min="11533" max="11533" width="2.7109375" style="1985" customWidth="1"/>
    <col min="11534" max="11775" width="10.7109375" style="1985"/>
    <col min="11776" max="11776" width="3.5703125" style="1985" customWidth="1"/>
    <col min="11777" max="11777" width="4.42578125" style="1985" customWidth="1"/>
    <col min="11778" max="11778" width="5.85546875" style="1985" customWidth="1"/>
    <col min="11779" max="11779" width="3.7109375" style="1985" customWidth="1"/>
    <col min="11780" max="11780" width="49.5703125" style="1985" customWidth="1"/>
    <col min="11781" max="11781" width="11.7109375" style="1985" customWidth="1"/>
    <col min="11782" max="11782" width="13" style="1985" customWidth="1"/>
    <col min="11783" max="11785" width="11.7109375" style="1985" customWidth="1"/>
    <col min="11786" max="11786" width="9.85546875" style="1985" customWidth="1"/>
    <col min="11787" max="11787" width="10.7109375" style="1985" customWidth="1"/>
    <col min="11788" max="11788" width="4.5703125" style="1985" customWidth="1"/>
    <col min="11789" max="11789" width="2.7109375" style="1985" customWidth="1"/>
    <col min="11790" max="12031" width="10.7109375" style="1985"/>
    <col min="12032" max="12032" width="3.5703125" style="1985" customWidth="1"/>
    <col min="12033" max="12033" width="4.42578125" style="1985" customWidth="1"/>
    <col min="12034" max="12034" width="5.85546875" style="1985" customWidth="1"/>
    <col min="12035" max="12035" width="3.7109375" style="1985" customWidth="1"/>
    <col min="12036" max="12036" width="49.5703125" style="1985" customWidth="1"/>
    <col min="12037" max="12037" width="11.7109375" style="1985" customWidth="1"/>
    <col min="12038" max="12038" width="13" style="1985" customWidth="1"/>
    <col min="12039" max="12041" width="11.7109375" style="1985" customWidth="1"/>
    <col min="12042" max="12042" width="9.85546875" style="1985" customWidth="1"/>
    <col min="12043" max="12043" width="10.7109375" style="1985" customWidth="1"/>
    <col min="12044" max="12044" width="4.5703125" style="1985" customWidth="1"/>
    <col min="12045" max="12045" width="2.7109375" style="1985" customWidth="1"/>
    <col min="12046" max="12287" width="10.7109375" style="1985"/>
    <col min="12288" max="12288" width="3.5703125" style="1985" customWidth="1"/>
    <col min="12289" max="12289" width="4.42578125" style="1985" customWidth="1"/>
    <col min="12290" max="12290" width="5.85546875" style="1985" customWidth="1"/>
    <col min="12291" max="12291" width="3.7109375" style="1985" customWidth="1"/>
    <col min="12292" max="12292" width="49.5703125" style="1985" customWidth="1"/>
    <col min="12293" max="12293" width="11.7109375" style="1985" customWidth="1"/>
    <col min="12294" max="12294" width="13" style="1985" customWidth="1"/>
    <col min="12295" max="12297" width="11.7109375" style="1985" customWidth="1"/>
    <col min="12298" max="12298" width="9.85546875" style="1985" customWidth="1"/>
    <col min="12299" max="12299" width="10.7109375" style="1985" customWidth="1"/>
    <col min="12300" max="12300" width="4.5703125" style="1985" customWidth="1"/>
    <col min="12301" max="12301" width="2.7109375" style="1985" customWidth="1"/>
    <col min="12302" max="12543" width="10.7109375" style="1985"/>
    <col min="12544" max="12544" width="3.5703125" style="1985" customWidth="1"/>
    <col min="12545" max="12545" width="4.42578125" style="1985" customWidth="1"/>
    <col min="12546" max="12546" width="5.85546875" style="1985" customWidth="1"/>
    <col min="12547" max="12547" width="3.7109375" style="1985" customWidth="1"/>
    <col min="12548" max="12548" width="49.5703125" style="1985" customWidth="1"/>
    <col min="12549" max="12549" width="11.7109375" style="1985" customWidth="1"/>
    <col min="12550" max="12550" width="13" style="1985" customWidth="1"/>
    <col min="12551" max="12553" width="11.7109375" style="1985" customWidth="1"/>
    <col min="12554" max="12554" width="9.85546875" style="1985" customWidth="1"/>
    <col min="12555" max="12555" width="10.7109375" style="1985" customWidth="1"/>
    <col min="12556" max="12556" width="4.5703125" style="1985" customWidth="1"/>
    <col min="12557" max="12557" width="2.7109375" style="1985" customWidth="1"/>
    <col min="12558" max="12799" width="10.7109375" style="1985"/>
    <col min="12800" max="12800" width="3.5703125" style="1985" customWidth="1"/>
    <col min="12801" max="12801" width="4.42578125" style="1985" customWidth="1"/>
    <col min="12802" max="12802" width="5.85546875" style="1985" customWidth="1"/>
    <col min="12803" max="12803" width="3.7109375" style="1985" customWidth="1"/>
    <col min="12804" max="12804" width="49.5703125" style="1985" customWidth="1"/>
    <col min="12805" max="12805" width="11.7109375" style="1985" customWidth="1"/>
    <col min="12806" max="12806" width="13" style="1985" customWidth="1"/>
    <col min="12807" max="12809" width="11.7109375" style="1985" customWidth="1"/>
    <col min="12810" max="12810" width="9.85546875" style="1985" customWidth="1"/>
    <col min="12811" max="12811" width="10.7109375" style="1985" customWidth="1"/>
    <col min="12812" max="12812" width="4.5703125" style="1985" customWidth="1"/>
    <col min="12813" max="12813" width="2.7109375" style="1985" customWidth="1"/>
    <col min="12814" max="13055" width="10.7109375" style="1985"/>
    <col min="13056" max="13056" width="3.5703125" style="1985" customWidth="1"/>
    <col min="13057" max="13057" width="4.42578125" style="1985" customWidth="1"/>
    <col min="13058" max="13058" width="5.85546875" style="1985" customWidth="1"/>
    <col min="13059" max="13059" width="3.7109375" style="1985" customWidth="1"/>
    <col min="13060" max="13060" width="49.5703125" style="1985" customWidth="1"/>
    <col min="13061" max="13061" width="11.7109375" style="1985" customWidth="1"/>
    <col min="13062" max="13062" width="13" style="1985" customWidth="1"/>
    <col min="13063" max="13065" width="11.7109375" style="1985" customWidth="1"/>
    <col min="13066" max="13066" width="9.85546875" style="1985" customWidth="1"/>
    <col min="13067" max="13067" width="10.7109375" style="1985" customWidth="1"/>
    <col min="13068" max="13068" width="4.5703125" style="1985" customWidth="1"/>
    <col min="13069" max="13069" width="2.7109375" style="1985" customWidth="1"/>
    <col min="13070" max="13311" width="10.7109375" style="1985"/>
    <col min="13312" max="13312" width="3.5703125" style="1985" customWidth="1"/>
    <col min="13313" max="13313" width="4.42578125" style="1985" customWidth="1"/>
    <col min="13314" max="13314" width="5.85546875" style="1985" customWidth="1"/>
    <col min="13315" max="13315" width="3.7109375" style="1985" customWidth="1"/>
    <col min="13316" max="13316" width="49.5703125" style="1985" customWidth="1"/>
    <col min="13317" max="13317" width="11.7109375" style="1985" customWidth="1"/>
    <col min="13318" max="13318" width="13" style="1985" customWidth="1"/>
    <col min="13319" max="13321" width="11.7109375" style="1985" customWidth="1"/>
    <col min="13322" max="13322" width="9.85546875" style="1985" customWidth="1"/>
    <col min="13323" max="13323" width="10.7109375" style="1985" customWidth="1"/>
    <col min="13324" max="13324" width="4.5703125" style="1985" customWidth="1"/>
    <col min="13325" max="13325" width="2.7109375" style="1985" customWidth="1"/>
    <col min="13326" max="13567" width="10.7109375" style="1985"/>
    <col min="13568" max="13568" width="3.5703125" style="1985" customWidth="1"/>
    <col min="13569" max="13569" width="4.42578125" style="1985" customWidth="1"/>
    <col min="13570" max="13570" width="5.85546875" style="1985" customWidth="1"/>
    <col min="13571" max="13571" width="3.7109375" style="1985" customWidth="1"/>
    <col min="13572" max="13572" width="49.5703125" style="1985" customWidth="1"/>
    <col min="13573" max="13573" width="11.7109375" style="1985" customWidth="1"/>
    <col min="13574" max="13574" width="13" style="1985" customWidth="1"/>
    <col min="13575" max="13577" width="11.7109375" style="1985" customWidth="1"/>
    <col min="13578" max="13578" width="9.85546875" style="1985" customWidth="1"/>
    <col min="13579" max="13579" width="10.7109375" style="1985" customWidth="1"/>
    <col min="13580" max="13580" width="4.5703125" style="1985" customWidth="1"/>
    <col min="13581" max="13581" width="2.7109375" style="1985" customWidth="1"/>
    <col min="13582" max="13823" width="10.7109375" style="1985"/>
    <col min="13824" max="13824" width="3.5703125" style="1985" customWidth="1"/>
    <col min="13825" max="13825" width="4.42578125" style="1985" customWidth="1"/>
    <col min="13826" max="13826" width="5.85546875" style="1985" customWidth="1"/>
    <col min="13827" max="13827" width="3.7109375" style="1985" customWidth="1"/>
    <col min="13828" max="13828" width="49.5703125" style="1985" customWidth="1"/>
    <col min="13829" max="13829" width="11.7109375" style="1985" customWidth="1"/>
    <col min="13830" max="13830" width="13" style="1985" customWidth="1"/>
    <col min="13831" max="13833" width="11.7109375" style="1985" customWidth="1"/>
    <col min="13834" max="13834" width="9.85546875" style="1985" customWidth="1"/>
    <col min="13835" max="13835" width="10.7109375" style="1985" customWidth="1"/>
    <col min="13836" max="13836" width="4.5703125" style="1985" customWidth="1"/>
    <col min="13837" max="13837" width="2.7109375" style="1985" customWidth="1"/>
    <col min="13838" max="14079" width="10.7109375" style="1985"/>
    <col min="14080" max="14080" width="3.5703125" style="1985" customWidth="1"/>
    <col min="14081" max="14081" width="4.42578125" style="1985" customWidth="1"/>
    <col min="14082" max="14082" width="5.85546875" style="1985" customWidth="1"/>
    <col min="14083" max="14083" width="3.7109375" style="1985" customWidth="1"/>
    <col min="14084" max="14084" width="49.5703125" style="1985" customWidth="1"/>
    <col min="14085" max="14085" width="11.7109375" style="1985" customWidth="1"/>
    <col min="14086" max="14086" width="13" style="1985" customWidth="1"/>
    <col min="14087" max="14089" width="11.7109375" style="1985" customWidth="1"/>
    <col min="14090" max="14090" width="9.85546875" style="1985" customWidth="1"/>
    <col min="14091" max="14091" width="10.7109375" style="1985" customWidth="1"/>
    <col min="14092" max="14092" width="4.5703125" style="1985" customWidth="1"/>
    <col min="14093" max="14093" width="2.7109375" style="1985" customWidth="1"/>
    <col min="14094" max="14335" width="10.7109375" style="1985"/>
    <col min="14336" max="14336" width="3.5703125" style="1985" customWidth="1"/>
    <col min="14337" max="14337" width="4.42578125" style="1985" customWidth="1"/>
    <col min="14338" max="14338" width="5.85546875" style="1985" customWidth="1"/>
    <col min="14339" max="14339" width="3.7109375" style="1985" customWidth="1"/>
    <col min="14340" max="14340" width="49.5703125" style="1985" customWidth="1"/>
    <col min="14341" max="14341" width="11.7109375" style="1985" customWidth="1"/>
    <col min="14342" max="14342" width="13" style="1985" customWidth="1"/>
    <col min="14343" max="14345" width="11.7109375" style="1985" customWidth="1"/>
    <col min="14346" max="14346" width="9.85546875" style="1985" customWidth="1"/>
    <col min="14347" max="14347" width="10.7109375" style="1985" customWidth="1"/>
    <col min="14348" max="14348" width="4.5703125" style="1985" customWidth="1"/>
    <col min="14349" max="14349" width="2.7109375" style="1985" customWidth="1"/>
    <col min="14350" max="14591" width="10.7109375" style="1985"/>
    <col min="14592" max="14592" width="3.5703125" style="1985" customWidth="1"/>
    <col min="14593" max="14593" width="4.42578125" style="1985" customWidth="1"/>
    <col min="14594" max="14594" width="5.85546875" style="1985" customWidth="1"/>
    <col min="14595" max="14595" width="3.7109375" style="1985" customWidth="1"/>
    <col min="14596" max="14596" width="49.5703125" style="1985" customWidth="1"/>
    <col min="14597" max="14597" width="11.7109375" style="1985" customWidth="1"/>
    <col min="14598" max="14598" width="13" style="1985" customWidth="1"/>
    <col min="14599" max="14601" width="11.7109375" style="1985" customWidth="1"/>
    <col min="14602" max="14602" width="9.85546875" style="1985" customWidth="1"/>
    <col min="14603" max="14603" width="10.7109375" style="1985" customWidth="1"/>
    <col min="14604" max="14604" width="4.5703125" style="1985" customWidth="1"/>
    <col min="14605" max="14605" width="2.7109375" style="1985" customWidth="1"/>
    <col min="14606" max="14847" width="10.7109375" style="1985"/>
    <col min="14848" max="14848" width="3.5703125" style="1985" customWidth="1"/>
    <col min="14849" max="14849" width="4.42578125" style="1985" customWidth="1"/>
    <col min="14850" max="14850" width="5.85546875" style="1985" customWidth="1"/>
    <col min="14851" max="14851" width="3.7109375" style="1985" customWidth="1"/>
    <col min="14852" max="14852" width="49.5703125" style="1985" customWidth="1"/>
    <col min="14853" max="14853" width="11.7109375" style="1985" customWidth="1"/>
    <col min="14854" max="14854" width="13" style="1985" customWidth="1"/>
    <col min="14855" max="14857" width="11.7109375" style="1985" customWidth="1"/>
    <col min="14858" max="14858" width="9.85546875" style="1985" customWidth="1"/>
    <col min="14859" max="14859" width="10.7109375" style="1985" customWidth="1"/>
    <col min="14860" max="14860" width="4.5703125" style="1985" customWidth="1"/>
    <col min="14861" max="14861" width="2.7109375" style="1985" customWidth="1"/>
    <col min="14862" max="15103" width="10.7109375" style="1985"/>
    <col min="15104" max="15104" width="3.5703125" style="1985" customWidth="1"/>
    <col min="15105" max="15105" width="4.42578125" style="1985" customWidth="1"/>
    <col min="15106" max="15106" width="5.85546875" style="1985" customWidth="1"/>
    <col min="15107" max="15107" width="3.7109375" style="1985" customWidth="1"/>
    <col min="15108" max="15108" width="49.5703125" style="1985" customWidth="1"/>
    <col min="15109" max="15109" width="11.7109375" style="1985" customWidth="1"/>
    <col min="15110" max="15110" width="13" style="1985" customWidth="1"/>
    <col min="15111" max="15113" width="11.7109375" style="1985" customWidth="1"/>
    <col min="15114" max="15114" width="9.85546875" style="1985" customWidth="1"/>
    <col min="15115" max="15115" width="10.7109375" style="1985" customWidth="1"/>
    <col min="15116" max="15116" width="4.5703125" style="1985" customWidth="1"/>
    <col min="15117" max="15117" width="2.7109375" style="1985" customWidth="1"/>
    <col min="15118" max="15359" width="10.7109375" style="1985"/>
    <col min="15360" max="15360" width="3.5703125" style="1985" customWidth="1"/>
    <col min="15361" max="15361" width="4.42578125" style="1985" customWidth="1"/>
    <col min="15362" max="15362" width="5.85546875" style="1985" customWidth="1"/>
    <col min="15363" max="15363" width="3.7109375" style="1985" customWidth="1"/>
    <col min="15364" max="15364" width="49.5703125" style="1985" customWidth="1"/>
    <col min="15365" max="15365" width="11.7109375" style="1985" customWidth="1"/>
    <col min="15366" max="15366" width="13" style="1985" customWidth="1"/>
    <col min="15367" max="15369" width="11.7109375" style="1985" customWidth="1"/>
    <col min="15370" max="15370" width="9.85546875" style="1985" customWidth="1"/>
    <col min="15371" max="15371" width="10.7109375" style="1985" customWidth="1"/>
    <col min="15372" max="15372" width="4.5703125" style="1985" customWidth="1"/>
    <col min="15373" max="15373" width="2.7109375" style="1985" customWidth="1"/>
    <col min="15374" max="15615" width="10.7109375" style="1985"/>
    <col min="15616" max="15616" width="3.5703125" style="1985" customWidth="1"/>
    <col min="15617" max="15617" width="4.42578125" style="1985" customWidth="1"/>
    <col min="15618" max="15618" width="5.85546875" style="1985" customWidth="1"/>
    <col min="15619" max="15619" width="3.7109375" style="1985" customWidth="1"/>
    <col min="15620" max="15620" width="49.5703125" style="1985" customWidth="1"/>
    <col min="15621" max="15621" width="11.7109375" style="1985" customWidth="1"/>
    <col min="15622" max="15622" width="13" style="1985" customWidth="1"/>
    <col min="15623" max="15625" width="11.7109375" style="1985" customWidth="1"/>
    <col min="15626" max="15626" width="9.85546875" style="1985" customWidth="1"/>
    <col min="15627" max="15627" width="10.7109375" style="1985" customWidth="1"/>
    <col min="15628" max="15628" width="4.5703125" style="1985" customWidth="1"/>
    <col min="15629" max="15629" width="2.7109375" style="1985" customWidth="1"/>
    <col min="15630" max="15871" width="10.7109375" style="1985"/>
    <col min="15872" max="15872" width="3.5703125" style="1985" customWidth="1"/>
    <col min="15873" max="15873" width="4.42578125" style="1985" customWidth="1"/>
    <col min="15874" max="15874" width="5.85546875" style="1985" customWidth="1"/>
    <col min="15875" max="15875" width="3.7109375" style="1985" customWidth="1"/>
    <col min="15876" max="15876" width="49.5703125" style="1985" customWidth="1"/>
    <col min="15877" max="15877" width="11.7109375" style="1985" customWidth="1"/>
    <col min="15878" max="15878" width="13" style="1985" customWidth="1"/>
    <col min="15879" max="15881" width="11.7109375" style="1985" customWidth="1"/>
    <col min="15882" max="15882" width="9.85546875" style="1985" customWidth="1"/>
    <col min="15883" max="15883" width="10.7109375" style="1985" customWidth="1"/>
    <col min="15884" max="15884" width="4.5703125" style="1985" customWidth="1"/>
    <col min="15885" max="15885" width="2.7109375" style="1985" customWidth="1"/>
    <col min="15886" max="16127" width="10.7109375" style="1985"/>
    <col min="16128" max="16128" width="3.5703125" style="1985" customWidth="1"/>
    <col min="16129" max="16129" width="4.42578125" style="1985" customWidth="1"/>
    <col min="16130" max="16130" width="5.85546875" style="1985" customWidth="1"/>
    <col min="16131" max="16131" width="3.7109375" style="1985" customWidth="1"/>
    <col min="16132" max="16132" width="49.5703125" style="1985" customWidth="1"/>
    <col min="16133" max="16133" width="11.7109375" style="1985" customWidth="1"/>
    <col min="16134" max="16134" width="13" style="1985" customWidth="1"/>
    <col min="16135" max="16137" width="11.7109375" style="1985" customWidth="1"/>
    <col min="16138" max="16138" width="9.85546875" style="1985" customWidth="1"/>
    <col min="16139" max="16139" width="10.7109375" style="1985" customWidth="1"/>
    <col min="16140" max="16140" width="4.5703125" style="1985" customWidth="1"/>
    <col min="16141" max="16141" width="2.7109375" style="1985" customWidth="1"/>
    <col min="16142" max="16384" width="10.7109375" style="1985"/>
  </cols>
  <sheetData>
    <row r="1" spans="1:20" ht="21.75" customHeight="1">
      <c r="A1" s="3449" t="s">
        <v>107</v>
      </c>
      <c r="B1" s="1981" t="s">
        <v>2741</v>
      </c>
      <c r="C1" s="1982"/>
      <c r="D1" s="1982"/>
      <c r="E1" s="1982"/>
      <c r="F1" s="1983"/>
      <c r="G1" s="1983"/>
      <c r="H1" s="1983"/>
      <c r="I1" s="1983"/>
      <c r="J1" s="1982"/>
      <c r="K1" s="1982"/>
      <c r="L1" s="1982"/>
      <c r="M1" s="1984"/>
      <c r="N1" s="3443" t="s">
        <v>3407</v>
      </c>
    </row>
    <row r="2" spans="1:20" ht="12.75" customHeight="1">
      <c r="A2" s="3449"/>
      <c r="B2" s="1987" t="s">
        <v>294</v>
      </c>
      <c r="C2" s="1988"/>
      <c r="D2" s="1988"/>
      <c r="E2" s="1989"/>
      <c r="F2" s="1990"/>
      <c r="G2" s="1990"/>
      <c r="H2" s="1990"/>
      <c r="I2" s="1990"/>
      <c r="J2" s="1988"/>
      <c r="K2" s="1988"/>
      <c r="L2" s="1988"/>
      <c r="M2" s="1991"/>
      <c r="N2" s="3444"/>
    </row>
    <row r="3" spans="1:20" ht="12.75" customHeight="1">
      <c r="A3" s="3449"/>
      <c r="B3" s="1992"/>
      <c r="C3" s="1993"/>
      <c r="D3" s="1993"/>
      <c r="E3" s="1994"/>
      <c r="F3" s="1995"/>
      <c r="G3" s="1996"/>
      <c r="H3" s="1996"/>
      <c r="I3" s="1996"/>
      <c r="J3" s="1997"/>
      <c r="K3" s="1997"/>
      <c r="L3" s="1997"/>
      <c r="M3" s="1991"/>
      <c r="N3" s="3444"/>
    </row>
    <row r="4" spans="1:20" ht="12.75" customHeight="1">
      <c r="A4" s="3449"/>
      <c r="B4" s="1998" t="s">
        <v>2742</v>
      </c>
      <c r="C4" s="1993"/>
      <c r="D4" s="1993"/>
      <c r="E4" s="1997"/>
      <c r="F4" s="1995"/>
      <c r="G4" s="1996"/>
      <c r="H4" s="1996"/>
      <c r="I4" s="1996"/>
      <c r="J4" s="1997"/>
      <c r="K4" s="1997"/>
      <c r="L4" s="1997"/>
      <c r="M4" s="1991"/>
      <c r="N4" s="3444"/>
    </row>
    <row r="5" spans="1:20" ht="12.75" customHeight="1">
      <c r="A5" s="3449"/>
      <c r="B5" s="1999" t="s">
        <v>3337</v>
      </c>
      <c r="C5" s="2000"/>
      <c r="D5" s="2000"/>
      <c r="E5" s="2001"/>
      <c r="F5" s="2002"/>
      <c r="G5" s="2003"/>
      <c r="H5" s="2003"/>
      <c r="I5" s="2003"/>
      <c r="J5" s="2001"/>
      <c r="K5" s="2001"/>
      <c r="L5" s="2001"/>
      <c r="M5" s="2004"/>
      <c r="N5" s="3444"/>
    </row>
    <row r="6" spans="1:20" ht="12.75" customHeight="1">
      <c r="A6" s="3449"/>
      <c r="B6" s="2005"/>
      <c r="C6" s="2006"/>
      <c r="D6" s="2006"/>
      <c r="E6" s="2007"/>
      <c r="F6" s="2008"/>
      <c r="G6" s="2003"/>
      <c r="H6" s="2003"/>
      <c r="I6" s="2003"/>
      <c r="J6" s="2001"/>
      <c r="K6" s="1997"/>
      <c r="L6" s="1997"/>
      <c r="M6" s="1991"/>
      <c r="N6" s="3444"/>
      <c r="P6" s="154"/>
      <c r="Q6" s="154"/>
      <c r="R6" s="154"/>
      <c r="S6" s="154"/>
      <c r="T6" s="154"/>
    </row>
    <row r="7" spans="1:20" ht="12.75" customHeight="1">
      <c r="A7" s="3449"/>
      <c r="B7" s="2009"/>
      <c r="C7" s="2010"/>
      <c r="D7" s="2011"/>
      <c r="E7" s="2012"/>
      <c r="F7" s="2013"/>
      <c r="G7" s="2014"/>
      <c r="H7" s="2014" t="s">
        <v>1425</v>
      </c>
      <c r="I7" s="2014"/>
      <c r="J7" s="2015"/>
      <c r="K7" s="2016"/>
      <c r="L7" s="2016"/>
      <c r="M7" s="2016"/>
      <c r="N7" s="3444"/>
    </row>
    <row r="8" spans="1:20" ht="12.75" customHeight="1">
      <c r="A8" s="3449"/>
      <c r="B8" s="2017"/>
      <c r="C8" s="2017"/>
      <c r="D8" s="1993"/>
      <c r="E8" s="1997"/>
      <c r="F8" s="2018"/>
      <c r="G8" s="2019" t="s">
        <v>1426</v>
      </c>
      <c r="H8" s="2019"/>
      <c r="I8" s="2019"/>
      <c r="J8" s="2020"/>
      <c r="K8" s="2020"/>
      <c r="L8" s="2020"/>
      <c r="M8" s="2020"/>
      <c r="N8" s="3444"/>
    </row>
    <row r="9" spans="1:20" ht="17.25" customHeight="1">
      <c r="A9" s="3449"/>
      <c r="B9" s="2017"/>
      <c r="C9" s="2017"/>
      <c r="D9" s="1993"/>
      <c r="E9" s="1997"/>
      <c r="F9" s="2021" t="s">
        <v>1427</v>
      </c>
      <c r="G9" s="2021" t="s">
        <v>1428</v>
      </c>
      <c r="H9" s="2021" t="s">
        <v>1429</v>
      </c>
      <c r="I9" s="2021"/>
      <c r="J9" s="2017" t="s">
        <v>1430</v>
      </c>
      <c r="K9" s="2020"/>
      <c r="L9" s="2020"/>
      <c r="M9" s="2020"/>
      <c r="N9" s="3444"/>
    </row>
    <row r="10" spans="1:20" ht="12.75" customHeight="1">
      <c r="A10" s="3449"/>
      <c r="B10" s="2017" t="s">
        <v>7</v>
      </c>
      <c r="C10" s="2017" t="s">
        <v>70</v>
      </c>
      <c r="D10" s="1993"/>
      <c r="E10" s="1991" t="s">
        <v>1431</v>
      </c>
      <c r="F10" s="2021" t="s">
        <v>1432</v>
      </c>
      <c r="G10" s="2021" t="s">
        <v>1433</v>
      </c>
      <c r="H10" s="2021" t="s">
        <v>1434</v>
      </c>
      <c r="I10" s="2021" t="s">
        <v>1435</v>
      </c>
      <c r="J10" s="2017" t="s">
        <v>1436</v>
      </c>
      <c r="K10" s="2017" t="s">
        <v>1437</v>
      </c>
      <c r="L10" s="2017" t="s">
        <v>318</v>
      </c>
      <c r="M10" s="2017" t="s">
        <v>7</v>
      </c>
      <c r="N10" s="3444"/>
    </row>
    <row r="11" spans="1:20" ht="12.75" customHeight="1" thickBot="1">
      <c r="A11" s="3449"/>
      <c r="B11" s="2022" t="s">
        <v>17</v>
      </c>
      <c r="C11" s="2022" t="s">
        <v>78</v>
      </c>
      <c r="D11" s="2000"/>
      <c r="E11" s="2023" t="s">
        <v>24</v>
      </c>
      <c r="F11" s="2944" t="s">
        <v>25</v>
      </c>
      <c r="G11" s="2944" t="s">
        <v>26</v>
      </c>
      <c r="H11" s="2944" t="s">
        <v>27</v>
      </c>
      <c r="I11" s="2944" t="s">
        <v>28</v>
      </c>
      <c r="J11" s="2945" t="s">
        <v>29</v>
      </c>
      <c r="K11" s="2945" t="s">
        <v>30</v>
      </c>
      <c r="L11" s="2945" t="s">
        <v>31</v>
      </c>
      <c r="M11" s="2022" t="s">
        <v>17</v>
      </c>
      <c r="N11" s="3444"/>
    </row>
    <row r="12" spans="1:20" ht="12.75" customHeight="1">
      <c r="A12" s="3449"/>
      <c r="B12" s="2017"/>
      <c r="C12" s="2017"/>
      <c r="D12" s="1997" t="s">
        <v>1438</v>
      </c>
      <c r="E12" s="1997"/>
      <c r="F12" s="2946" t="s">
        <v>1439</v>
      </c>
      <c r="G12" s="2947" t="s">
        <v>1439</v>
      </c>
      <c r="H12" s="2947" t="s">
        <v>1439</v>
      </c>
      <c r="I12" s="2947" t="s">
        <v>1439</v>
      </c>
      <c r="J12" s="2948" t="s">
        <v>1439</v>
      </c>
      <c r="K12" s="2948" t="s">
        <v>1439</v>
      </c>
      <c r="L12" s="2949" t="s">
        <v>1439</v>
      </c>
      <c r="M12" s="2942"/>
      <c r="N12" s="3444"/>
    </row>
    <row r="13" spans="1:20" ht="12.75" customHeight="1">
      <c r="A13" s="3449"/>
      <c r="B13" s="2017"/>
      <c r="C13" s="2017"/>
      <c r="D13" s="1997" t="s">
        <v>1440</v>
      </c>
      <c r="E13" s="1997"/>
      <c r="F13" s="2950"/>
      <c r="G13" s="2951"/>
      <c r="H13" s="2951"/>
      <c r="I13" s="2951"/>
      <c r="J13" s="2952"/>
      <c r="K13" s="2952"/>
      <c r="L13" s="2953"/>
      <c r="M13" s="2942"/>
      <c r="N13" s="2503"/>
    </row>
    <row r="14" spans="1:20" ht="12.75" customHeight="1">
      <c r="A14" s="3449"/>
      <c r="B14" s="2017">
        <v>1</v>
      </c>
      <c r="C14" s="2017"/>
      <c r="D14" s="1993"/>
      <c r="E14" s="1997" t="s">
        <v>1441</v>
      </c>
      <c r="F14" s="2886"/>
      <c r="G14" s="2887"/>
      <c r="H14" s="2887"/>
      <c r="I14" s="2887"/>
      <c r="J14" s="2888"/>
      <c r="K14" s="2888"/>
      <c r="L14" s="2889"/>
      <c r="M14" s="2942">
        <v>1</v>
      </c>
      <c r="N14" s="2503"/>
    </row>
    <row r="15" spans="1:20" ht="12.75" customHeight="1">
      <c r="A15" s="3449"/>
      <c r="B15" s="2025">
        <v>2</v>
      </c>
      <c r="C15" s="2025"/>
      <c r="D15" s="2006"/>
      <c r="E15" s="2007" t="s">
        <v>1442</v>
      </c>
      <c r="F15" s="2890"/>
      <c r="G15" s="2076"/>
      <c r="H15" s="2076">
        <v>3</v>
      </c>
      <c r="I15" s="2076"/>
      <c r="J15" s="2076">
        <v>3</v>
      </c>
      <c r="K15" s="2077"/>
      <c r="L15" s="2891">
        <v>3</v>
      </c>
      <c r="M15" s="2943">
        <v>2</v>
      </c>
      <c r="N15" s="2503"/>
    </row>
    <row r="16" spans="1:20" ht="12.75" customHeight="1">
      <c r="A16" s="3449"/>
      <c r="B16" s="2025">
        <v>3</v>
      </c>
      <c r="C16" s="2025"/>
      <c r="D16" s="2006"/>
      <c r="E16" s="2007" t="s">
        <v>1443</v>
      </c>
      <c r="F16" s="2890"/>
      <c r="G16" s="2076">
        <v>24</v>
      </c>
      <c r="H16" s="2076">
        <v>18</v>
      </c>
      <c r="I16" s="2076">
        <v>39</v>
      </c>
      <c r="J16" s="2076">
        <v>81</v>
      </c>
      <c r="K16" s="2077"/>
      <c r="L16" s="2891">
        <v>81</v>
      </c>
      <c r="M16" s="2943">
        <v>3</v>
      </c>
      <c r="N16" s="2504"/>
    </row>
    <row r="17" spans="1:14" ht="12.75" customHeight="1">
      <c r="A17" s="2027"/>
      <c r="B17" s="2025">
        <v>4</v>
      </c>
      <c r="C17" s="2025"/>
      <c r="D17" s="2006"/>
      <c r="E17" s="2007" t="s">
        <v>1444</v>
      </c>
      <c r="F17" s="2890"/>
      <c r="G17" s="2076"/>
      <c r="H17" s="2076"/>
      <c r="I17" s="2076"/>
      <c r="J17" s="2076"/>
      <c r="K17" s="2077"/>
      <c r="L17" s="2891"/>
      <c r="M17" s="2943">
        <v>4</v>
      </c>
      <c r="N17" s="2026"/>
    </row>
    <row r="18" spans="1:14" ht="12.75" customHeight="1">
      <c r="A18" s="2027"/>
      <c r="B18" s="2025">
        <v>5</v>
      </c>
      <c r="C18" s="2025"/>
      <c r="D18" s="2006"/>
      <c r="E18" s="2007" t="s">
        <v>1087</v>
      </c>
      <c r="F18" s="2890"/>
      <c r="G18" s="2076"/>
      <c r="H18" s="2076"/>
      <c r="I18" s="2076"/>
      <c r="J18" s="2076"/>
      <c r="K18" s="2077"/>
      <c r="L18" s="2891"/>
      <c r="M18" s="2943">
        <v>5</v>
      </c>
      <c r="N18" s="2026"/>
    </row>
    <row r="19" spans="1:14">
      <c r="A19" s="2028"/>
      <c r="B19" s="2025"/>
      <c r="C19" s="2025"/>
      <c r="D19" s="2006"/>
      <c r="E19" s="2007" t="s">
        <v>1445</v>
      </c>
      <c r="F19" s="2890"/>
      <c r="G19" s="2076">
        <v>24</v>
      </c>
      <c r="H19" s="2076">
        <v>21</v>
      </c>
      <c r="I19" s="2076">
        <v>39</v>
      </c>
      <c r="J19" s="2076">
        <v>84</v>
      </c>
      <c r="K19" s="2077"/>
      <c r="L19" s="2891">
        <v>84</v>
      </c>
      <c r="M19" s="2943"/>
      <c r="N19" s="2026"/>
    </row>
    <row r="20" spans="1:14">
      <c r="A20" s="2028"/>
      <c r="B20" s="2017"/>
      <c r="C20" s="2017"/>
      <c r="D20" s="1993"/>
      <c r="E20" s="1997"/>
      <c r="F20" s="2886"/>
      <c r="G20" s="2887"/>
      <c r="H20" s="2887"/>
      <c r="I20" s="2887"/>
      <c r="J20" s="2888"/>
      <c r="K20" s="2888"/>
      <c r="L20" s="2889"/>
      <c r="M20" s="2942"/>
      <c r="N20" s="2026"/>
    </row>
    <row r="21" spans="1:14">
      <c r="A21" s="2028"/>
      <c r="B21" s="2017"/>
      <c r="C21" s="2017"/>
      <c r="D21" s="1997" t="s">
        <v>1446</v>
      </c>
      <c r="E21" s="1997"/>
      <c r="F21" s="2886"/>
      <c r="G21" s="2887"/>
      <c r="H21" s="2887"/>
      <c r="I21" s="2887"/>
      <c r="J21" s="2888"/>
      <c r="K21" s="2888"/>
      <c r="L21" s="2889"/>
      <c r="M21" s="2942"/>
      <c r="N21" s="2026"/>
    </row>
    <row r="22" spans="1:14">
      <c r="A22" s="2028"/>
      <c r="B22" s="2017">
        <v>6</v>
      </c>
      <c r="C22" s="2017"/>
      <c r="D22" s="1993"/>
      <c r="E22" s="1997" t="s">
        <v>1447</v>
      </c>
      <c r="F22" s="2886"/>
      <c r="G22" s="2887"/>
      <c r="H22" s="2887"/>
      <c r="I22" s="2887"/>
      <c r="J22" s="2888"/>
      <c r="K22" s="2888"/>
      <c r="L22" s="2889"/>
      <c r="M22" s="2942">
        <v>6</v>
      </c>
      <c r="N22" s="2026"/>
    </row>
    <row r="23" spans="1:14">
      <c r="A23" s="2028"/>
      <c r="B23" s="2025">
        <v>7</v>
      </c>
      <c r="C23" s="2025"/>
      <c r="D23" s="2006"/>
      <c r="E23" s="2007" t="s">
        <v>1448</v>
      </c>
      <c r="F23" s="2890"/>
      <c r="G23" s="2076"/>
      <c r="H23" s="2076"/>
      <c r="I23" s="2076"/>
      <c r="J23" s="2076"/>
      <c r="K23" s="2077"/>
      <c r="L23" s="2891"/>
      <c r="M23" s="2943">
        <v>7</v>
      </c>
      <c r="N23" s="2026"/>
    </row>
    <row r="24" spans="1:14">
      <c r="A24" s="2028"/>
      <c r="B24" s="2025">
        <v>8</v>
      </c>
      <c r="C24" s="2025"/>
      <c r="D24" s="2006"/>
      <c r="E24" s="2007" t="s">
        <v>1449</v>
      </c>
      <c r="F24" s="2890"/>
      <c r="G24" s="2076"/>
      <c r="H24" s="2076"/>
      <c r="I24" s="2076"/>
      <c r="J24" s="2076"/>
      <c r="K24" s="2077"/>
      <c r="L24" s="2891"/>
      <c r="M24" s="2943">
        <v>8</v>
      </c>
      <c r="N24" s="2026"/>
    </row>
    <row r="25" spans="1:14">
      <c r="A25" s="1997"/>
      <c r="B25" s="2025">
        <v>9</v>
      </c>
      <c r="C25" s="2025"/>
      <c r="D25" s="2006"/>
      <c r="E25" s="2007" t="s">
        <v>1450</v>
      </c>
      <c r="F25" s="2890"/>
      <c r="G25" s="2076"/>
      <c r="H25" s="2076"/>
      <c r="I25" s="2076"/>
      <c r="J25" s="2076"/>
      <c r="K25" s="2077"/>
      <c r="L25" s="2891"/>
      <c r="M25" s="2943">
        <v>9</v>
      </c>
      <c r="N25" s="2026"/>
    </row>
    <row r="26" spans="1:14">
      <c r="A26" s="1997"/>
      <c r="B26" s="2025">
        <v>10</v>
      </c>
      <c r="C26" s="2025"/>
      <c r="D26" s="2006"/>
      <c r="E26" s="2007" t="s">
        <v>1451</v>
      </c>
      <c r="F26" s="2890"/>
      <c r="G26" s="2076"/>
      <c r="H26" s="2076"/>
      <c r="I26" s="2076"/>
      <c r="J26" s="2076"/>
      <c r="K26" s="2077"/>
      <c r="L26" s="2891"/>
      <c r="M26" s="2943">
        <v>10</v>
      </c>
      <c r="N26" s="2026"/>
    </row>
    <row r="27" spans="1:14">
      <c r="A27" s="1997"/>
      <c r="B27" s="2025">
        <v>11</v>
      </c>
      <c r="C27" s="2025"/>
      <c r="D27" s="2006"/>
      <c r="E27" s="2007" t="s">
        <v>1452</v>
      </c>
      <c r="F27" s="2890"/>
      <c r="G27" s="2076"/>
      <c r="H27" s="2076"/>
      <c r="I27" s="2076"/>
      <c r="J27" s="2076"/>
      <c r="K27" s="2077"/>
      <c r="L27" s="2891"/>
      <c r="M27" s="2943">
        <v>11</v>
      </c>
      <c r="N27" s="2026"/>
    </row>
    <row r="28" spans="1:14">
      <c r="A28" s="1997"/>
      <c r="B28" s="2025">
        <v>12</v>
      </c>
      <c r="C28" s="2025"/>
      <c r="D28" s="2006"/>
      <c r="E28" s="2007" t="s">
        <v>1453</v>
      </c>
      <c r="F28" s="2890"/>
      <c r="G28" s="2076"/>
      <c r="H28" s="2076"/>
      <c r="I28" s="2076"/>
      <c r="J28" s="2076"/>
      <c r="K28" s="2077"/>
      <c r="L28" s="2891"/>
      <c r="M28" s="2943">
        <v>12</v>
      </c>
      <c r="N28" s="2026"/>
    </row>
    <row r="29" spans="1:14">
      <c r="A29" s="1997"/>
      <c r="B29" s="2025">
        <v>13</v>
      </c>
      <c r="C29" s="2025"/>
      <c r="D29" s="2006"/>
      <c r="E29" s="2007" t="s">
        <v>1454</v>
      </c>
      <c r="F29" s="2890"/>
      <c r="G29" s="2076"/>
      <c r="H29" s="2076"/>
      <c r="I29" s="2076"/>
      <c r="J29" s="2076"/>
      <c r="K29" s="2077"/>
      <c r="L29" s="2891"/>
      <c r="M29" s="2943">
        <v>13</v>
      </c>
      <c r="N29" s="2026"/>
    </row>
    <row r="30" spans="1:14">
      <c r="A30" s="1997"/>
      <c r="B30" s="2025">
        <v>14</v>
      </c>
      <c r="C30" s="2025"/>
      <c r="D30" s="2006"/>
      <c r="E30" s="2007" t="s">
        <v>1455</v>
      </c>
      <c r="F30" s="2890"/>
      <c r="G30" s="2076"/>
      <c r="H30" s="2076"/>
      <c r="I30" s="2076"/>
      <c r="J30" s="2076"/>
      <c r="K30" s="2077"/>
      <c r="L30" s="2891"/>
      <c r="M30" s="2943">
        <v>14</v>
      </c>
      <c r="N30" s="2026"/>
    </row>
    <row r="31" spans="1:14">
      <c r="A31" s="1997"/>
      <c r="B31" s="2025">
        <v>15</v>
      </c>
      <c r="C31" s="2025"/>
      <c r="D31" s="2006"/>
      <c r="E31" s="2007" t="s">
        <v>1456</v>
      </c>
      <c r="F31" s="2890"/>
      <c r="G31" s="2076"/>
      <c r="H31" s="2076"/>
      <c r="I31" s="2076"/>
      <c r="J31" s="2076"/>
      <c r="K31" s="2077"/>
      <c r="L31" s="2891"/>
      <c r="M31" s="2943">
        <v>15</v>
      </c>
      <c r="N31" s="2026"/>
    </row>
    <row r="32" spans="1:14">
      <c r="A32" s="1997"/>
      <c r="B32" s="2025">
        <v>16</v>
      </c>
      <c r="C32" s="2025"/>
      <c r="D32" s="2006"/>
      <c r="E32" s="2007" t="s">
        <v>1457</v>
      </c>
      <c r="F32" s="2890"/>
      <c r="G32" s="2076"/>
      <c r="H32" s="2076"/>
      <c r="I32" s="2076"/>
      <c r="J32" s="2076"/>
      <c r="K32" s="2077"/>
      <c r="L32" s="2891"/>
      <c r="M32" s="2943">
        <v>16</v>
      </c>
      <c r="N32" s="2026"/>
    </row>
    <row r="33" spans="1:14">
      <c r="A33" s="1997"/>
      <c r="B33" s="2025">
        <v>17</v>
      </c>
      <c r="C33" s="2025"/>
      <c r="D33" s="2006"/>
      <c r="E33" s="2007" t="s">
        <v>1458</v>
      </c>
      <c r="F33" s="2890"/>
      <c r="G33" s="2076"/>
      <c r="H33" s="2076"/>
      <c r="I33" s="2076"/>
      <c r="J33" s="2076"/>
      <c r="K33" s="2077"/>
      <c r="L33" s="2891"/>
      <c r="M33" s="2943">
        <v>17</v>
      </c>
      <c r="N33" s="2026"/>
    </row>
    <row r="34" spans="1:14">
      <c r="A34" s="1997"/>
      <c r="B34" s="2025">
        <v>18</v>
      </c>
      <c r="C34" s="2025"/>
      <c r="D34" s="2006"/>
      <c r="E34" s="2007" t="s">
        <v>1459</v>
      </c>
      <c r="F34" s="2890"/>
      <c r="G34" s="2076"/>
      <c r="H34" s="2076"/>
      <c r="I34" s="2076"/>
      <c r="J34" s="2076"/>
      <c r="K34" s="2077"/>
      <c r="L34" s="2891"/>
      <c r="M34" s="2943">
        <v>18</v>
      </c>
      <c r="N34" s="2026"/>
    </row>
    <row r="35" spans="1:14">
      <c r="A35" s="1997"/>
      <c r="B35" s="2025">
        <v>19</v>
      </c>
      <c r="C35" s="2025"/>
      <c r="D35" s="2006"/>
      <c r="E35" s="2007" t="s">
        <v>1460</v>
      </c>
      <c r="F35" s="2890"/>
      <c r="G35" s="2076"/>
      <c r="H35" s="2076"/>
      <c r="I35" s="2076"/>
      <c r="J35" s="2076"/>
      <c r="K35" s="2077"/>
      <c r="L35" s="2891"/>
      <c r="M35" s="2943">
        <v>19</v>
      </c>
      <c r="N35" s="3445">
        <v>87</v>
      </c>
    </row>
    <row r="36" spans="1:14">
      <c r="A36" s="1997"/>
      <c r="B36" s="2025">
        <v>20</v>
      </c>
      <c r="C36" s="2025"/>
      <c r="D36" s="2006"/>
      <c r="E36" s="2007" t="s">
        <v>1461</v>
      </c>
      <c r="F36" s="2890"/>
      <c r="G36" s="2076"/>
      <c r="H36" s="2076"/>
      <c r="I36" s="2076"/>
      <c r="J36" s="2076"/>
      <c r="K36" s="2077"/>
      <c r="L36" s="2891"/>
      <c r="M36" s="2943">
        <v>20</v>
      </c>
      <c r="N36" s="3446"/>
    </row>
    <row r="37" spans="1:14">
      <c r="A37" s="1997"/>
      <c r="B37" s="2025">
        <v>21</v>
      </c>
      <c r="C37" s="2025"/>
      <c r="D37" s="2006"/>
      <c r="E37" s="2007" t="s">
        <v>1462</v>
      </c>
      <c r="F37" s="2890"/>
      <c r="G37" s="2076">
        <v>-2</v>
      </c>
      <c r="H37" s="2076"/>
      <c r="I37" s="2076"/>
      <c r="J37" s="2076">
        <v>-2</v>
      </c>
      <c r="K37" s="2077"/>
      <c r="L37" s="2891">
        <v>-2</v>
      </c>
      <c r="M37" s="2943">
        <v>21</v>
      </c>
      <c r="N37" s="3446"/>
    </row>
    <row r="38" spans="1:14">
      <c r="A38" s="1997"/>
      <c r="B38" s="2025">
        <v>22</v>
      </c>
      <c r="C38" s="2025"/>
      <c r="D38" s="2006"/>
      <c r="E38" s="2007" t="s">
        <v>1463</v>
      </c>
      <c r="F38" s="2890"/>
      <c r="G38" s="2076"/>
      <c r="H38" s="2076"/>
      <c r="I38" s="2076"/>
      <c r="J38" s="2076"/>
      <c r="K38" s="2077"/>
      <c r="L38" s="2891"/>
      <c r="M38" s="2943">
        <v>22</v>
      </c>
      <c r="N38" s="3446"/>
    </row>
    <row r="39" spans="1:14">
      <c r="A39" s="1997"/>
      <c r="B39" s="2025">
        <v>23</v>
      </c>
      <c r="C39" s="2025"/>
      <c r="D39" s="2006"/>
      <c r="E39" s="2007" t="s">
        <v>1464</v>
      </c>
      <c r="F39" s="2890"/>
      <c r="G39" s="2076"/>
      <c r="H39" s="2076"/>
      <c r="I39" s="2076"/>
      <c r="J39" s="2076"/>
      <c r="K39" s="2077"/>
      <c r="L39" s="2891"/>
      <c r="M39" s="2943">
        <v>23</v>
      </c>
      <c r="N39" s="3446"/>
    </row>
    <row r="40" spans="1:14">
      <c r="A40" s="1997"/>
      <c r="B40" s="2025">
        <v>24</v>
      </c>
      <c r="C40" s="2025"/>
      <c r="D40" s="2006"/>
      <c r="E40" s="2007" t="s">
        <v>1465</v>
      </c>
      <c r="F40" s="2890"/>
      <c r="G40" s="2076"/>
      <c r="H40" s="2076"/>
      <c r="I40" s="2076"/>
      <c r="J40" s="2076"/>
      <c r="K40" s="2077"/>
      <c r="L40" s="2891"/>
      <c r="M40" s="2943">
        <v>24</v>
      </c>
      <c r="N40" s="3446"/>
    </row>
    <row r="41" spans="1:14">
      <c r="A41" s="1997"/>
      <c r="B41" s="2025">
        <v>25</v>
      </c>
      <c r="C41" s="2025"/>
      <c r="D41" s="2006"/>
      <c r="E41" s="2007" t="s">
        <v>1466</v>
      </c>
      <c r="F41" s="2890"/>
      <c r="G41" s="2076"/>
      <c r="H41" s="2076"/>
      <c r="I41" s="2076"/>
      <c r="J41" s="2076"/>
      <c r="K41" s="2077"/>
      <c r="L41" s="2891"/>
      <c r="M41" s="2943">
        <v>25</v>
      </c>
      <c r="N41" s="3446"/>
    </row>
    <row r="42" spans="1:14" ht="12.75" customHeight="1">
      <c r="A42" s="1997"/>
      <c r="B42" s="2025">
        <v>26</v>
      </c>
      <c r="C42" s="2025"/>
      <c r="D42" s="2006"/>
      <c r="E42" s="2007" t="s">
        <v>1467</v>
      </c>
      <c r="F42" s="2890"/>
      <c r="G42" s="2076"/>
      <c r="H42" s="2076"/>
      <c r="I42" s="2076"/>
      <c r="J42" s="2076"/>
      <c r="K42" s="2077"/>
      <c r="L42" s="2891"/>
      <c r="M42" s="2943">
        <v>26</v>
      </c>
      <c r="N42" s="3446"/>
    </row>
    <row r="43" spans="1:14">
      <c r="A43" s="1997"/>
      <c r="B43" s="2025">
        <v>27</v>
      </c>
      <c r="C43" s="2025"/>
      <c r="D43" s="2006"/>
      <c r="E43" s="2007" t="s">
        <v>1468</v>
      </c>
      <c r="F43" s="2890"/>
      <c r="G43" s="2076"/>
      <c r="H43" s="2076">
        <v>58</v>
      </c>
      <c r="I43" s="2076"/>
      <c r="J43" s="2076">
        <v>58</v>
      </c>
      <c r="K43" s="2077"/>
      <c r="L43" s="2891">
        <v>58</v>
      </c>
      <c r="M43" s="2943">
        <v>27</v>
      </c>
      <c r="N43" s="3446"/>
    </row>
    <row r="44" spans="1:14">
      <c r="A44" s="1997"/>
      <c r="B44" s="2025">
        <v>28</v>
      </c>
      <c r="C44" s="2025"/>
      <c r="D44" s="2006"/>
      <c r="E44" s="2007" t="s">
        <v>1469</v>
      </c>
      <c r="F44" s="2890"/>
      <c r="G44" s="2076"/>
      <c r="H44" s="2076">
        <v>12</v>
      </c>
      <c r="I44" s="2076"/>
      <c r="J44" s="2076">
        <v>12</v>
      </c>
      <c r="K44" s="2077"/>
      <c r="L44" s="2891">
        <v>12</v>
      </c>
      <c r="M44" s="2943">
        <v>28</v>
      </c>
      <c r="N44" s="3446"/>
    </row>
    <row r="45" spans="1:14">
      <c r="A45" s="1997"/>
      <c r="B45" s="2025">
        <v>29</v>
      </c>
      <c r="C45" s="2025"/>
      <c r="D45" s="2006"/>
      <c r="E45" s="2007" t="s">
        <v>1470</v>
      </c>
      <c r="F45" s="2890"/>
      <c r="G45" s="2076"/>
      <c r="H45" s="2076">
        <v>13</v>
      </c>
      <c r="I45" s="2076"/>
      <c r="J45" s="2076">
        <v>13</v>
      </c>
      <c r="K45" s="2078" t="s">
        <v>103</v>
      </c>
      <c r="L45" s="2891">
        <v>13</v>
      </c>
      <c r="M45" s="2943">
        <v>29</v>
      </c>
      <c r="N45" s="3446"/>
    </row>
    <row r="46" spans="1:14" ht="13.5" thickBot="1">
      <c r="A46" s="1997"/>
      <c r="B46" s="2025">
        <v>30</v>
      </c>
      <c r="C46" s="2025"/>
      <c r="D46" s="2006"/>
      <c r="E46" s="2007" t="s">
        <v>1471</v>
      </c>
      <c r="F46" s="2893"/>
      <c r="G46" s="2894"/>
      <c r="H46" s="2894"/>
      <c r="I46" s="2894"/>
      <c r="J46" s="2894"/>
      <c r="K46" s="2895"/>
      <c r="L46" s="2896"/>
      <c r="M46" s="2943">
        <v>30</v>
      </c>
      <c r="N46" s="3447"/>
    </row>
    <row r="47" spans="1:14">
      <c r="A47" s="1997"/>
      <c r="B47" s="1993"/>
      <c r="C47" s="1993"/>
      <c r="D47" s="1993"/>
      <c r="E47" s="1997"/>
      <c r="F47" s="2990"/>
      <c r="G47" s="2990"/>
      <c r="H47" s="2990"/>
      <c r="I47" s="2990"/>
      <c r="J47" s="2990"/>
      <c r="K47" s="1077"/>
      <c r="L47" s="1077"/>
      <c r="M47" s="1993"/>
      <c r="N47" s="2502"/>
    </row>
    <row r="48" spans="1:14" ht="6" customHeight="1">
      <c r="A48" s="1997"/>
      <c r="B48" s="2999"/>
      <c r="C48" s="1993"/>
      <c r="D48" s="1993"/>
      <c r="E48" s="1997"/>
      <c r="F48" s="2990"/>
      <c r="G48" s="2990"/>
      <c r="H48" s="2990"/>
      <c r="I48" s="2990"/>
      <c r="J48" s="2990"/>
      <c r="K48" s="1077"/>
      <c r="L48" s="3000"/>
      <c r="M48" s="1993"/>
      <c r="N48" s="2502"/>
    </row>
    <row r="49" spans="1:14" ht="15" customHeight="1">
      <c r="A49" s="1997"/>
      <c r="B49" s="1981" t="s">
        <v>2743</v>
      </c>
      <c r="C49" s="1982"/>
      <c r="D49" s="1982"/>
      <c r="E49" s="1982"/>
      <c r="F49" s="2976"/>
      <c r="G49" s="2976"/>
      <c r="H49" s="2976"/>
      <c r="I49" s="2976"/>
      <c r="J49" s="2977"/>
      <c r="K49" s="2983"/>
      <c r="L49" s="2984"/>
      <c r="M49" s="1984"/>
      <c r="N49" s="3443">
        <v>88</v>
      </c>
    </row>
    <row r="50" spans="1:14">
      <c r="A50" s="1997"/>
      <c r="B50" s="1987" t="s">
        <v>294</v>
      </c>
      <c r="C50" s="1988"/>
      <c r="D50" s="1988"/>
      <c r="E50" s="1989"/>
      <c r="F50" s="2079"/>
      <c r="G50" s="2079"/>
      <c r="H50" s="2079"/>
      <c r="I50" s="2079"/>
      <c r="J50" s="2080"/>
      <c r="K50" s="2029"/>
      <c r="L50" s="1988"/>
      <c r="M50" s="1991"/>
      <c r="N50" s="3444"/>
    </row>
    <row r="51" spans="1:14">
      <c r="A51" s="1997"/>
      <c r="B51" s="2030"/>
      <c r="C51" s="2000"/>
      <c r="D51" s="2000"/>
      <c r="E51" s="2031"/>
      <c r="F51" s="2082"/>
      <c r="G51" s="2083"/>
      <c r="H51" s="2082"/>
      <c r="I51" s="2082"/>
      <c r="J51" s="2084"/>
      <c r="K51" s="2002"/>
      <c r="L51" s="2001"/>
      <c r="M51" s="2004"/>
      <c r="N51" s="3444"/>
    </row>
    <row r="52" spans="1:14">
      <c r="A52" s="1997"/>
      <c r="B52" s="2005"/>
      <c r="C52" s="2006"/>
      <c r="D52" s="2006"/>
      <c r="E52" s="2007"/>
      <c r="F52" s="2085"/>
      <c r="G52" s="2083"/>
      <c r="H52" s="2083"/>
      <c r="I52" s="2083"/>
      <c r="J52" s="2084"/>
      <c r="K52" s="1997"/>
      <c r="L52" s="1997"/>
      <c r="M52" s="1991"/>
      <c r="N52" s="3444"/>
    </row>
    <row r="53" spans="1:14">
      <c r="A53" s="1997"/>
      <c r="B53" s="2009"/>
      <c r="C53" s="2010"/>
      <c r="D53" s="2011"/>
      <c r="E53" s="2012"/>
      <c r="F53" s="2086"/>
      <c r="G53" s="2087"/>
      <c r="H53" s="2087" t="s">
        <v>1425</v>
      </c>
      <c r="I53" s="2087"/>
      <c r="J53" s="2088"/>
      <c r="K53" s="2016"/>
      <c r="L53" s="2016"/>
      <c r="M53" s="2016"/>
      <c r="N53" s="3444"/>
    </row>
    <row r="54" spans="1:14">
      <c r="A54" s="1997"/>
      <c r="B54" s="2017"/>
      <c r="C54" s="2017"/>
      <c r="D54" s="1993"/>
      <c r="E54" s="1997"/>
      <c r="F54" s="2089"/>
      <c r="G54" s="2090" t="s">
        <v>1426</v>
      </c>
      <c r="H54" s="2090"/>
      <c r="I54" s="2090"/>
      <c r="J54" s="2091"/>
      <c r="K54" s="2020"/>
      <c r="L54" s="2020"/>
      <c r="M54" s="2020"/>
      <c r="N54" s="3444"/>
    </row>
    <row r="55" spans="1:14">
      <c r="A55" s="1997"/>
      <c r="B55" s="2017"/>
      <c r="C55" s="2017"/>
      <c r="D55" s="1993"/>
      <c r="E55" s="1997"/>
      <c r="F55" s="2092" t="s">
        <v>1427</v>
      </c>
      <c r="G55" s="2092" t="s">
        <v>1428</v>
      </c>
      <c r="H55" s="2092" t="s">
        <v>1429</v>
      </c>
      <c r="I55" s="2092"/>
      <c r="J55" s="2075" t="s">
        <v>1430</v>
      </c>
      <c r="K55" s="2020"/>
      <c r="L55" s="2020"/>
      <c r="M55" s="2020"/>
      <c r="N55" s="3444"/>
    </row>
    <row r="56" spans="1:14">
      <c r="A56" s="1997"/>
      <c r="B56" s="2017" t="s">
        <v>7</v>
      </c>
      <c r="C56" s="2017" t="s">
        <v>70</v>
      </c>
      <c r="D56" s="1993"/>
      <c r="E56" s="1991" t="s">
        <v>1431</v>
      </c>
      <c r="F56" s="2092" t="s">
        <v>1432</v>
      </c>
      <c r="G56" s="2092" t="s">
        <v>1433</v>
      </c>
      <c r="H56" s="2092" t="s">
        <v>1434</v>
      </c>
      <c r="I56" s="2092" t="s">
        <v>1435</v>
      </c>
      <c r="J56" s="2075" t="s">
        <v>1436</v>
      </c>
      <c r="K56" s="2017" t="s">
        <v>1437</v>
      </c>
      <c r="L56" s="2017" t="s">
        <v>318</v>
      </c>
      <c r="M56" s="2017" t="s">
        <v>7</v>
      </c>
      <c r="N56" s="3444"/>
    </row>
    <row r="57" spans="1:14" ht="13.5" thickBot="1">
      <c r="A57" s="1997"/>
      <c r="B57" s="2022" t="s">
        <v>17</v>
      </c>
      <c r="C57" s="2022" t="s">
        <v>78</v>
      </c>
      <c r="D57" s="2000"/>
      <c r="E57" s="2023" t="s">
        <v>24</v>
      </c>
      <c r="F57" s="2879" t="s">
        <v>25</v>
      </c>
      <c r="G57" s="2879" t="s">
        <v>26</v>
      </c>
      <c r="H57" s="2879" t="s">
        <v>27</v>
      </c>
      <c r="I57" s="2879" t="s">
        <v>28</v>
      </c>
      <c r="J57" s="2880" t="s">
        <v>29</v>
      </c>
      <c r="K57" s="2945" t="s">
        <v>30</v>
      </c>
      <c r="L57" s="2945" t="s">
        <v>31</v>
      </c>
      <c r="M57" s="2022" t="s">
        <v>17</v>
      </c>
      <c r="N57" s="3444"/>
    </row>
    <row r="58" spans="1:14">
      <c r="A58" s="1997"/>
      <c r="B58" s="2017"/>
      <c r="C58" s="2017"/>
      <c r="D58" s="1997" t="s">
        <v>1473</v>
      </c>
      <c r="E58" s="1997"/>
      <c r="F58" s="2882"/>
      <c r="G58" s="2883"/>
      <c r="H58" s="2883"/>
      <c r="I58" s="2883"/>
      <c r="J58" s="2883"/>
      <c r="K58" s="2884"/>
      <c r="L58" s="2885"/>
      <c r="M58" s="2942"/>
      <c r="N58" s="3444"/>
    </row>
    <row r="59" spans="1:14">
      <c r="A59" s="1997"/>
      <c r="B59" s="2032">
        <v>101</v>
      </c>
      <c r="C59" s="2017"/>
      <c r="D59" s="1993"/>
      <c r="E59" s="1997" t="s">
        <v>1474</v>
      </c>
      <c r="F59" s="2886"/>
      <c r="G59" s="2887"/>
      <c r="H59" s="2887"/>
      <c r="I59" s="2887"/>
      <c r="J59" s="2887"/>
      <c r="K59" s="2888"/>
      <c r="L59" s="2889"/>
      <c r="M59" s="2942">
        <v>101</v>
      </c>
      <c r="N59" s="3444"/>
    </row>
    <row r="60" spans="1:14">
      <c r="A60" s="1997"/>
      <c r="B60" s="2033">
        <v>102</v>
      </c>
      <c r="C60" s="2025"/>
      <c r="D60" s="2006"/>
      <c r="E60" s="2007" t="s">
        <v>1475</v>
      </c>
      <c r="F60" s="2890"/>
      <c r="G60" s="2076"/>
      <c r="H60" s="2076">
        <v>18</v>
      </c>
      <c r="I60" s="2076"/>
      <c r="J60" s="2076">
        <v>18</v>
      </c>
      <c r="K60" s="2077"/>
      <c r="L60" s="2891">
        <v>18</v>
      </c>
      <c r="M60" s="2943">
        <v>102</v>
      </c>
      <c r="N60" s="3444"/>
    </row>
    <row r="61" spans="1:14">
      <c r="A61" s="1997"/>
      <c r="B61" s="2033">
        <v>103</v>
      </c>
      <c r="C61" s="2025"/>
      <c r="D61" s="2006"/>
      <c r="E61" s="2007" t="s">
        <v>1476</v>
      </c>
      <c r="F61" s="2890"/>
      <c r="G61" s="2076"/>
      <c r="H61" s="2076">
        <v>6</v>
      </c>
      <c r="I61" s="2076"/>
      <c r="J61" s="2076">
        <v>6</v>
      </c>
      <c r="K61" s="2078" t="s">
        <v>103</v>
      </c>
      <c r="L61" s="2954">
        <v>6</v>
      </c>
      <c r="M61" s="2943">
        <v>103</v>
      </c>
      <c r="N61" s="1993"/>
    </row>
    <row r="62" spans="1:14">
      <c r="A62" s="1997"/>
      <c r="B62" s="2033">
        <v>104</v>
      </c>
      <c r="C62" s="2025"/>
      <c r="D62" s="2006"/>
      <c r="E62" s="2007" t="s">
        <v>1477</v>
      </c>
      <c r="F62" s="2890"/>
      <c r="G62" s="2076"/>
      <c r="H62" s="2076"/>
      <c r="I62" s="2076"/>
      <c r="J62" s="2076"/>
      <c r="K62" s="2078" t="s">
        <v>103</v>
      </c>
      <c r="L62" s="2954"/>
      <c r="M62" s="2943">
        <v>104</v>
      </c>
      <c r="N62" s="1993"/>
    </row>
    <row r="63" spans="1:14">
      <c r="A63" s="1997"/>
      <c r="B63" s="2033">
        <v>105</v>
      </c>
      <c r="C63" s="2025"/>
      <c r="D63" s="2006"/>
      <c r="E63" s="2007" t="s">
        <v>1478</v>
      </c>
      <c r="F63" s="2890"/>
      <c r="G63" s="2076"/>
      <c r="H63" s="2076"/>
      <c r="I63" s="2076"/>
      <c r="J63" s="2076"/>
      <c r="K63" s="2078" t="s">
        <v>103</v>
      </c>
      <c r="L63" s="2954"/>
      <c r="M63" s="2943">
        <v>105</v>
      </c>
      <c r="N63" s="1993"/>
    </row>
    <row r="64" spans="1:14">
      <c r="A64" s="1997"/>
      <c r="B64" s="2033">
        <v>106</v>
      </c>
      <c r="C64" s="2025"/>
      <c r="D64" s="2006"/>
      <c r="E64" s="2007" t="s">
        <v>1479</v>
      </c>
      <c r="F64" s="2890"/>
      <c r="G64" s="2076"/>
      <c r="H64" s="2076">
        <v>6</v>
      </c>
      <c r="I64" s="2076"/>
      <c r="J64" s="2076">
        <v>6</v>
      </c>
      <c r="K64" s="2078" t="s">
        <v>103</v>
      </c>
      <c r="L64" s="2954">
        <v>6</v>
      </c>
      <c r="M64" s="2943">
        <v>106</v>
      </c>
      <c r="N64" s="1993"/>
    </row>
    <row r="65" spans="1:14">
      <c r="A65" s="1997"/>
      <c r="B65" s="2033">
        <v>107</v>
      </c>
      <c r="C65" s="2025"/>
      <c r="D65" s="2006"/>
      <c r="E65" s="2007" t="s">
        <v>1480</v>
      </c>
      <c r="F65" s="2890"/>
      <c r="G65" s="2076"/>
      <c r="H65" s="2076"/>
      <c r="I65" s="2076"/>
      <c r="J65" s="2076"/>
      <c r="K65" s="2078" t="s">
        <v>103</v>
      </c>
      <c r="L65" s="2954"/>
      <c r="M65" s="2943">
        <v>107</v>
      </c>
      <c r="N65" s="1993"/>
    </row>
    <row r="66" spans="1:14">
      <c r="A66" s="1997"/>
      <c r="B66" s="2033">
        <v>108</v>
      </c>
      <c r="C66" s="2025"/>
      <c r="D66" s="2006"/>
      <c r="E66" s="2007" t="s">
        <v>1481</v>
      </c>
      <c r="F66" s="2890"/>
      <c r="G66" s="2076"/>
      <c r="H66" s="2076">
        <v>3</v>
      </c>
      <c r="I66" s="2076"/>
      <c r="J66" s="2076">
        <v>3</v>
      </c>
      <c r="K66" s="2078" t="s">
        <v>103</v>
      </c>
      <c r="L66" s="2954">
        <v>3</v>
      </c>
      <c r="M66" s="2943">
        <v>108</v>
      </c>
      <c r="N66" s="1993"/>
    </row>
    <row r="67" spans="1:14">
      <c r="A67" s="1997"/>
      <c r="B67" s="2033">
        <v>109</v>
      </c>
      <c r="C67" s="2025"/>
      <c r="D67" s="2006"/>
      <c r="E67" s="2007" t="s">
        <v>1482</v>
      </c>
      <c r="F67" s="2890"/>
      <c r="G67" s="2076"/>
      <c r="H67" s="2076"/>
      <c r="I67" s="2076"/>
      <c r="J67" s="2076"/>
      <c r="K67" s="2077"/>
      <c r="L67" s="2891"/>
      <c r="M67" s="2943">
        <v>109</v>
      </c>
      <c r="N67" s="1993"/>
    </row>
    <row r="68" spans="1:14">
      <c r="A68" s="1997"/>
      <c r="B68" s="2033">
        <v>110</v>
      </c>
      <c r="C68" s="2025"/>
      <c r="D68" s="2006"/>
      <c r="E68" s="2007" t="s">
        <v>1483</v>
      </c>
      <c r="F68" s="2890"/>
      <c r="G68" s="2076"/>
      <c r="H68" s="2076"/>
      <c r="I68" s="2076"/>
      <c r="J68" s="2076"/>
      <c r="K68" s="2077"/>
      <c r="L68" s="2891"/>
      <c r="M68" s="2943">
        <v>110</v>
      </c>
      <c r="N68" s="1993"/>
    </row>
    <row r="69" spans="1:14">
      <c r="A69" s="1997"/>
      <c r="B69" s="2033">
        <v>111</v>
      </c>
      <c r="C69" s="2025"/>
      <c r="D69" s="2006"/>
      <c r="E69" s="2007" t="s">
        <v>1484</v>
      </c>
      <c r="F69" s="2890"/>
      <c r="G69" s="2076"/>
      <c r="H69" s="2076"/>
      <c r="I69" s="2076"/>
      <c r="J69" s="2076"/>
      <c r="K69" s="2077"/>
      <c r="L69" s="2891"/>
      <c r="M69" s="2943">
        <v>111</v>
      </c>
      <c r="N69" s="1993"/>
    </row>
    <row r="70" spans="1:14">
      <c r="A70" s="1997"/>
      <c r="B70" s="2033">
        <v>112</v>
      </c>
      <c r="C70" s="2025"/>
      <c r="D70" s="2006"/>
      <c r="E70" s="2007" t="s">
        <v>1485</v>
      </c>
      <c r="F70" s="2890"/>
      <c r="G70" s="2076"/>
      <c r="H70" s="2076"/>
      <c r="I70" s="2076"/>
      <c r="J70" s="2076"/>
      <c r="K70" s="2077"/>
      <c r="L70" s="2891"/>
      <c r="M70" s="2943">
        <v>112</v>
      </c>
      <c r="N70" s="1993"/>
    </row>
    <row r="71" spans="1:14">
      <c r="A71" s="1997"/>
      <c r="B71" s="2033">
        <v>113</v>
      </c>
      <c r="C71" s="2025"/>
      <c r="D71" s="2006"/>
      <c r="E71" s="2007" t="s">
        <v>1486</v>
      </c>
      <c r="F71" s="2890"/>
      <c r="G71" s="2076"/>
      <c r="H71" s="2076"/>
      <c r="I71" s="2076"/>
      <c r="J71" s="2076"/>
      <c r="K71" s="2077"/>
      <c r="L71" s="2891"/>
      <c r="M71" s="2943">
        <v>113</v>
      </c>
      <c r="N71" s="1993"/>
    </row>
    <row r="72" spans="1:14">
      <c r="A72" s="1997"/>
      <c r="B72" s="2033">
        <v>114</v>
      </c>
      <c r="C72" s="2025"/>
      <c r="D72" s="2006"/>
      <c r="E72" s="2007" t="s">
        <v>1487</v>
      </c>
      <c r="F72" s="2890"/>
      <c r="G72" s="2076"/>
      <c r="H72" s="2076"/>
      <c r="I72" s="2076"/>
      <c r="J72" s="2076"/>
      <c r="K72" s="2077"/>
      <c r="L72" s="2891"/>
      <c r="M72" s="2943">
        <v>114</v>
      </c>
      <c r="N72" s="1993"/>
    </row>
    <row r="73" spans="1:14">
      <c r="A73" s="1997"/>
      <c r="B73" s="2033">
        <v>115</v>
      </c>
      <c r="C73" s="2025"/>
      <c r="D73" s="2006"/>
      <c r="E73" s="2007" t="s">
        <v>1488</v>
      </c>
      <c r="F73" s="2890"/>
      <c r="G73" s="2076"/>
      <c r="H73" s="2076"/>
      <c r="I73" s="2076"/>
      <c r="J73" s="2076"/>
      <c r="K73" s="2077"/>
      <c r="L73" s="2891"/>
      <c r="M73" s="2943">
        <v>115</v>
      </c>
      <c r="N73" s="1993"/>
    </row>
    <row r="74" spans="1:14">
      <c r="A74" s="1997"/>
      <c r="B74" s="2033">
        <v>116</v>
      </c>
      <c r="C74" s="2025"/>
      <c r="D74" s="2006"/>
      <c r="E74" s="2007" t="s">
        <v>1489</v>
      </c>
      <c r="F74" s="2890"/>
      <c r="G74" s="2076"/>
      <c r="H74" s="2076"/>
      <c r="I74" s="2076"/>
      <c r="J74" s="2076"/>
      <c r="K74" s="2077"/>
      <c r="L74" s="2891"/>
      <c r="M74" s="2943">
        <v>116</v>
      </c>
      <c r="N74" s="1993"/>
    </row>
    <row r="75" spans="1:14">
      <c r="A75" s="1997"/>
      <c r="B75" s="2033">
        <v>117</v>
      </c>
      <c r="C75" s="2025"/>
      <c r="D75" s="2006"/>
      <c r="E75" s="2007" t="s">
        <v>1490</v>
      </c>
      <c r="F75" s="2890"/>
      <c r="G75" s="2076"/>
      <c r="H75" s="2076"/>
      <c r="I75" s="2076"/>
      <c r="J75" s="2076"/>
      <c r="K75" s="2077"/>
      <c r="L75" s="2891"/>
      <c r="M75" s="2943">
        <v>117</v>
      </c>
      <c r="N75" s="1993"/>
    </row>
    <row r="76" spans="1:14">
      <c r="A76" s="1997"/>
      <c r="B76" s="2033">
        <v>118</v>
      </c>
      <c r="C76" s="2025" t="s">
        <v>97</v>
      </c>
      <c r="D76" s="2006"/>
      <c r="E76" s="2007" t="s">
        <v>1491</v>
      </c>
      <c r="F76" s="2890"/>
      <c r="G76" s="2076"/>
      <c r="H76" s="2076"/>
      <c r="I76" s="2076"/>
      <c r="J76" s="2076"/>
      <c r="K76" s="2077"/>
      <c r="L76" s="2891"/>
      <c r="M76" s="2943">
        <v>118</v>
      </c>
      <c r="N76" s="1993"/>
    </row>
    <row r="77" spans="1:14">
      <c r="A77" s="1997"/>
      <c r="B77" s="2033">
        <v>119</v>
      </c>
      <c r="C77" s="2025" t="s">
        <v>97</v>
      </c>
      <c r="D77" s="2006"/>
      <c r="E77" s="2007" t="s">
        <v>1492</v>
      </c>
      <c r="F77" s="2890"/>
      <c r="G77" s="2076"/>
      <c r="H77" s="2076">
        <v>246</v>
      </c>
      <c r="I77" s="2076"/>
      <c r="J77" s="2076">
        <v>246</v>
      </c>
      <c r="K77" s="2077"/>
      <c r="L77" s="2891">
        <v>246</v>
      </c>
      <c r="M77" s="2943">
        <v>119</v>
      </c>
      <c r="N77" s="1993"/>
    </row>
    <row r="78" spans="1:14">
      <c r="A78" s="1997"/>
      <c r="B78" s="2033">
        <v>120</v>
      </c>
      <c r="C78" s="2025" t="s">
        <v>97</v>
      </c>
      <c r="D78" s="2006"/>
      <c r="E78" s="2007" t="s">
        <v>1493</v>
      </c>
      <c r="F78" s="2890"/>
      <c r="G78" s="2076"/>
      <c r="H78" s="2076">
        <v>1</v>
      </c>
      <c r="I78" s="2076"/>
      <c r="J78" s="2076">
        <v>1</v>
      </c>
      <c r="K78" s="2077"/>
      <c r="L78" s="2891">
        <v>1</v>
      </c>
      <c r="M78" s="2943">
        <v>120</v>
      </c>
      <c r="N78" s="1993"/>
    </row>
    <row r="79" spans="1:14">
      <c r="A79" s="3454" t="s">
        <v>2944</v>
      </c>
      <c r="B79" s="2033">
        <v>121</v>
      </c>
      <c r="C79" s="2025" t="s">
        <v>97</v>
      </c>
      <c r="D79" s="2006"/>
      <c r="E79" s="2007" t="s">
        <v>1494</v>
      </c>
      <c r="F79" s="2890"/>
      <c r="G79" s="2076"/>
      <c r="H79" s="2076"/>
      <c r="I79" s="2076"/>
      <c r="J79" s="2076"/>
      <c r="K79" s="2077"/>
      <c r="L79" s="2891">
        <f t="shared" ref="L79:L93" si="0">K79+J79</f>
        <v>0</v>
      </c>
      <c r="M79" s="2943">
        <v>121</v>
      </c>
      <c r="N79" s="1993"/>
    </row>
    <row r="80" spans="1:14" ht="13.35" customHeight="1">
      <c r="A80" s="3455"/>
      <c r="B80" s="2033">
        <v>122</v>
      </c>
      <c r="C80" s="2025" t="s">
        <v>97</v>
      </c>
      <c r="D80" s="2006"/>
      <c r="E80" s="2007" t="s">
        <v>1495</v>
      </c>
      <c r="F80" s="2890"/>
      <c r="G80" s="2076"/>
      <c r="H80" s="2076"/>
      <c r="I80" s="2076"/>
      <c r="J80" s="2076"/>
      <c r="K80" s="2077"/>
      <c r="L80" s="2891">
        <f t="shared" si="0"/>
        <v>0</v>
      </c>
      <c r="M80" s="2943">
        <v>122</v>
      </c>
      <c r="N80" s="1993"/>
    </row>
    <row r="81" spans="1:14" ht="13.35" customHeight="1">
      <c r="A81" s="3455"/>
      <c r="B81" s="2033">
        <v>123</v>
      </c>
      <c r="C81" s="2025" t="s">
        <v>97</v>
      </c>
      <c r="D81" s="2006"/>
      <c r="E81" s="2007" t="s">
        <v>1496</v>
      </c>
      <c r="F81" s="2890"/>
      <c r="G81" s="2076"/>
      <c r="H81" s="2076"/>
      <c r="I81" s="2076"/>
      <c r="J81" s="2076"/>
      <c r="K81" s="2077"/>
      <c r="L81" s="2891">
        <f t="shared" si="0"/>
        <v>0</v>
      </c>
      <c r="M81" s="2943">
        <v>123</v>
      </c>
      <c r="N81" s="1993"/>
    </row>
    <row r="82" spans="1:14" ht="13.35" customHeight="1">
      <c r="A82" s="3455"/>
      <c r="B82" s="2033">
        <v>124</v>
      </c>
      <c r="C82" s="2025"/>
      <c r="D82" s="2006"/>
      <c r="E82" s="2007" t="s">
        <v>1497</v>
      </c>
      <c r="F82" s="2890"/>
      <c r="G82" s="2076"/>
      <c r="H82" s="2076"/>
      <c r="I82" s="2076"/>
      <c r="J82" s="2076"/>
      <c r="K82" s="2077"/>
      <c r="L82" s="2891">
        <f t="shared" si="0"/>
        <v>0</v>
      </c>
      <c r="M82" s="2943">
        <v>124</v>
      </c>
      <c r="N82" s="3445" t="s">
        <v>3408</v>
      </c>
    </row>
    <row r="83" spans="1:14" ht="13.35" customHeight="1">
      <c r="A83" s="3455"/>
      <c r="B83" s="2033">
        <v>125</v>
      </c>
      <c r="C83" s="2025"/>
      <c r="D83" s="2006"/>
      <c r="E83" s="2007" t="s">
        <v>1498</v>
      </c>
      <c r="F83" s="2890"/>
      <c r="G83" s="2076"/>
      <c r="H83" s="2076"/>
      <c r="I83" s="2076"/>
      <c r="J83" s="2076"/>
      <c r="K83" s="2077"/>
      <c r="L83" s="2891">
        <f t="shared" si="0"/>
        <v>0</v>
      </c>
      <c r="M83" s="2943">
        <v>125</v>
      </c>
      <c r="N83" s="3446"/>
    </row>
    <row r="84" spans="1:14" ht="13.35" customHeight="1">
      <c r="A84" s="3455"/>
      <c r="B84" s="2033">
        <v>126</v>
      </c>
      <c r="C84" s="2025"/>
      <c r="D84" s="2006"/>
      <c r="E84" s="2007" t="s">
        <v>1499</v>
      </c>
      <c r="F84" s="2890"/>
      <c r="G84" s="2076"/>
      <c r="H84" s="2076"/>
      <c r="I84" s="2076"/>
      <c r="J84" s="2076"/>
      <c r="K84" s="2077"/>
      <c r="L84" s="2891">
        <f t="shared" si="0"/>
        <v>0</v>
      </c>
      <c r="M84" s="2943">
        <v>126</v>
      </c>
      <c r="N84" s="3446"/>
    </row>
    <row r="85" spans="1:14" ht="13.35" customHeight="1">
      <c r="A85" s="3455"/>
      <c r="B85" s="2033">
        <v>127</v>
      </c>
      <c r="C85" s="2025" t="s">
        <v>97</v>
      </c>
      <c r="D85" s="2006"/>
      <c r="E85" s="2007" t="s">
        <v>1500</v>
      </c>
      <c r="F85" s="2890"/>
      <c r="G85" s="2076"/>
      <c r="H85" s="2076"/>
      <c r="I85" s="2076"/>
      <c r="J85" s="2076"/>
      <c r="K85" s="2077"/>
      <c r="L85" s="2891">
        <f t="shared" si="0"/>
        <v>0</v>
      </c>
      <c r="M85" s="2943">
        <v>127</v>
      </c>
      <c r="N85" s="3446"/>
    </row>
    <row r="86" spans="1:14" ht="13.35" customHeight="1">
      <c r="A86" s="3455"/>
      <c r="B86" s="2033">
        <v>128</v>
      </c>
      <c r="C86" s="2025" t="s">
        <v>97</v>
      </c>
      <c r="D86" s="2006"/>
      <c r="E86" s="2007" t="s">
        <v>1501</v>
      </c>
      <c r="F86" s="2890"/>
      <c r="G86" s="2076"/>
      <c r="H86" s="2076"/>
      <c r="I86" s="2076"/>
      <c r="J86" s="2076"/>
      <c r="K86" s="2077"/>
      <c r="L86" s="2891">
        <f t="shared" si="0"/>
        <v>0</v>
      </c>
      <c r="M86" s="2943">
        <v>128</v>
      </c>
      <c r="N86" s="3446"/>
    </row>
    <row r="87" spans="1:14" ht="13.35" customHeight="1">
      <c r="A87" s="3455"/>
      <c r="B87" s="2033">
        <v>129</v>
      </c>
      <c r="C87" s="2025" t="s">
        <v>97</v>
      </c>
      <c r="D87" s="2006"/>
      <c r="E87" s="2007" t="s">
        <v>1502</v>
      </c>
      <c r="F87" s="2890"/>
      <c r="G87" s="2076"/>
      <c r="H87" s="2076"/>
      <c r="I87" s="2076"/>
      <c r="J87" s="2076"/>
      <c r="K87" s="2077"/>
      <c r="L87" s="2891">
        <f t="shared" si="0"/>
        <v>0</v>
      </c>
      <c r="M87" s="2943">
        <v>129</v>
      </c>
      <c r="N87" s="3446"/>
    </row>
    <row r="88" spans="1:14" ht="13.35" customHeight="1">
      <c r="A88" s="3455"/>
      <c r="B88" s="2033">
        <v>130</v>
      </c>
      <c r="C88" s="2025" t="s">
        <v>97</v>
      </c>
      <c r="D88" s="2006"/>
      <c r="E88" s="2007" t="s">
        <v>1503</v>
      </c>
      <c r="F88" s="2890"/>
      <c r="G88" s="2076"/>
      <c r="H88" s="2076"/>
      <c r="I88" s="2076"/>
      <c r="J88" s="2076"/>
      <c r="K88" s="2077"/>
      <c r="L88" s="2891">
        <f t="shared" si="0"/>
        <v>0</v>
      </c>
      <c r="M88" s="2943">
        <v>130</v>
      </c>
      <c r="N88" s="3446"/>
    </row>
    <row r="89" spans="1:14">
      <c r="A89" s="3455"/>
      <c r="B89" s="2033">
        <v>131</v>
      </c>
      <c r="C89" s="2025" t="s">
        <v>97</v>
      </c>
      <c r="D89" s="2006"/>
      <c r="E89" s="2007" t="s">
        <v>1504</v>
      </c>
      <c r="F89" s="2890"/>
      <c r="G89" s="2076"/>
      <c r="H89" s="2076"/>
      <c r="I89" s="2076"/>
      <c r="J89" s="2076"/>
      <c r="K89" s="2077"/>
      <c r="L89" s="2891">
        <f t="shared" si="0"/>
        <v>0</v>
      </c>
      <c r="M89" s="2943">
        <v>131</v>
      </c>
      <c r="N89" s="3446"/>
    </row>
    <row r="90" spans="1:14">
      <c r="A90" s="3455"/>
      <c r="B90" s="2033">
        <v>132</v>
      </c>
      <c r="C90" s="2025" t="s">
        <v>97</v>
      </c>
      <c r="D90" s="2006"/>
      <c r="E90" s="2007" t="s">
        <v>1505</v>
      </c>
      <c r="F90" s="2890"/>
      <c r="G90" s="2076"/>
      <c r="H90" s="2076"/>
      <c r="I90" s="2076"/>
      <c r="J90" s="2076"/>
      <c r="K90" s="2077"/>
      <c r="L90" s="2891">
        <f t="shared" si="0"/>
        <v>0</v>
      </c>
      <c r="M90" s="2943">
        <v>132</v>
      </c>
      <c r="N90" s="3446"/>
    </row>
    <row r="91" spans="1:14">
      <c r="A91" s="3455"/>
      <c r="B91" s="2025">
        <v>133</v>
      </c>
      <c r="C91" s="2025" t="s">
        <v>97</v>
      </c>
      <c r="D91" s="2006"/>
      <c r="E91" s="2007" t="s">
        <v>1506</v>
      </c>
      <c r="F91" s="2890"/>
      <c r="G91" s="2076"/>
      <c r="H91" s="2076"/>
      <c r="I91" s="2076"/>
      <c r="J91" s="2076"/>
      <c r="K91" s="2077"/>
      <c r="L91" s="2891">
        <f t="shared" si="0"/>
        <v>0</v>
      </c>
      <c r="M91" s="2943">
        <v>133</v>
      </c>
      <c r="N91" s="3446"/>
    </row>
    <row r="92" spans="1:14">
      <c r="A92" s="3455"/>
      <c r="B92" s="2032">
        <v>134</v>
      </c>
      <c r="C92" s="2017" t="s">
        <v>97</v>
      </c>
      <c r="D92" s="1993"/>
      <c r="E92" s="1997" t="s">
        <v>1507</v>
      </c>
      <c r="F92" s="2886"/>
      <c r="G92" s="2887"/>
      <c r="H92" s="2887"/>
      <c r="I92" s="2887"/>
      <c r="J92" s="2076"/>
      <c r="K92" s="2888"/>
      <c r="L92" s="2891">
        <f t="shared" si="0"/>
        <v>0</v>
      </c>
      <c r="M92" s="2942">
        <f>M91+1</f>
        <v>134</v>
      </c>
      <c r="N92" s="3446"/>
    </row>
    <row r="93" spans="1:14" ht="30" customHeight="1" thickBot="1">
      <c r="A93" s="3455"/>
      <c r="B93" s="2033">
        <v>135</v>
      </c>
      <c r="C93" s="2025" t="s">
        <v>97</v>
      </c>
      <c r="D93" s="2006"/>
      <c r="E93" s="2007" t="s">
        <v>1508</v>
      </c>
      <c r="F93" s="2893"/>
      <c r="G93" s="2894"/>
      <c r="H93" s="2894"/>
      <c r="I93" s="2894"/>
      <c r="J93" s="2894"/>
      <c r="K93" s="2895"/>
      <c r="L93" s="2896">
        <f t="shared" si="0"/>
        <v>0</v>
      </c>
      <c r="M93" s="3001">
        <v>135</v>
      </c>
      <c r="N93" s="3447"/>
    </row>
    <row r="94" spans="1:14" ht="30" customHeight="1">
      <c r="A94" s="2996"/>
      <c r="B94" s="3003"/>
      <c r="C94" s="1993"/>
      <c r="D94" s="1993"/>
      <c r="E94" s="1997"/>
      <c r="F94" s="2990"/>
      <c r="G94" s="2990"/>
      <c r="H94" s="2990"/>
      <c r="I94" s="2990"/>
      <c r="J94" s="2990"/>
      <c r="K94" s="1077"/>
      <c r="L94" s="1077"/>
      <c r="M94" s="1993"/>
      <c r="N94" s="2502"/>
    </row>
    <row r="95" spans="1:14" ht="6" customHeight="1">
      <c r="A95" s="2996"/>
      <c r="B95" s="3002"/>
      <c r="C95" s="1993"/>
      <c r="D95" s="1993"/>
      <c r="E95" s="1997"/>
      <c r="F95" s="2990"/>
      <c r="G95" s="2990"/>
      <c r="H95" s="2990"/>
      <c r="I95" s="2990"/>
      <c r="J95" s="2990"/>
      <c r="K95" s="1077"/>
      <c r="L95" s="1077"/>
      <c r="M95" s="1993"/>
      <c r="N95" s="2502"/>
    </row>
    <row r="96" spans="1:14" ht="23.25" customHeight="1">
      <c r="A96" s="3452" t="s">
        <v>107</v>
      </c>
      <c r="B96" s="1981" t="s">
        <v>2743</v>
      </c>
      <c r="C96" s="1982"/>
      <c r="D96" s="1982"/>
      <c r="E96" s="1982"/>
      <c r="F96" s="2976"/>
      <c r="G96" s="2976"/>
      <c r="H96" s="2976"/>
      <c r="I96" s="2976"/>
      <c r="J96" s="2977"/>
      <c r="K96" s="2985"/>
      <c r="L96" s="2984"/>
      <c r="M96" s="2986"/>
      <c r="N96" s="3443" t="s">
        <v>3409</v>
      </c>
    </row>
    <row r="97" spans="1:14" ht="13.35" customHeight="1">
      <c r="A97" s="3456"/>
      <c r="B97" s="1987" t="s">
        <v>294</v>
      </c>
      <c r="C97" s="1988"/>
      <c r="D97" s="1988"/>
      <c r="E97" s="1989"/>
      <c r="F97" s="2079"/>
      <c r="G97" s="2079"/>
      <c r="H97" s="2079"/>
      <c r="I97" s="2079"/>
      <c r="J97" s="2080"/>
      <c r="K97" s="1990"/>
      <c r="L97" s="1988"/>
      <c r="M97" s="1991"/>
      <c r="N97" s="3444"/>
    </row>
    <row r="98" spans="1:14" ht="13.35" customHeight="1">
      <c r="A98" s="3456"/>
      <c r="B98" s="2030"/>
      <c r="C98" s="2000"/>
      <c r="D98" s="2000"/>
      <c r="E98" s="2031"/>
      <c r="F98" s="2082"/>
      <c r="G98" s="2083"/>
      <c r="H98" s="2082"/>
      <c r="I98" s="2082"/>
      <c r="J98" s="2084"/>
      <c r="K98" s="2002"/>
      <c r="L98" s="2001"/>
      <c r="M98" s="2004"/>
      <c r="N98" s="3444"/>
    </row>
    <row r="99" spans="1:14" ht="13.35" customHeight="1">
      <c r="A99" s="3456"/>
      <c r="B99" s="2005"/>
      <c r="C99" s="2006"/>
      <c r="D99" s="2006"/>
      <c r="E99" s="2007"/>
      <c r="F99" s="2085"/>
      <c r="G99" s="2083"/>
      <c r="H99" s="2083"/>
      <c r="I99" s="2083"/>
      <c r="J99" s="2084"/>
      <c r="K99" s="1997"/>
      <c r="L99" s="1997"/>
      <c r="M99" s="1991"/>
      <c r="N99" s="3444"/>
    </row>
    <row r="100" spans="1:14" ht="13.35" customHeight="1">
      <c r="A100" s="3456"/>
      <c r="B100" s="2009"/>
      <c r="C100" s="2010"/>
      <c r="D100" s="2011"/>
      <c r="E100" s="2012"/>
      <c r="F100" s="2086"/>
      <c r="G100" s="2087"/>
      <c r="H100" s="2087" t="s">
        <v>1425</v>
      </c>
      <c r="I100" s="2087"/>
      <c r="J100" s="2088"/>
      <c r="K100" s="2016"/>
      <c r="L100" s="2016"/>
      <c r="M100" s="2016"/>
      <c r="N100" s="3444"/>
    </row>
    <row r="101" spans="1:14" ht="13.35" customHeight="1">
      <c r="A101" s="3456"/>
      <c r="B101" s="2017"/>
      <c r="C101" s="2017"/>
      <c r="D101" s="1993"/>
      <c r="E101" s="1997"/>
      <c r="F101" s="2089"/>
      <c r="G101" s="2090" t="s">
        <v>1426</v>
      </c>
      <c r="H101" s="2090"/>
      <c r="I101" s="2090"/>
      <c r="J101" s="2091"/>
      <c r="K101" s="2020"/>
      <c r="L101" s="2020"/>
      <c r="M101" s="2020"/>
      <c r="N101" s="3444"/>
    </row>
    <row r="102" spans="1:14" ht="13.35" customHeight="1">
      <c r="A102" s="3456"/>
      <c r="B102" s="2017"/>
      <c r="C102" s="2017"/>
      <c r="D102" s="1993"/>
      <c r="E102" s="1997"/>
      <c r="F102" s="2092" t="s">
        <v>1427</v>
      </c>
      <c r="G102" s="2092" t="s">
        <v>1428</v>
      </c>
      <c r="H102" s="2092" t="s">
        <v>1429</v>
      </c>
      <c r="I102" s="2092"/>
      <c r="J102" s="2075" t="s">
        <v>1430</v>
      </c>
      <c r="K102" s="2020"/>
      <c r="L102" s="2020"/>
      <c r="M102" s="2020"/>
      <c r="N102" s="3444"/>
    </row>
    <row r="103" spans="1:14" ht="13.35" customHeight="1">
      <c r="A103" s="3456"/>
      <c r="B103" s="2017" t="s">
        <v>7</v>
      </c>
      <c r="C103" s="2017" t="s">
        <v>70</v>
      </c>
      <c r="D103" s="1993"/>
      <c r="E103" s="1991" t="s">
        <v>1431</v>
      </c>
      <c r="F103" s="2092" t="s">
        <v>1432</v>
      </c>
      <c r="G103" s="2092" t="s">
        <v>1433</v>
      </c>
      <c r="H103" s="2092" t="s">
        <v>1434</v>
      </c>
      <c r="I103" s="2092" t="s">
        <v>1435</v>
      </c>
      <c r="J103" s="2075" t="s">
        <v>1436</v>
      </c>
      <c r="K103" s="2017" t="s">
        <v>1437</v>
      </c>
      <c r="L103" s="2017" t="s">
        <v>318</v>
      </c>
      <c r="M103" s="2017" t="s">
        <v>7</v>
      </c>
      <c r="N103" s="3444"/>
    </row>
    <row r="104" spans="1:14" ht="15.75" customHeight="1" thickBot="1">
      <c r="A104" s="3456"/>
      <c r="B104" s="2022" t="s">
        <v>17</v>
      </c>
      <c r="C104" s="2022" t="s">
        <v>78</v>
      </c>
      <c r="D104" s="2000"/>
      <c r="E104" s="2023" t="s">
        <v>24</v>
      </c>
      <c r="F104" s="2879" t="s">
        <v>25</v>
      </c>
      <c r="G104" s="2879" t="s">
        <v>26</v>
      </c>
      <c r="H104" s="2879" t="s">
        <v>27</v>
      </c>
      <c r="I104" s="2879" t="s">
        <v>28</v>
      </c>
      <c r="J104" s="2880" t="s">
        <v>29</v>
      </c>
      <c r="K104" s="2945" t="s">
        <v>30</v>
      </c>
      <c r="L104" s="2945" t="s">
        <v>31</v>
      </c>
      <c r="M104" s="2022" t="s">
        <v>17</v>
      </c>
      <c r="N104" s="3444"/>
    </row>
    <row r="105" spans="1:14" ht="13.35" customHeight="1">
      <c r="A105" s="3456"/>
      <c r="B105" s="2017"/>
      <c r="C105" s="2017"/>
      <c r="D105" s="1997" t="s">
        <v>1473</v>
      </c>
      <c r="E105" s="1997"/>
      <c r="F105" s="2898"/>
      <c r="G105" s="2884"/>
      <c r="H105" s="2884"/>
      <c r="I105" s="2884"/>
      <c r="J105" s="2884"/>
      <c r="K105" s="2884"/>
      <c r="L105" s="2885"/>
      <c r="M105" s="2942"/>
      <c r="N105" s="3444"/>
    </row>
    <row r="106" spans="1:14" ht="13.35" customHeight="1">
      <c r="A106" s="3456"/>
      <c r="B106" s="2034">
        <v>136</v>
      </c>
      <c r="C106" s="2022" t="s">
        <v>97</v>
      </c>
      <c r="D106" s="2000"/>
      <c r="E106" s="2955" t="s">
        <v>1509</v>
      </c>
      <c r="F106" s="2958"/>
      <c r="G106" s="2909"/>
      <c r="H106" s="2909"/>
      <c r="I106" s="2909"/>
      <c r="J106" s="2909"/>
      <c r="K106" s="2909"/>
      <c r="L106" s="2910">
        <f>K106+J106</f>
        <v>0</v>
      </c>
      <c r="M106" s="2957">
        <f>M93+1</f>
        <v>136</v>
      </c>
      <c r="N106" s="3444"/>
    </row>
    <row r="107" spans="1:14">
      <c r="A107" s="3456"/>
      <c r="B107" s="2033">
        <v>137</v>
      </c>
      <c r="C107" s="2025" t="s">
        <v>97</v>
      </c>
      <c r="D107" s="2006"/>
      <c r="E107" s="2007" t="s">
        <v>1510</v>
      </c>
      <c r="F107" s="2890"/>
      <c r="G107" s="2076"/>
      <c r="H107" s="2076"/>
      <c r="I107" s="2076"/>
      <c r="J107" s="2076"/>
      <c r="K107" s="2077"/>
      <c r="L107" s="2891">
        <f>K107+J107</f>
        <v>0</v>
      </c>
      <c r="M107" s="2943">
        <v>137</v>
      </c>
      <c r="N107" s="3444"/>
    </row>
    <row r="108" spans="1:14">
      <c r="A108" s="3456"/>
      <c r="B108" s="2033">
        <v>138</v>
      </c>
      <c r="C108" s="2025" t="s">
        <v>97</v>
      </c>
      <c r="D108" s="2006"/>
      <c r="E108" s="2007" t="s">
        <v>1511</v>
      </c>
      <c r="F108" s="2890"/>
      <c r="G108" s="2076"/>
      <c r="H108" s="2076"/>
      <c r="I108" s="2076">
        <v>56321</v>
      </c>
      <c r="J108" s="2076">
        <v>56321</v>
      </c>
      <c r="K108" s="2077"/>
      <c r="L108" s="2891">
        <v>56321</v>
      </c>
      <c r="M108" s="2943">
        <v>138</v>
      </c>
      <c r="N108" s="2024"/>
    </row>
    <row r="109" spans="1:14">
      <c r="A109" s="3456"/>
      <c r="B109" s="2033">
        <v>139</v>
      </c>
      <c r="C109" s="2035"/>
      <c r="D109" s="2007"/>
      <c r="E109" s="2007" t="s">
        <v>1512</v>
      </c>
      <c r="F109" s="2890"/>
      <c r="G109" s="2076"/>
      <c r="H109" s="2076"/>
      <c r="I109" s="2076"/>
      <c r="J109" s="2076"/>
      <c r="K109" s="2077"/>
      <c r="L109" s="2891"/>
      <c r="M109" s="2943">
        <v>139</v>
      </c>
      <c r="N109" s="2024"/>
    </row>
    <row r="110" spans="1:14">
      <c r="A110" s="3456"/>
      <c r="B110" s="2033">
        <v>140</v>
      </c>
      <c r="C110" s="2035"/>
      <c r="D110" s="2007"/>
      <c r="E110" s="2007" t="s">
        <v>1513</v>
      </c>
      <c r="F110" s="2890"/>
      <c r="G110" s="2076"/>
      <c r="H110" s="2076"/>
      <c r="I110" s="2076"/>
      <c r="J110" s="2076"/>
      <c r="K110" s="2077"/>
      <c r="L110" s="2891"/>
      <c r="M110" s="2943">
        <v>140</v>
      </c>
      <c r="N110" s="2024"/>
    </row>
    <row r="111" spans="1:14">
      <c r="A111" s="2036"/>
      <c r="B111" s="2033">
        <v>141</v>
      </c>
      <c r="C111" s="2035"/>
      <c r="D111" s="2007"/>
      <c r="E111" s="2007" t="s">
        <v>1514</v>
      </c>
      <c r="F111" s="2890"/>
      <c r="G111" s="2076"/>
      <c r="H111" s="2076"/>
      <c r="I111" s="2076"/>
      <c r="J111" s="2076"/>
      <c r="K111" s="2077"/>
      <c r="L111" s="2891"/>
      <c r="M111" s="2943">
        <v>141</v>
      </c>
      <c r="N111" s="2026"/>
    </row>
    <row r="112" spans="1:14">
      <c r="A112" s="1997"/>
      <c r="B112" s="2033">
        <v>142</v>
      </c>
      <c r="C112" s="2035"/>
      <c r="D112" s="2007"/>
      <c r="E112" s="2007" t="s">
        <v>1515</v>
      </c>
      <c r="F112" s="2890"/>
      <c r="G112" s="2076"/>
      <c r="H112" s="2076"/>
      <c r="I112" s="2076"/>
      <c r="J112" s="2076"/>
      <c r="K112" s="2077"/>
      <c r="L112" s="2891"/>
      <c r="M112" s="2943">
        <v>142</v>
      </c>
      <c r="N112" s="2026"/>
    </row>
    <row r="113" spans="1:14">
      <c r="A113" s="1997"/>
      <c r="B113" s="2033">
        <v>143</v>
      </c>
      <c r="C113" s="2035"/>
      <c r="D113" s="2007"/>
      <c r="E113" s="2007" t="s">
        <v>1516</v>
      </c>
      <c r="F113" s="2890"/>
      <c r="G113" s="2076"/>
      <c r="H113" s="2076"/>
      <c r="I113" s="2076"/>
      <c r="J113" s="2076"/>
      <c r="K113" s="2077"/>
      <c r="L113" s="2891"/>
      <c r="M113" s="2943">
        <v>143</v>
      </c>
      <c r="N113" s="2026"/>
    </row>
    <row r="114" spans="1:14">
      <c r="A114" s="1997"/>
      <c r="B114" s="2033">
        <v>144</v>
      </c>
      <c r="C114" s="2035"/>
      <c r="D114" s="2007"/>
      <c r="E114" s="2007" t="s">
        <v>1517</v>
      </c>
      <c r="F114" s="2890"/>
      <c r="G114" s="2076"/>
      <c r="H114" s="2076"/>
      <c r="I114" s="2076"/>
      <c r="J114" s="2076"/>
      <c r="K114" s="2077"/>
      <c r="L114" s="2891"/>
      <c r="M114" s="2943">
        <v>144</v>
      </c>
      <c r="N114" s="2026"/>
    </row>
    <row r="115" spans="1:14">
      <c r="A115" s="1997"/>
      <c r="B115" s="2033">
        <v>145</v>
      </c>
      <c r="C115" s="2035"/>
      <c r="D115" s="2007"/>
      <c r="E115" s="2007" t="s">
        <v>1518</v>
      </c>
      <c r="F115" s="2890"/>
      <c r="G115" s="2076"/>
      <c r="H115" s="2076"/>
      <c r="I115" s="2076"/>
      <c r="J115" s="2076"/>
      <c r="K115" s="2077"/>
      <c r="L115" s="2891"/>
      <c r="M115" s="2943">
        <v>145</v>
      </c>
      <c r="N115" s="2026"/>
    </row>
    <row r="116" spans="1:14">
      <c r="A116" s="1997"/>
      <c r="B116" s="2033">
        <v>146</v>
      </c>
      <c r="C116" s="2035"/>
      <c r="D116" s="2007"/>
      <c r="E116" s="2007" t="s">
        <v>1519</v>
      </c>
      <c r="F116" s="2890"/>
      <c r="G116" s="2076"/>
      <c r="H116" s="2076"/>
      <c r="I116" s="2076"/>
      <c r="J116" s="2076"/>
      <c r="K116" s="2077"/>
      <c r="L116" s="2891"/>
      <c r="M116" s="2943">
        <v>146</v>
      </c>
      <c r="N116" s="2026"/>
    </row>
    <row r="117" spans="1:14">
      <c r="A117" s="1997"/>
      <c r="B117" s="2033">
        <v>147</v>
      </c>
      <c r="C117" s="2035"/>
      <c r="D117" s="2007"/>
      <c r="E117" s="2007" t="s">
        <v>1520</v>
      </c>
      <c r="F117" s="2890"/>
      <c r="G117" s="2076"/>
      <c r="H117" s="2076"/>
      <c r="I117" s="2076"/>
      <c r="J117" s="2076"/>
      <c r="K117" s="2077"/>
      <c r="L117" s="2891"/>
      <c r="M117" s="2943">
        <v>147</v>
      </c>
      <c r="N117" s="2026"/>
    </row>
    <row r="118" spans="1:14">
      <c r="A118" s="1997"/>
      <c r="B118" s="2033">
        <v>148</v>
      </c>
      <c r="C118" s="2035"/>
      <c r="D118" s="2007"/>
      <c r="E118" s="2007" t="s">
        <v>1521</v>
      </c>
      <c r="F118" s="2890"/>
      <c r="G118" s="2076"/>
      <c r="H118" s="2076"/>
      <c r="I118" s="2076"/>
      <c r="J118" s="2076"/>
      <c r="K118" s="2077"/>
      <c r="L118" s="2891"/>
      <c r="M118" s="2943">
        <v>148</v>
      </c>
      <c r="N118" s="2026"/>
    </row>
    <row r="119" spans="1:14">
      <c r="A119" s="1997"/>
      <c r="B119" s="2033">
        <v>149</v>
      </c>
      <c r="C119" s="2035"/>
      <c r="D119" s="2007"/>
      <c r="E119" s="2007" t="s">
        <v>1522</v>
      </c>
      <c r="F119" s="2890"/>
      <c r="G119" s="2076"/>
      <c r="H119" s="2076"/>
      <c r="I119" s="2076"/>
      <c r="J119" s="2076"/>
      <c r="K119" s="2077"/>
      <c r="L119" s="2891"/>
      <c r="M119" s="2943">
        <v>149</v>
      </c>
      <c r="N119" s="2026"/>
    </row>
    <row r="120" spans="1:14">
      <c r="A120" s="1997"/>
      <c r="B120" s="2033">
        <v>150</v>
      </c>
      <c r="C120" s="2035"/>
      <c r="D120" s="2007"/>
      <c r="E120" s="2007" t="s">
        <v>1523</v>
      </c>
      <c r="F120" s="2890"/>
      <c r="G120" s="2076"/>
      <c r="H120" s="2076"/>
      <c r="I120" s="2076"/>
      <c r="J120" s="2076"/>
      <c r="K120" s="2077"/>
      <c r="L120" s="2891"/>
      <c r="M120" s="2943">
        <v>150</v>
      </c>
      <c r="N120" s="2026"/>
    </row>
    <row r="121" spans="1:14">
      <c r="A121" s="1997"/>
      <c r="B121" s="2025"/>
      <c r="C121" s="2035"/>
      <c r="D121" s="2007"/>
      <c r="E121" s="2007" t="s">
        <v>1524</v>
      </c>
      <c r="F121" s="2890"/>
      <c r="G121" s="2076">
        <v>-2</v>
      </c>
      <c r="H121" s="2076">
        <v>363</v>
      </c>
      <c r="I121" s="2076">
        <v>56321</v>
      </c>
      <c r="J121" s="2076">
        <v>56682</v>
      </c>
      <c r="K121" s="2077"/>
      <c r="L121" s="2891">
        <v>56682</v>
      </c>
      <c r="M121" s="2943"/>
      <c r="N121" s="2026"/>
    </row>
    <row r="122" spans="1:14">
      <c r="A122" s="1997"/>
      <c r="B122" s="2025">
        <v>151</v>
      </c>
      <c r="C122" s="2035"/>
      <c r="D122" s="2007"/>
      <c r="E122" s="2007" t="s">
        <v>1525</v>
      </c>
      <c r="F122" s="2890"/>
      <c r="G122" s="2076">
        <v>22</v>
      </c>
      <c r="H122" s="2076">
        <v>384</v>
      </c>
      <c r="I122" s="2076">
        <v>56360</v>
      </c>
      <c r="J122" s="2076">
        <v>56766</v>
      </c>
      <c r="K122" s="2077"/>
      <c r="L122" s="2891">
        <v>56766</v>
      </c>
      <c r="M122" s="2943">
        <v>151</v>
      </c>
      <c r="N122" s="2026"/>
    </row>
    <row r="123" spans="1:14">
      <c r="A123" s="1997"/>
      <c r="B123" s="2032"/>
      <c r="C123" s="2017"/>
      <c r="D123" s="1997" t="s">
        <v>1526</v>
      </c>
      <c r="E123" s="1997"/>
      <c r="F123" s="2886"/>
      <c r="G123" s="2887"/>
      <c r="H123" s="2887"/>
      <c r="I123" s="2887"/>
      <c r="J123" s="2887"/>
      <c r="K123" s="2888"/>
      <c r="L123" s="2902"/>
      <c r="M123" s="1991"/>
      <c r="N123" s="2026"/>
    </row>
    <row r="124" spans="1:14">
      <c r="A124" s="1997"/>
      <c r="B124" s="2032"/>
      <c r="C124" s="2017"/>
      <c r="D124" s="1997" t="s">
        <v>1527</v>
      </c>
      <c r="E124" s="1997"/>
      <c r="F124" s="2886"/>
      <c r="G124" s="2887"/>
      <c r="H124" s="2887"/>
      <c r="I124" s="2887"/>
      <c r="J124" s="2887"/>
      <c r="K124" s="2888"/>
      <c r="L124" s="2902"/>
      <c r="M124" s="1991"/>
      <c r="N124" s="2026"/>
    </row>
    <row r="125" spans="1:14">
      <c r="A125" s="1997"/>
      <c r="B125" s="2032">
        <v>201</v>
      </c>
      <c r="C125" s="2017"/>
      <c r="D125" s="1993"/>
      <c r="E125" s="1997" t="s">
        <v>1528</v>
      </c>
      <c r="F125" s="2886"/>
      <c r="G125" s="2887"/>
      <c r="H125" s="2887"/>
      <c r="I125" s="2887"/>
      <c r="J125" s="2888"/>
      <c r="K125" s="2888"/>
      <c r="L125" s="2889"/>
      <c r="M125" s="2942">
        <v>201</v>
      </c>
      <c r="N125" s="2026"/>
    </row>
    <row r="126" spans="1:14">
      <c r="A126" s="1997"/>
      <c r="B126" s="2033">
        <v>202</v>
      </c>
      <c r="C126" s="2025" t="s">
        <v>97</v>
      </c>
      <c r="D126" s="2006"/>
      <c r="E126" s="2007" t="s">
        <v>1529</v>
      </c>
      <c r="F126" s="2890"/>
      <c r="G126" s="2076">
        <v>529</v>
      </c>
      <c r="H126" s="2076">
        <v>357</v>
      </c>
      <c r="I126" s="2076"/>
      <c r="J126" s="2077">
        <v>886</v>
      </c>
      <c r="K126" s="2077"/>
      <c r="L126" s="2891">
        <v>886</v>
      </c>
      <c r="M126" s="2943">
        <v>202</v>
      </c>
      <c r="N126" s="2026"/>
    </row>
    <row r="127" spans="1:14">
      <c r="A127" s="1997"/>
      <c r="B127" s="2033">
        <v>203</v>
      </c>
      <c r="C127" s="2025" t="s">
        <v>97</v>
      </c>
      <c r="D127" s="2006"/>
      <c r="E127" s="2007" t="s">
        <v>1530</v>
      </c>
      <c r="F127" s="2890"/>
      <c r="G127" s="2076"/>
      <c r="H127" s="2076"/>
      <c r="I127" s="2076"/>
      <c r="J127" s="2077"/>
      <c r="K127" s="2077"/>
      <c r="L127" s="2891"/>
      <c r="M127" s="2943">
        <v>203</v>
      </c>
      <c r="N127" s="2026"/>
    </row>
    <row r="128" spans="1:14">
      <c r="A128" s="1997"/>
      <c r="B128" s="2033">
        <v>204</v>
      </c>
      <c r="C128" s="2025"/>
      <c r="D128" s="2006"/>
      <c r="E128" s="2007" t="s">
        <v>1531</v>
      </c>
      <c r="F128" s="2890"/>
      <c r="G128" s="2076"/>
      <c r="H128" s="2076"/>
      <c r="I128" s="2076"/>
      <c r="J128" s="2077"/>
      <c r="K128" s="2077"/>
      <c r="L128" s="2891"/>
      <c r="M128" s="2943">
        <v>204</v>
      </c>
      <c r="N128" s="2026"/>
    </row>
    <row r="129" spans="1:14">
      <c r="A129" s="1997"/>
      <c r="B129" s="2033">
        <v>205</v>
      </c>
      <c r="C129" s="2025"/>
      <c r="D129" s="2006"/>
      <c r="E129" s="2956" t="s">
        <v>1532</v>
      </c>
      <c r="F129" s="2890"/>
      <c r="G129" s="2076"/>
      <c r="H129" s="2076"/>
      <c r="I129" s="2076"/>
      <c r="J129" s="2077"/>
      <c r="K129" s="2077"/>
      <c r="L129" s="2891"/>
      <c r="M129" s="2943">
        <v>205</v>
      </c>
      <c r="N129" s="2026"/>
    </row>
    <row r="130" spans="1:14">
      <c r="A130" s="1997"/>
      <c r="B130" s="2033">
        <v>206</v>
      </c>
      <c r="C130" s="2025"/>
      <c r="D130" s="2006"/>
      <c r="E130" s="2956" t="s">
        <v>1533</v>
      </c>
      <c r="F130" s="2890"/>
      <c r="G130" s="2076"/>
      <c r="H130" s="2076"/>
      <c r="I130" s="2076"/>
      <c r="J130" s="2077"/>
      <c r="K130" s="2077"/>
      <c r="L130" s="2891"/>
      <c r="M130" s="2943">
        <v>206</v>
      </c>
      <c r="N130" s="3445">
        <v>89</v>
      </c>
    </row>
    <row r="131" spans="1:14">
      <c r="A131" s="1997"/>
      <c r="B131" s="2033">
        <v>207</v>
      </c>
      <c r="C131" s="2025" t="s">
        <v>97</v>
      </c>
      <c r="D131" s="2006"/>
      <c r="E131" s="2956" t="s">
        <v>1534</v>
      </c>
      <c r="F131" s="2890"/>
      <c r="G131" s="2076"/>
      <c r="H131" s="2076"/>
      <c r="I131" s="2076"/>
      <c r="J131" s="2077"/>
      <c r="K131" s="2077"/>
      <c r="L131" s="2891"/>
      <c r="M131" s="2943">
        <v>207</v>
      </c>
      <c r="N131" s="3446"/>
    </row>
    <row r="132" spans="1:14">
      <c r="A132" s="1997"/>
      <c r="B132" s="2033">
        <v>208</v>
      </c>
      <c r="C132" s="2025" t="s">
        <v>97</v>
      </c>
      <c r="D132" s="2006"/>
      <c r="E132" s="2956" t="s">
        <v>1535</v>
      </c>
      <c r="F132" s="2890"/>
      <c r="G132" s="2076"/>
      <c r="H132" s="2076"/>
      <c r="I132" s="2076"/>
      <c r="J132" s="2077"/>
      <c r="K132" s="2077"/>
      <c r="L132" s="2891"/>
      <c r="M132" s="2943">
        <v>208</v>
      </c>
      <c r="N132" s="3446"/>
    </row>
    <row r="133" spans="1:14">
      <c r="A133" s="1997"/>
      <c r="B133" s="2033">
        <v>209</v>
      </c>
      <c r="C133" s="2025"/>
      <c r="D133" s="2006"/>
      <c r="E133" s="2956" t="s">
        <v>1536</v>
      </c>
      <c r="F133" s="2890"/>
      <c r="G133" s="2076"/>
      <c r="H133" s="2076"/>
      <c r="I133" s="2076"/>
      <c r="J133" s="2077"/>
      <c r="K133" s="2077"/>
      <c r="L133" s="2891"/>
      <c r="M133" s="2943">
        <v>209</v>
      </c>
      <c r="N133" s="3446"/>
    </row>
    <row r="134" spans="1:14">
      <c r="A134" s="1997"/>
      <c r="B134" s="2033">
        <v>210</v>
      </c>
      <c r="C134" s="2025" t="s">
        <v>97</v>
      </c>
      <c r="D134" s="2006"/>
      <c r="E134" s="2956" t="s">
        <v>1537</v>
      </c>
      <c r="F134" s="2890"/>
      <c r="G134" s="2076"/>
      <c r="H134" s="2076"/>
      <c r="I134" s="2076"/>
      <c r="J134" s="2077"/>
      <c r="K134" s="2077"/>
      <c r="L134" s="2891"/>
      <c r="M134" s="2943">
        <v>210</v>
      </c>
      <c r="N134" s="3446"/>
    </row>
    <row r="135" spans="1:14">
      <c r="A135" s="1997"/>
      <c r="B135" s="2033">
        <v>211</v>
      </c>
      <c r="C135" s="2025" t="s">
        <v>97</v>
      </c>
      <c r="D135" s="2006"/>
      <c r="E135" s="2956" t="s">
        <v>1538</v>
      </c>
      <c r="F135" s="2890"/>
      <c r="G135" s="2076"/>
      <c r="H135" s="2076"/>
      <c r="I135" s="2076"/>
      <c r="J135" s="2077"/>
      <c r="K135" s="2077"/>
      <c r="L135" s="2891"/>
      <c r="M135" s="2943">
        <v>211</v>
      </c>
      <c r="N135" s="3446"/>
    </row>
    <row r="136" spans="1:14">
      <c r="A136" s="1997"/>
      <c r="B136" s="2033">
        <v>212</v>
      </c>
      <c r="C136" s="2025" t="s">
        <v>97</v>
      </c>
      <c r="D136" s="2006"/>
      <c r="E136" s="2956" t="s">
        <v>1539</v>
      </c>
      <c r="F136" s="2890"/>
      <c r="G136" s="2076"/>
      <c r="H136" s="2076"/>
      <c r="I136" s="2076"/>
      <c r="J136" s="2077"/>
      <c r="K136" s="2077"/>
      <c r="L136" s="2891"/>
      <c r="M136" s="2943">
        <v>212</v>
      </c>
      <c r="N136" s="3446"/>
    </row>
    <row r="137" spans="1:14">
      <c r="A137" s="1997"/>
      <c r="B137" s="2033">
        <v>213</v>
      </c>
      <c r="C137" s="2025" t="s">
        <v>97</v>
      </c>
      <c r="D137" s="2006"/>
      <c r="E137" s="2956" t="s">
        <v>901</v>
      </c>
      <c r="F137" s="2890"/>
      <c r="G137" s="2076"/>
      <c r="H137" s="2076"/>
      <c r="I137" s="2076">
        <v>10548</v>
      </c>
      <c r="J137" s="2077">
        <v>10548</v>
      </c>
      <c r="K137" s="2077"/>
      <c r="L137" s="2891">
        <v>10548</v>
      </c>
      <c r="M137" s="2943">
        <v>213</v>
      </c>
      <c r="N137" s="3446"/>
    </row>
    <row r="138" spans="1:14">
      <c r="A138" s="1997"/>
      <c r="B138" s="2033">
        <v>214</v>
      </c>
      <c r="C138" s="2025"/>
      <c r="D138" s="2006"/>
      <c r="E138" s="2956" t="s">
        <v>1540</v>
      </c>
      <c r="F138" s="2890"/>
      <c r="G138" s="2076"/>
      <c r="H138" s="2076"/>
      <c r="I138" s="2076"/>
      <c r="J138" s="2077"/>
      <c r="K138" s="2077"/>
      <c r="L138" s="2891"/>
      <c r="M138" s="2943">
        <v>214</v>
      </c>
      <c r="N138" s="3446"/>
    </row>
    <row r="139" spans="1:14">
      <c r="A139" s="1997"/>
      <c r="B139" s="2033">
        <v>215</v>
      </c>
      <c r="C139" s="2025"/>
      <c r="D139" s="2006"/>
      <c r="E139" s="2956" t="s">
        <v>1541</v>
      </c>
      <c r="F139" s="2890"/>
      <c r="G139" s="2076"/>
      <c r="H139" s="2076"/>
      <c r="I139" s="2076"/>
      <c r="J139" s="2077"/>
      <c r="K139" s="2077"/>
      <c r="L139" s="2891">
        <f>K139+J139</f>
        <v>0</v>
      </c>
      <c r="M139" s="2943">
        <v>215</v>
      </c>
      <c r="N139" s="3446"/>
    </row>
    <row r="140" spans="1:14" ht="13.35" customHeight="1">
      <c r="A140" s="1997"/>
      <c r="B140" s="2033">
        <v>216</v>
      </c>
      <c r="C140" s="2025" t="s">
        <v>97</v>
      </c>
      <c r="D140" s="2006"/>
      <c r="E140" s="2956" t="s">
        <v>1542</v>
      </c>
      <c r="F140" s="2890"/>
      <c r="G140" s="2076"/>
      <c r="H140" s="2076"/>
      <c r="I140" s="2076"/>
      <c r="J140" s="2077"/>
      <c r="K140" s="2077"/>
      <c r="L140" s="2891">
        <f>K140+J140</f>
        <v>0</v>
      </c>
      <c r="M140" s="2943">
        <v>216</v>
      </c>
      <c r="N140" s="3446"/>
    </row>
    <row r="141" spans="1:14" ht="13.5" thickBot="1">
      <c r="A141" s="1997"/>
      <c r="B141" s="2033">
        <v>217</v>
      </c>
      <c r="C141" s="2022"/>
      <c r="D141" s="2000"/>
      <c r="E141" s="2955" t="s">
        <v>1543</v>
      </c>
      <c r="F141" s="2893"/>
      <c r="G141" s="2894"/>
      <c r="H141" s="2894"/>
      <c r="I141" s="2894"/>
      <c r="J141" s="2895"/>
      <c r="K141" s="2895"/>
      <c r="L141" s="2896">
        <f>K141+J141</f>
        <v>0</v>
      </c>
      <c r="M141" s="3001">
        <v>217</v>
      </c>
      <c r="N141" s="3446"/>
    </row>
    <row r="142" spans="1:14">
      <c r="A142" s="1997"/>
      <c r="B142" s="3003"/>
      <c r="C142" s="1993"/>
      <c r="D142" s="1993"/>
      <c r="E142" s="1997"/>
      <c r="F142" s="2990"/>
      <c r="G142" s="2990"/>
      <c r="H142" s="2990"/>
      <c r="I142" s="2990"/>
      <c r="J142" s="1077"/>
      <c r="K142" s="1077"/>
      <c r="L142" s="1077"/>
      <c r="M142" s="1993"/>
      <c r="N142" s="2502"/>
    </row>
    <row r="143" spans="1:14" ht="7.35" customHeight="1">
      <c r="A143" s="1997"/>
      <c r="B143" s="3002"/>
      <c r="C143" s="1993"/>
      <c r="D143" s="1993"/>
      <c r="E143" s="1997"/>
      <c r="F143" s="2990"/>
      <c r="G143" s="2990"/>
      <c r="H143" s="2990"/>
      <c r="I143" s="2990"/>
      <c r="J143" s="1077"/>
      <c r="K143" s="1077"/>
      <c r="L143" s="1077"/>
      <c r="M143" s="1993"/>
      <c r="N143" s="2502"/>
    </row>
    <row r="144" spans="1:14" ht="15" customHeight="1">
      <c r="A144" s="1997"/>
      <c r="B144" s="1981" t="s">
        <v>2743</v>
      </c>
      <c r="C144" s="1982"/>
      <c r="D144" s="1982"/>
      <c r="E144" s="1982"/>
      <c r="F144" s="2976"/>
      <c r="G144" s="2976"/>
      <c r="H144" s="2976"/>
      <c r="I144" s="2976"/>
      <c r="J144" s="2977"/>
      <c r="K144" s="2985"/>
      <c r="L144" s="2984"/>
      <c r="M144" s="2987"/>
      <c r="N144" s="3443">
        <v>90</v>
      </c>
    </row>
    <row r="145" spans="1:14" ht="14.25" customHeight="1">
      <c r="A145" s="1997"/>
      <c r="B145" s="1987" t="s">
        <v>294</v>
      </c>
      <c r="C145" s="1988"/>
      <c r="D145" s="1988"/>
      <c r="E145" s="1989"/>
      <c r="F145" s="2079"/>
      <c r="G145" s="2079"/>
      <c r="H145" s="2079"/>
      <c r="I145" s="2079"/>
      <c r="J145" s="2080"/>
      <c r="K145" s="1990"/>
      <c r="L145" s="1988"/>
      <c r="M145" s="1991"/>
      <c r="N145" s="3444"/>
    </row>
    <row r="146" spans="1:14" ht="15.75" customHeight="1">
      <c r="A146" s="1997"/>
      <c r="B146" s="2030"/>
      <c r="C146" s="2000"/>
      <c r="D146" s="2000"/>
      <c r="E146" s="2031"/>
      <c r="F146" s="2082"/>
      <c r="G146" s="2083"/>
      <c r="H146" s="2082"/>
      <c r="I146" s="2082"/>
      <c r="J146" s="2084"/>
      <c r="K146" s="2002"/>
      <c r="L146" s="2001"/>
      <c r="M146" s="2004"/>
      <c r="N146" s="3444"/>
    </row>
    <row r="147" spans="1:14">
      <c r="A147" s="1997"/>
      <c r="B147" s="2005"/>
      <c r="C147" s="2006"/>
      <c r="D147" s="2006"/>
      <c r="E147" s="2007"/>
      <c r="F147" s="2085"/>
      <c r="G147" s="2083"/>
      <c r="H147" s="2083"/>
      <c r="I147" s="2083"/>
      <c r="J147" s="2084"/>
      <c r="K147" s="1997"/>
      <c r="L147" s="1997"/>
      <c r="M147" s="1991"/>
      <c r="N147" s="3444"/>
    </row>
    <row r="148" spans="1:14">
      <c r="A148" s="1997"/>
      <c r="B148" s="2009"/>
      <c r="C148" s="2010"/>
      <c r="D148" s="2011"/>
      <c r="E148" s="2012"/>
      <c r="F148" s="2086"/>
      <c r="G148" s="2087"/>
      <c r="H148" s="2087" t="s">
        <v>1425</v>
      </c>
      <c r="I148" s="2087"/>
      <c r="J148" s="2088"/>
      <c r="K148" s="2016"/>
      <c r="L148" s="2016"/>
      <c r="M148" s="2016"/>
      <c r="N148" s="3444"/>
    </row>
    <row r="149" spans="1:14">
      <c r="A149" s="1997"/>
      <c r="B149" s="2017"/>
      <c r="C149" s="2017"/>
      <c r="D149" s="1993"/>
      <c r="E149" s="1997"/>
      <c r="F149" s="2089"/>
      <c r="G149" s="2090" t="s">
        <v>1426</v>
      </c>
      <c r="H149" s="2090"/>
      <c r="I149" s="2090"/>
      <c r="J149" s="2091"/>
      <c r="K149" s="2020"/>
      <c r="L149" s="2020"/>
      <c r="M149" s="2020"/>
      <c r="N149" s="3444"/>
    </row>
    <row r="150" spans="1:14">
      <c r="A150" s="1997"/>
      <c r="B150" s="2017"/>
      <c r="C150" s="2017"/>
      <c r="D150" s="1993"/>
      <c r="E150" s="1997"/>
      <c r="F150" s="2092" t="s">
        <v>1427</v>
      </c>
      <c r="G150" s="2092" t="s">
        <v>1428</v>
      </c>
      <c r="H150" s="2092" t="s">
        <v>1429</v>
      </c>
      <c r="I150" s="2092"/>
      <c r="J150" s="2075" t="s">
        <v>1430</v>
      </c>
      <c r="K150" s="2020"/>
      <c r="L150" s="2020"/>
      <c r="M150" s="2020"/>
      <c r="N150" s="3444"/>
    </row>
    <row r="151" spans="1:14">
      <c r="A151" s="1997"/>
      <c r="B151" s="2017" t="s">
        <v>7</v>
      </c>
      <c r="C151" s="2017" t="s">
        <v>70</v>
      </c>
      <c r="D151" s="1993"/>
      <c r="E151" s="1991" t="s">
        <v>1431</v>
      </c>
      <c r="F151" s="2092" t="s">
        <v>1432</v>
      </c>
      <c r="G151" s="2092" t="s">
        <v>1433</v>
      </c>
      <c r="H151" s="2092" t="s">
        <v>1434</v>
      </c>
      <c r="I151" s="2092" t="s">
        <v>1435</v>
      </c>
      <c r="J151" s="2075" t="s">
        <v>1436</v>
      </c>
      <c r="K151" s="2017" t="s">
        <v>1437</v>
      </c>
      <c r="L151" s="2017" t="s">
        <v>318</v>
      </c>
      <c r="M151" s="2017" t="s">
        <v>7</v>
      </c>
      <c r="N151" s="3444"/>
    </row>
    <row r="152" spans="1:14" ht="13.5" thickBot="1">
      <c r="A152" s="1997"/>
      <c r="B152" s="2022" t="s">
        <v>17</v>
      </c>
      <c r="C152" s="2022" t="s">
        <v>78</v>
      </c>
      <c r="D152" s="2000"/>
      <c r="E152" s="2023" t="s">
        <v>24</v>
      </c>
      <c r="F152" s="2879" t="s">
        <v>25</v>
      </c>
      <c r="G152" s="2879" t="s">
        <v>26</v>
      </c>
      <c r="H152" s="2879" t="s">
        <v>27</v>
      </c>
      <c r="I152" s="2879" t="s">
        <v>28</v>
      </c>
      <c r="J152" s="2880" t="s">
        <v>29</v>
      </c>
      <c r="K152" s="2945" t="s">
        <v>30</v>
      </c>
      <c r="L152" s="2945" t="s">
        <v>31</v>
      </c>
      <c r="M152" s="2022" t="s">
        <v>17</v>
      </c>
      <c r="N152" s="3444"/>
    </row>
    <row r="153" spans="1:14">
      <c r="A153" s="1997"/>
      <c r="B153" s="2017"/>
      <c r="C153" s="2017"/>
      <c r="D153" s="1997" t="s">
        <v>1544</v>
      </c>
      <c r="E153" s="1997"/>
      <c r="F153" s="2911"/>
      <c r="G153" s="2912"/>
      <c r="H153" s="2912"/>
      <c r="I153" s="2912"/>
      <c r="J153" s="2883"/>
      <c r="K153" s="2884"/>
      <c r="L153" s="2885"/>
      <c r="M153" s="2942"/>
      <c r="N153" s="3444"/>
    </row>
    <row r="154" spans="1:14">
      <c r="A154" s="1997"/>
      <c r="B154" s="2034">
        <v>218</v>
      </c>
      <c r="C154" s="2022"/>
      <c r="D154" s="2000"/>
      <c r="E154" s="2955" t="s">
        <v>1087</v>
      </c>
      <c r="F154" s="2913"/>
      <c r="G154" s="2914"/>
      <c r="H154" s="2914"/>
      <c r="I154" s="2914"/>
      <c r="J154" s="2914"/>
      <c r="K154" s="2909"/>
      <c r="L154" s="2910">
        <f>K154+J154</f>
        <v>0</v>
      </c>
      <c r="M154" s="2957">
        <v>218</v>
      </c>
      <c r="N154" s="3444"/>
    </row>
    <row r="155" spans="1:14">
      <c r="A155" s="1997"/>
      <c r="B155" s="2033">
        <v>219</v>
      </c>
      <c r="C155" s="2025"/>
      <c r="D155" s="2006"/>
      <c r="E155" s="2007" t="s">
        <v>1545</v>
      </c>
      <c r="F155" s="2890"/>
      <c r="G155" s="2076">
        <v>529</v>
      </c>
      <c r="H155" s="2076">
        <v>357</v>
      </c>
      <c r="I155" s="2076">
        <v>10548</v>
      </c>
      <c r="J155" s="2076">
        <v>11434</v>
      </c>
      <c r="K155" s="2077"/>
      <c r="L155" s="2077">
        <v>11434</v>
      </c>
      <c r="M155" s="2943">
        <v>219</v>
      </c>
      <c r="N155" s="3444"/>
    </row>
    <row r="156" spans="1:14">
      <c r="A156" s="1997"/>
      <c r="B156" s="2032"/>
      <c r="C156" s="2017"/>
      <c r="D156" s="1997" t="s">
        <v>1546</v>
      </c>
      <c r="E156" s="1997"/>
      <c r="F156" s="2915"/>
      <c r="G156" s="2916"/>
      <c r="H156" s="2916"/>
      <c r="I156" s="2916"/>
      <c r="J156" s="2916"/>
      <c r="K156" s="2888"/>
      <c r="L156" s="2902"/>
      <c r="M156" s="2942"/>
      <c r="N156" s="1993"/>
    </row>
    <row r="157" spans="1:14">
      <c r="A157" s="1997"/>
      <c r="B157" s="2032">
        <v>220</v>
      </c>
      <c r="C157" s="2017"/>
      <c r="D157" s="1993"/>
      <c r="E157" s="1997" t="s">
        <v>1528</v>
      </c>
      <c r="F157" s="2886"/>
      <c r="G157" s="2887"/>
      <c r="H157" s="2887">
        <v>21</v>
      </c>
      <c r="I157" s="2887"/>
      <c r="J157" s="2887">
        <v>21</v>
      </c>
      <c r="K157" s="2613" t="s">
        <v>103</v>
      </c>
      <c r="L157" s="2959">
        <f t="shared" ref="L157:L174" si="1">J157</f>
        <v>21</v>
      </c>
      <c r="M157" s="2942">
        <v>220</v>
      </c>
      <c r="N157" s="1993"/>
    </row>
    <row r="158" spans="1:14">
      <c r="A158" s="1997"/>
      <c r="B158" s="2033">
        <v>221</v>
      </c>
      <c r="C158" s="2025" t="s">
        <v>97</v>
      </c>
      <c r="D158" s="2006"/>
      <c r="E158" s="2007" t="s">
        <v>1529</v>
      </c>
      <c r="F158" s="2890"/>
      <c r="G158" s="2076"/>
      <c r="H158" s="2076"/>
      <c r="I158" s="2076"/>
      <c r="J158" s="2076"/>
      <c r="K158" s="2078" t="s">
        <v>103</v>
      </c>
      <c r="L158" s="2891">
        <f t="shared" si="1"/>
        <v>0</v>
      </c>
      <c r="M158" s="2943">
        <v>221</v>
      </c>
      <c r="N158" s="1993"/>
    </row>
    <row r="159" spans="1:14">
      <c r="A159" s="1997"/>
      <c r="B159" s="2033">
        <v>222</v>
      </c>
      <c r="C159" s="2025" t="s">
        <v>97</v>
      </c>
      <c r="D159" s="2006"/>
      <c r="E159" s="2007" t="s">
        <v>1530</v>
      </c>
      <c r="F159" s="2890"/>
      <c r="G159" s="2076"/>
      <c r="H159" s="2076"/>
      <c r="I159" s="2076"/>
      <c r="J159" s="2076"/>
      <c r="K159" s="2078" t="s">
        <v>103</v>
      </c>
      <c r="L159" s="2891">
        <f t="shared" si="1"/>
        <v>0</v>
      </c>
      <c r="M159" s="2943">
        <v>222</v>
      </c>
      <c r="N159" s="1993"/>
    </row>
    <row r="160" spans="1:14">
      <c r="A160" s="1997"/>
      <c r="B160" s="2033">
        <v>223</v>
      </c>
      <c r="C160" s="2025"/>
      <c r="D160" s="2006"/>
      <c r="E160" s="2007" t="s">
        <v>1531</v>
      </c>
      <c r="F160" s="2890"/>
      <c r="G160" s="2076"/>
      <c r="H160" s="2076"/>
      <c r="I160" s="2076"/>
      <c r="J160" s="2076"/>
      <c r="K160" s="2078" t="s">
        <v>103</v>
      </c>
      <c r="L160" s="2891">
        <f t="shared" si="1"/>
        <v>0</v>
      </c>
      <c r="M160" s="2943">
        <v>223</v>
      </c>
      <c r="N160" s="1993"/>
    </row>
    <row r="161" spans="1:14">
      <c r="A161" s="1997"/>
      <c r="B161" s="2033">
        <v>224</v>
      </c>
      <c r="C161" s="2025"/>
      <c r="D161" s="2006"/>
      <c r="E161" s="2007" t="s">
        <v>1532</v>
      </c>
      <c r="F161" s="2890"/>
      <c r="G161" s="2076"/>
      <c r="H161" s="2076"/>
      <c r="I161" s="2076"/>
      <c r="J161" s="2076"/>
      <c r="K161" s="2078" t="s">
        <v>103</v>
      </c>
      <c r="L161" s="2891">
        <f t="shared" si="1"/>
        <v>0</v>
      </c>
      <c r="M161" s="2943">
        <v>224</v>
      </c>
      <c r="N161" s="1993"/>
    </row>
    <row r="162" spans="1:14">
      <c r="A162" s="1997"/>
      <c r="B162" s="2033">
        <v>225</v>
      </c>
      <c r="C162" s="2025"/>
      <c r="D162" s="2006"/>
      <c r="E162" s="2007" t="s">
        <v>1533</v>
      </c>
      <c r="F162" s="2890"/>
      <c r="G162" s="2076"/>
      <c r="H162" s="2076"/>
      <c r="I162" s="2076"/>
      <c r="J162" s="2076"/>
      <c r="K162" s="2078" t="s">
        <v>103</v>
      </c>
      <c r="L162" s="2891">
        <f t="shared" si="1"/>
        <v>0</v>
      </c>
      <c r="M162" s="2943">
        <v>225</v>
      </c>
      <c r="N162" s="1993"/>
    </row>
    <row r="163" spans="1:14">
      <c r="A163" s="1997"/>
      <c r="B163" s="2033">
        <v>226</v>
      </c>
      <c r="C163" s="2025" t="s">
        <v>97</v>
      </c>
      <c r="D163" s="2006"/>
      <c r="E163" s="2007" t="s">
        <v>1534</v>
      </c>
      <c r="F163" s="2890"/>
      <c r="G163" s="2076"/>
      <c r="H163" s="2076"/>
      <c r="I163" s="2076"/>
      <c r="J163" s="2076"/>
      <c r="K163" s="2078" t="s">
        <v>103</v>
      </c>
      <c r="L163" s="2891">
        <f t="shared" si="1"/>
        <v>0</v>
      </c>
      <c r="M163" s="2943">
        <v>226</v>
      </c>
      <c r="N163" s="1993"/>
    </row>
    <row r="164" spans="1:14">
      <c r="A164" s="1997"/>
      <c r="B164" s="2033">
        <v>227</v>
      </c>
      <c r="C164" s="2025" t="s">
        <v>97</v>
      </c>
      <c r="D164" s="2006"/>
      <c r="E164" s="2007" t="s">
        <v>1535</v>
      </c>
      <c r="F164" s="2890"/>
      <c r="G164" s="2076"/>
      <c r="H164" s="2076"/>
      <c r="I164" s="2076"/>
      <c r="J164" s="2076"/>
      <c r="K164" s="2078" t="s">
        <v>103</v>
      </c>
      <c r="L164" s="2891">
        <f t="shared" si="1"/>
        <v>0</v>
      </c>
      <c r="M164" s="2943">
        <v>227</v>
      </c>
      <c r="N164" s="1993"/>
    </row>
    <row r="165" spans="1:14">
      <c r="A165" s="1997"/>
      <c r="B165" s="2033">
        <v>228</v>
      </c>
      <c r="C165" s="2025"/>
      <c r="D165" s="2006"/>
      <c r="E165" s="2007" t="s">
        <v>1536</v>
      </c>
      <c r="F165" s="2890"/>
      <c r="G165" s="2076"/>
      <c r="H165" s="2076"/>
      <c r="I165" s="2076"/>
      <c r="J165" s="2076"/>
      <c r="K165" s="2078" t="s">
        <v>103</v>
      </c>
      <c r="L165" s="2891">
        <f t="shared" si="1"/>
        <v>0</v>
      </c>
      <c r="M165" s="2943">
        <v>228</v>
      </c>
      <c r="N165" s="1993"/>
    </row>
    <row r="166" spans="1:14">
      <c r="A166" s="1997"/>
      <c r="B166" s="2033">
        <v>229</v>
      </c>
      <c r="C166" s="2025" t="s">
        <v>97</v>
      </c>
      <c r="D166" s="2006"/>
      <c r="E166" s="2007" t="s">
        <v>1537</v>
      </c>
      <c r="F166" s="2890"/>
      <c r="G166" s="2076"/>
      <c r="H166" s="2076"/>
      <c r="I166" s="2076"/>
      <c r="J166" s="2076"/>
      <c r="K166" s="2078" t="s">
        <v>103</v>
      </c>
      <c r="L166" s="2891">
        <f t="shared" si="1"/>
        <v>0</v>
      </c>
      <c r="M166" s="2943">
        <v>229</v>
      </c>
      <c r="N166" s="1993"/>
    </row>
    <row r="167" spans="1:14">
      <c r="A167" s="1997"/>
      <c r="B167" s="2033">
        <v>230</v>
      </c>
      <c r="C167" s="2025" t="s">
        <v>97</v>
      </c>
      <c r="D167" s="2006"/>
      <c r="E167" s="2007" t="s">
        <v>1538</v>
      </c>
      <c r="F167" s="2890"/>
      <c r="G167" s="2076"/>
      <c r="H167" s="2076"/>
      <c r="I167" s="2076"/>
      <c r="J167" s="2076"/>
      <c r="K167" s="2078" t="s">
        <v>103</v>
      </c>
      <c r="L167" s="2891">
        <f t="shared" si="1"/>
        <v>0</v>
      </c>
      <c r="M167" s="2943">
        <v>230</v>
      </c>
      <c r="N167" s="1993"/>
    </row>
    <row r="168" spans="1:14">
      <c r="A168" s="1997"/>
      <c r="B168" s="2033">
        <v>231</v>
      </c>
      <c r="C168" s="2025" t="s">
        <v>97</v>
      </c>
      <c r="D168" s="2006"/>
      <c r="E168" s="2007" t="s">
        <v>1539</v>
      </c>
      <c r="F168" s="2890"/>
      <c r="G168" s="2076"/>
      <c r="H168" s="2076"/>
      <c r="I168" s="2076"/>
      <c r="J168" s="2076"/>
      <c r="K168" s="2078" t="s">
        <v>103</v>
      </c>
      <c r="L168" s="2891">
        <f t="shared" si="1"/>
        <v>0</v>
      </c>
      <c r="M168" s="2943">
        <v>231</v>
      </c>
      <c r="N168" s="1993"/>
    </row>
    <row r="169" spans="1:14" ht="14.45" customHeight="1">
      <c r="A169" s="3452" t="s">
        <v>3288</v>
      </c>
      <c r="B169" s="2033">
        <v>232</v>
      </c>
      <c r="C169" s="2025" t="s">
        <v>97</v>
      </c>
      <c r="D169" s="2006"/>
      <c r="E169" s="2007" t="s">
        <v>901</v>
      </c>
      <c r="F169" s="2890"/>
      <c r="G169" s="2076"/>
      <c r="H169" s="2076"/>
      <c r="I169" s="2076"/>
      <c r="J169" s="2076"/>
      <c r="K169" s="2078" t="s">
        <v>103</v>
      </c>
      <c r="L169" s="2891">
        <f t="shared" si="1"/>
        <v>0</v>
      </c>
      <c r="M169" s="2943">
        <v>232</v>
      </c>
      <c r="N169" s="1993"/>
    </row>
    <row r="170" spans="1:14">
      <c r="A170" s="3452"/>
      <c r="B170" s="2033">
        <v>233</v>
      </c>
      <c r="C170" s="2025"/>
      <c r="D170" s="2006"/>
      <c r="E170" s="2007" t="s">
        <v>1540</v>
      </c>
      <c r="F170" s="2890"/>
      <c r="G170" s="2076"/>
      <c r="H170" s="2076"/>
      <c r="I170" s="2076"/>
      <c r="J170" s="2076"/>
      <c r="K170" s="2078" t="s">
        <v>103</v>
      </c>
      <c r="L170" s="2891">
        <f t="shared" si="1"/>
        <v>0</v>
      </c>
      <c r="M170" s="2943">
        <v>233</v>
      </c>
      <c r="N170" s="1993"/>
    </row>
    <row r="171" spans="1:14">
      <c r="A171" s="3452"/>
      <c r="B171" s="2033">
        <v>234</v>
      </c>
      <c r="C171" s="2025"/>
      <c r="D171" s="2006"/>
      <c r="E171" s="2007" t="s">
        <v>1541</v>
      </c>
      <c r="F171" s="2890"/>
      <c r="G171" s="2076"/>
      <c r="H171" s="2076"/>
      <c r="I171" s="2076"/>
      <c r="J171" s="2076"/>
      <c r="K171" s="2078" t="s">
        <v>103</v>
      </c>
      <c r="L171" s="2891">
        <f t="shared" si="1"/>
        <v>0</v>
      </c>
      <c r="M171" s="2943">
        <v>234</v>
      </c>
      <c r="N171" s="1993"/>
    </row>
    <row r="172" spans="1:14">
      <c r="A172" s="3452"/>
      <c r="B172" s="2033">
        <v>235</v>
      </c>
      <c r="C172" s="2025" t="s">
        <v>97</v>
      </c>
      <c r="D172" s="2006"/>
      <c r="E172" s="2007" t="s">
        <v>1542</v>
      </c>
      <c r="F172" s="2890"/>
      <c r="G172" s="2076"/>
      <c r="H172" s="2076"/>
      <c r="I172" s="2076"/>
      <c r="J172" s="2076"/>
      <c r="K172" s="2078" t="s">
        <v>103</v>
      </c>
      <c r="L172" s="2891">
        <f t="shared" si="1"/>
        <v>0</v>
      </c>
      <c r="M172" s="2943">
        <v>235</v>
      </c>
      <c r="N172" s="1993"/>
    </row>
    <row r="173" spans="1:14">
      <c r="A173" s="3452"/>
      <c r="B173" s="2033">
        <v>236</v>
      </c>
      <c r="C173" s="2025"/>
      <c r="D173" s="2006"/>
      <c r="E173" s="2007" t="s">
        <v>1543</v>
      </c>
      <c r="F173" s="2890"/>
      <c r="G173" s="2076"/>
      <c r="H173" s="2076"/>
      <c r="I173" s="2076"/>
      <c r="J173" s="2076"/>
      <c r="K173" s="2078" t="s">
        <v>103</v>
      </c>
      <c r="L173" s="2891">
        <f t="shared" si="1"/>
        <v>0</v>
      </c>
      <c r="M173" s="2943">
        <v>236</v>
      </c>
      <c r="N173" s="1993"/>
    </row>
    <row r="174" spans="1:14" ht="13.35" customHeight="1">
      <c r="A174" s="3452"/>
      <c r="B174" s="2033">
        <v>237</v>
      </c>
      <c r="C174" s="2025"/>
      <c r="D174" s="2006"/>
      <c r="E174" s="2007" t="s">
        <v>1087</v>
      </c>
      <c r="F174" s="2890"/>
      <c r="G174" s="2076"/>
      <c r="H174" s="2076"/>
      <c r="I174" s="2076"/>
      <c r="J174" s="2076"/>
      <c r="K174" s="2078" t="s">
        <v>103</v>
      </c>
      <c r="L174" s="2891">
        <f t="shared" si="1"/>
        <v>0</v>
      </c>
      <c r="M174" s="2943">
        <v>237</v>
      </c>
      <c r="N174" s="1993"/>
    </row>
    <row r="175" spans="1:14" ht="13.35" customHeight="1">
      <c r="A175" s="3452"/>
      <c r="B175" s="2033">
        <v>238</v>
      </c>
      <c r="C175" s="2025"/>
      <c r="D175" s="2006"/>
      <c r="E175" s="2007" t="s">
        <v>1547</v>
      </c>
      <c r="F175" s="2890"/>
      <c r="G175" s="2076"/>
      <c r="H175" s="2076">
        <v>21</v>
      </c>
      <c r="I175" s="2076"/>
      <c r="J175" s="2076">
        <v>21</v>
      </c>
      <c r="K175" s="2078" t="s">
        <v>103</v>
      </c>
      <c r="L175" s="2891">
        <f>F175+G175+H175+I175</f>
        <v>21</v>
      </c>
      <c r="M175" s="2943">
        <v>238</v>
      </c>
      <c r="N175" s="1993"/>
    </row>
    <row r="176" spans="1:14" ht="13.35" customHeight="1">
      <c r="A176" s="3452"/>
      <c r="B176" s="2032"/>
      <c r="C176" s="2017"/>
      <c r="D176" s="1997" t="s">
        <v>1548</v>
      </c>
      <c r="E176" s="1997"/>
      <c r="F176" s="2886"/>
      <c r="G176" s="2887"/>
      <c r="H176" s="2887"/>
      <c r="I176" s="2887"/>
      <c r="J176" s="2916"/>
      <c r="K176" s="2888"/>
      <c r="L176" s="2902"/>
      <c r="M176" s="2942"/>
      <c r="N176" s="1993"/>
    </row>
    <row r="177" spans="1:14" ht="13.35" customHeight="1">
      <c r="A177" s="3452"/>
      <c r="B177" s="2034">
        <v>301</v>
      </c>
      <c r="C177" s="2022"/>
      <c r="D177" s="2000"/>
      <c r="E177" s="2955" t="s">
        <v>1528</v>
      </c>
      <c r="F177" s="2913"/>
      <c r="G177" s="2914"/>
      <c r="H177" s="2914"/>
      <c r="I177" s="2914"/>
      <c r="J177" s="2914"/>
      <c r="K177" s="2909"/>
      <c r="L177" s="2910">
        <f>K177+J177</f>
        <v>0</v>
      </c>
      <c r="M177" s="2957">
        <v>301</v>
      </c>
      <c r="N177" s="3445" t="s">
        <v>3408</v>
      </c>
    </row>
    <row r="178" spans="1:14" ht="13.35" customHeight="1">
      <c r="A178" s="3452"/>
      <c r="B178" s="2032"/>
      <c r="C178" s="2017"/>
      <c r="D178" s="1993"/>
      <c r="E178" s="1997" t="s">
        <v>1549</v>
      </c>
      <c r="F178" s="2915"/>
      <c r="G178" s="2916"/>
      <c r="H178" s="2916"/>
      <c r="I178" s="2916"/>
      <c r="J178" s="2916"/>
      <c r="K178" s="2888"/>
      <c r="L178" s="2902"/>
      <c r="M178" s="2942"/>
      <c r="N178" s="3446"/>
    </row>
    <row r="179" spans="1:14" ht="13.35" customHeight="1">
      <c r="A179" s="3452"/>
      <c r="B179" s="2032">
        <v>302</v>
      </c>
      <c r="C179" s="2017" t="s">
        <v>97</v>
      </c>
      <c r="D179" s="1993"/>
      <c r="E179" s="1997" t="s">
        <v>1550</v>
      </c>
      <c r="F179" s="2886"/>
      <c r="G179" s="2887"/>
      <c r="H179" s="2887">
        <v>6</v>
      </c>
      <c r="I179" s="2887"/>
      <c r="J179" s="2887">
        <v>6</v>
      </c>
      <c r="K179" s="2613" t="s">
        <v>103</v>
      </c>
      <c r="L179" s="2959">
        <f>J179</f>
        <v>6</v>
      </c>
      <c r="M179" s="2942">
        <v>302</v>
      </c>
      <c r="N179" s="3446"/>
    </row>
    <row r="180" spans="1:14" ht="13.35" customHeight="1">
      <c r="A180" s="3452"/>
      <c r="B180" s="2033">
        <v>303</v>
      </c>
      <c r="C180" s="2025" t="s">
        <v>97</v>
      </c>
      <c r="D180" s="2006"/>
      <c r="E180" s="2007" t="s">
        <v>1551</v>
      </c>
      <c r="F180" s="2890"/>
      <c r="G180" s="2076"/>
      <c r="H180" s="2076"/>
      <c r="I180" s="2076"/>
      <c r="J180" s="2076"/>
      <c r="K180" s="2078" t="s">
        <v>103</v>
      </c>
      <c r="L180" s="2891"/>
      <c r="M180" s="2943">
        <v>303</v>
      </c>
      <c r="N180" s="3446"/>
    </row>
    <row r="181" spans="1:14" ht="13.35" customHeight="1">
      <c r="A181" s="3452"/>
      <c r="B181" s="2033">
        <v>304</v>
      </c>
      <c r="C181" s="2025" t="s">
        <v>97</v>
      </c>
      <c r="D181" s="2006"/>
      <c r="E181" s="2007" t="s">
        <v>1552</v>
      </c>
      <c r="F181" s="2890"/>
      <c r="G181" s="2076"/>
      <c r="H181" s="2076"/>
      <c r="I181" s="2076"/>
      <c r="J181" s="2076"/>
      <c r="K181" s="2077"/>
      <c r="L181" s="2891"/>
      <c r="M181" s="2943">
        <v>304</v>
      </c>
      <c r="N181" s="3446"/>
    </row>
    <row r="182" spans="1:14" ht="13.35" customHeight="1">
      <c r="A182" s="3452"/>
      <c r="B182" s="2033">
        <v>305</v>
      </c>
      <c r="C182" s="2025" t="s">
        <v>97</v>
      </c>
      <c r="D182" s="2006"/>
      <c r="E182" s="2007" t="s">
        <v>1553</v>
      </c>
      <c r="F182" s="2890"/>
      <c r="G182" s="2076">
        <v>1</v>
      </c>
      <c r="H182" s="2076">
        <v>4362</v>
      </c>
      <c r="I182" s="2076"/>
      <c r="J182" s="2076">
        <v>4363</v>
      </c>
      <c r="K182" s="2077"/>
      <c r="L182" s="2891">
        <v>4363</v>
      </c>
      <c r="M182" s="2943">
        <v>305</v>
      </c>
      <c r="N182" s="3446"/>
    </row>
    <row r="183" spans="1:14" ht="13.35" customHeight="1">
      <c r="A183" s="3452"/>
      <c r="B183" s="2033">
        <v>306</v>
      </c>
      <c r="C183" s="2025" t="s">
        <v>97</v>
      </c>
      <c r="D183" s="2006"/>
      <c r="E183" s="2007" t="s">
        <v>1554</v>
      </c>
      <c r="F183" s="2890"/>
      <c r="G183" s="2076"/>
      <c r="H183" s="2076"/>
      <c r="I183" s="2076"/>
      <c r="J183" s="2076"/>
      <c r="K183" s="2077"/>
      <c r="L183" s="2891"/>
      <c r="M183" s="2943">
        <v>306</v>
      </c>
      <c r="N183" s="3446"/>
    </row>
    <row r="184" spans="1:14">
      <c r="A184" s="3452"/>
      <c r="B184" s="2033">
        <v>307</v>
      </c>
      <c r="C184" s="2025" t="s">
        <v>97</v>
      </c>
      <c r="D184" s="2006"/>
      <c r="E184" s="2007" t="s">
        <v>1555</v>
      </c>
      <c r="F184" s="2890"/>
      <c r="G184" s="2076"/>
      <c r="H184" s="2076">
        <v>15</v>
      </c>
      <c r="I184" s="2076"/>
      <c r="J184" s="2076">
        <v>15</v>
      </c>
      <c r="K184" s="2077"/>
      <c r="L184" s="2891">
        <v>15</v>
      </c>
      <c r="M184" s="2943">
        <v>307</v>
      </c>
      <c r="N184" s="3446"/>
    </row>
    <row r="185" spans="1:14">
      <c r="A185" s="3452"/>
      <c r="B185" s="2033">
        <v>308</v>
      </c>
      <c r="C185" s="2025"/>
      <c r="D185" s="2006"/>
      <c r="E185" s="2007" t="s">
        <v>1554</v>
      </c>
      <c r="F185" s="2890"/>
      <c r="G185" s="2076"/>
      <c r="H185" s="2076"/>
      <c r="I185" s="2076"/>
      <c r="J185" s="2076"/>
      <c r="K185" s="2077"/>
      <c r="L185" s="2891"/>
      <c r="M185" s="2943">
        <v>308</v>
      </c>
      <c r="N185" s="3446"/>
    </row>
    <row r="186" spans="1:14">
      <c r="A186" s="3452"/>
      <c r="B186" s="2033">
        <v>309</v>
      </c>
      <c r="C186" s="2025"/>
      <c r="D186" s="2006"/>
      <c r="E186" s="2007" t="s">
        <v>1532</v>
      </c>
      <c r="F186" s="2890"/>
      <c r="G186" s="2076"/>
      <c r="H186" s="2076"/>
      <c r="I186" s="2076"/>
      <c r="J186" s="2076"/>
      <c r="K186" s="2077"/>
      <c r="L186" s="2891"/>
      <c r="M186" s="2943">
        <v>309</v>
      </c>
      <c r="N186" s="3446"/>
    </row>
    <row r="187" spans="1:14">
      <c r="A187" s="3452"/>
      <c r="B187" s="2033">
        <v>310</v>
      </c>
      <c r="C187" s="2025"/>
      <c r="D187" s="2006"/>
      <c r="E187" s="2007" t="s">
        <v>1533</v>
      </c>
      <c r="F187" s="2890"/>
      <c r="G187" s="2076"/>
      <c r="H187" s="2076"/>
      <c r="I187" s="2076"/>
      <c r="J187" s="2076"/>
      <c r="K187" s="2077"/>
      <c r="L187" s="2891"/>
      <c r="M187" s="2943">
        <v>310</v>
      </c>
      <c r="N187" s="3446"/>
    </row>
    <row r="188" spans="1:14" ht="32.25" customHeight="1" thickBot="1">
      <c r="A188" s="3452"/>
      <c r="B188" s="2033">
        <v>311</v>
      </c>
      <c r="C188" s="2025" t="s">
        <v>97</v>
      </c>
      <c r="D188" s="2006"/>
      <c r="E188" s="2007" t="s">
        <v>1534</v>
      </c>
      <c r="F188" s="2893"/>
      <c r="G188" s="2894"/>
      <c r="H188" s="2894"/>
      <c r="I188" s="2894"/>
      <c r="J188" s="2894"/>
      <c r="K188" s="2895"/>
      <c r="L188" s="2896"/>
      <c r="M188" s="3001">
        <v>311</v>
      </c>
      <c r="N188" s="3447"/>
    </row>
    <row r="189" spans="1:14" ht="6" customHeight="1">
      <c r="A189" s="2997"/>
      <c r="B189" s="3003"/>
      <c r="C189" s="1993"/>
      <c r="D189" s="1993"/>
      <c r="E189" s="1997"/>
      <c r="F189" s="2990"/>
      <c r="G189" s="2990"/>
      <c r="H189" s="2990"/>
      <c r="I189" s="2990"/>
      <c r="J189" s="2990"/>
      <c r="K189" s="1077"/>
      <c r="L189" s="1077"/>
      <c r="M189" s="1993"/>
      <c r="N189" s="2502"/>
    </row>
    <row r="190" spans="1:14" ht="6" customHeight="1">
      <c r="A190" s="2997"/>
      <c r="B190" s="3002"/>
      <c r="C190" s="1993"/>
      <c r="D190" s="1993"/>
      <c r="E190" s="1997"/>
      <c r="F190" s="2990"/>
      <c r="G190" s="2990"/>
      <c r="H190" s="2990"/>
      <c r="I190" s="2990"/>
      <c r="J190" s="2990"/>
      <c r="K190" s="1077"/>
      <c r="L190" s="1077"/>
      <c r="M190" s="1993"/>
      <c r="N190" s="2502"/>
    </row>
    <row r="191" spans="1:14" ht="21" customHeight="1">
      <c r="A191" s="3449" t="s">
        <v>2945</v>
      </c>
      <c r="B191" s="1981" t="s">
        <v>2743</v>
      </c>
      <c r="C191" s="1982"/>
      <c r="D191" s="1982"/>
      <c r="E191" s="1982"/>
      <c r="F191" s="2976"/>
      <c r="G191" s="2976"/>
      <c r="H191" s="2976"/>
      <c r="I191" s="2976"/>
      <c r="J191" s="2977"/>
      <c r="K191" s="2985"/>
      <c r="L191" s="2984"/>
      <c r="M191" s="2987"/>
      <c r="N191" s="3443" t="s">
        <v>3409</v>
      </c>
    </row>
    <row r="192" spans="1:14" ht="12.75" customHeight="1">
      <c r="A192" s="3450"/>
      <c r="B192" s="1987" t="s">
        <v>294</v>
      </c>
      <c r="C192" s="1988"/>
      <c r="D192" s="1988"/>
      <c r="E192" s="1989"/>
      <c r="F192" s="2079"/>
      <c r="G192" s="2079"/>
      <c r="H192" s="2079"/>
      <c r="I192" s="2079"/>
      <c r="J192" s="2080"/>
      <c r="K192" s="1990"/>
      <c r="L192" s="1988"/>
      <c r="M192" s="1991"/>
      <c r="N192" s="3444"/>
    </row>
    <row r="193" spans="1:14" ht="12.75" customHeight="1">
      <c r="A193" s="3450"/>
      <c r="B193" s="2030"/>
      <c r="C193" s="2000"/>
      <c r="D193" s="2000"/>
      <c r="E193" s="2031"/>
      <c r="F193" s="2082"/>
      <c r="G193" s="2083"/>
      <c r="H193" s="2082"/>
      <c r="I193" s="2082"/>
      <c r="J193" s="2084"/>
      <c r="K193" s="2002"/>
      <c r="L193" s="2001"/>
      <c r="M193" s="2004"/>
      <c r="N193" s="3444"/>
    </row>
    <row r="194" spans="1:14" ht="12.75" customHeight="1">
      <c r="A194" s="3450"/>
      <c r="B194" s="2005"/>
      <c r="C194" s="2006"/>
      <c r="D194" s="2006"/>
      <c r="E194" s="2007"/>
      <c r="F194" s="2085"/>
      <c r="G194" s="2083"/>
      <c r="H194" s="2083"/>
      <c r="I194" s="2083"/>
      <c r="J194" s="2084"/>
      <c r="K194" s="1997"/>
      <c r="L194" s="1997"/>
      <c r="M194" s="1991"/>
      <c r="N194" s="3444"/>
    </row>
    <row r="195" spans="1:14" ht="12.75" customHeight="1">
      <c r="A195" s="3450"/>
      <c r="B195" s="2009"/>
      <c r="C195" s="2010"/>
      <c r="D195" s="2011"/>
      <c r="E195" s="2012"/>
      <c r="F195" s="2086"/>
      <c r="G195" s="2087"/>
      <c r="H195" s="2087" t="s">
        <v>1425</v>
      </c>
      <c r="I195" s="2087"/>
      <c r="J195" s="2088"/>
      <c r="K195" s="2016"/>
      <c r="L195" s="2016"/>
      <c r="M195" s="2016"/>
      <c r="N195" s="3444"/>
    </row>
    <row r="196" spans="1:14" ht="12.75" customHeight="1">
      <c r="A196" s="3450"/>
      <c r="B196" s="2017"/>
      <c r="C196" s="2017"/>
      <c r="D196" s="1993"/>
      <c r="E196" s="1997"/>
      <c r="F196" s="2089"/>
      <c r="G196" s="2090" t="s">
        <v>1426</v>
      </c>
      <c r="H196" s="2090"/>
      <c r="I196" s="2090"/>
      <c r="J196" s="2091"/>
      <c r="K196" s="2020"/>
      <c r="L196" s="2020"/>
      <c r="M196" s="2020"/>
      <c r="N196" s="3444"/>
    </row>
    <row r="197" spans="1:14" ht="12.75" customHeight="1">
      <c r="A197" s="3450"/>
      <c r="B197" s="2017"/>
      <c r="C197" s="2017"/>
      <c r="D197" s="1993"/>
      <c r="E197" s="1997"/>
      <c r="F197" s="2092" t="s">
        <v>1427</v>
      </c>
      <c r="G197" s="2092" t="s">
        <v>1428</v>
      </c>
      <c r="H197" s="2092" t="s">
        <v>1429</v>
      </c>
      <c r="I197" s="2092"/>
      <c r="J197" s="2075" t="s">
        <v>1430</v>
      </c>
      <c r="K197" s="2020"/>
      <c r="L197" s="2020"/>
      <c r="M197" s="2020"/>
      <c r="N197" s="3444"/>
    </row>
    <row r="198" spans="1:14" ht="12.75" customHeight="1">
      <c r="A198" s="3450"/>
      <c r="B198" s="2017" t="s">
        <v>7</v>
      </c>
      <c r="C198" s="2017" t="s">
        <v>70</v>
      </c>
      <c r="D198" s="1993"/>
      <c r="E198" s="1991" t="s">
        <v>1431</v>
      </c>
      <c r="F198" s="2092" t="s">
        <v>1432</v>
      </c>
      <c r="G198" s="2092" t="s">
        <v>1433</v>
      </c>
      <c r="H198" s="2092" t="s">
        <v>1434</v>
      </c>
      <c r="I198" s="2092" t="s">
        <v>1435</v>
      </c>
      <c r="J198" s="2075" t="s">
        <v>1436</v>
      </c>
      <c r="K198" s="2017" t="s">
        <v>1437</v>
      </c>
      <c r="L198" s="2017" t="s">
        <v>318</v>
      </c>
      <c r="M198" s="2017" t="s">
        <v>7</v>
      </c>
      <c r="N198" s="3444"/>
    </row>
    <row r="199" spans="1:14" ht="18" customHeight="1" thickBot="1">
      <c r="A199" s="3450"/>
      <c r="B199" s="2022" t="s">
        <v>17</v>
      </c>
      <c r="C199" s="2022" t="s">
        <v>78</v>
      </c>
      <c r="D199" s="2000"/>
      <c r="E199" s="2023" t="s">
        <v>24</v>
      </c>
      <c r="F199" s="2879" t="s">
        <v>25</v>
      </c>
      <c r="G199" s="2879" t="s">
        <v>26</v>
      </c>
      <c r="H199" s="2879" t="s">
        <v>27</v>
      </c>
      <c r="I199" s="2879" t="s">
        <v>28</v>
      </c>
      <c r="J199" s="2880" t="s">
        <v>29</v>
      </c>
      <c r="K199" s="2945" t="s">
        <v>30</v>
      </c>
      <c r="L199" s="2945" t="s">
        <v>31</v>
      </c>
      <c r="M199" s="2022" t="s">
        <v>17</v>
      </c>
      <c r="N199" s="3444"/>
    </row>
    <row r="200" spans="1:14" ht="12.75" customHeight="1">
      <c r="A200" s="3451"/>
      <c r="B200" s="2017"/>
      <c r="C200" s="2017"/>
      <c r="D200" s="1997" t="s">
        <v>1556</v>
      </c>
      <c r="E200" s="1997"/>
      <c r="F200" s="2882"/>
      <c r="G200" s="2883"/>
      <c r="H200" s="2883"/>
      <c r="I200" s="2883"/>
      <c r="J200" s="2883"/>
      <c r="K200" s="2908"/>
      <c r="L200" s="2885"/>
      <c r="M200" s="2942"/>
      <c r="N200" s="3444"/>
    </row>
    <row r="201" spans="1:14" ht="13.35" customHeight="1">
      <c r="A201" s="3451"/>
      <c r="B201" s="2034">
        <v>312</v>
      </c>
      <c r="C201" s="2022" t="s">
        <v>97</v>
      </c>
      <c r="D201" s="2000"/>
      <c r="E201" s="2955" t="s">
        <v>1535</v>
      </c>
      <c r="F201" s="2913"/>
      <c r="G201" s="2914"/>
      <c r="H201" s="2914"/>
      <c r="I201" s="2914"/>
      <c r="J201" s="2914"/>
      <c r="K201" s="2909"/>
      <c r="L201" s="2910"/>
      <c r="M201" s="2957">
        <v>312</v>
      </c>
      <c r="N201" s="3444"/>
    </row>
    <row r="202" spans="1:14">
      <c r="A202" s="3451"/>
      <c r="B202" s="2032">
        <v>313</v>
      </c>
      <c r="C202" s="2017"/>
      <c r="D202" s="1993"/>
      <c r="E202" s="1997" t="s">
        <v>1536</v>
      </c>
      <c r="F202" s="2886"/>
      <c r="G202" s="2887"/>
      <c r="H202" s="2887"/>
      <c r="I202" s="2887"/>
      <c r="J202" s="2887"/>
      <c r="K202" s="2897"/>
      <c r="L202" s="2889"/>
      <c r="M202" s="2942">
        <v>313</v>
      </c>
      <c r="N202" s="3444"/>
    </row>
    <row r="203" spans="1:14">
      <c r="A203" s="3451"/>
      <c r="B203" s="2033">
        <v>314</v>
      </c>
      <c r="C203" s="2025" t="s">
        <v>97</v>
      </c>
      <c r="D203" s="2006"/>
      <c r="E203" s="2007" t="s">
        <v>1537</v>
      </c>
      <c r="F203" s="2890"/>
      <c r="G203" s="2076"/>
      <c r="H203" s="2076"/>
      <c r="I203" s="2076"/>
      <c r="J203" s="2076"/>
      <c r="K203" s="2077"/>
      <c r="L203" s="2891"/>
      <c r="M203" s="2943">
        <v>314</v>
      </c>
      <c r="N203" s="2024"/>
    </row>
    <row r="204" spans="1:14">
      <c r="A204" s="3451"/>
      <c r="B204" s="2033">
        <v>315</v>
      </c>
      <c r="C204" s="2025" t="s">
        <v>97</v>
      </c>
      <c r="D204" s="2006"/>
      <c r="E204" s="2007" t="s">
        <v>1538</v>
      </c>
      <c r="F204" s="2890"/>
      <c r="G204" s="2076"/>
      <c r="H204" s="2076"/>
      <c r="I204" s="2076"/>
      <c r="J204" s="2076"/>
      <c r="K204" s="2078"/>
      <c r="L204" s="2891"/>
      <c r="M204" s="2943">
        <v>315</v>
      </c>
      <c r="N204" s="2024"/>
    </row>
    <row r="205" spans="1:14">
      <c r="A205" s="3451"/>
      <c r="B205" s="2033">
        <v>316</v>
      </c>
      <c r="C205" s="2025" t="s">
        <v>97</v>
      </c>
      <c r="D205" s="2006"/>
      <c r="E205" s="2007" t="s">
        <v>1539</v>
      </c>
      <c r="F205" s="2890"/>
      <c r="G205" s="2076"/>
      <c r="H205" s="2076"/>
      <c r="I205" s="2076"/>
      <c r="J205" s="2076"/>
      <c r="K205" s="2077"/>
      <c r="L205" s="2891"/>
      <c r="M205" s="2943">
        <v>316</v>
      </c>
      <c r="N205" s="2024"/>
    </row>
    <row r="206" spans="1:14">
      <c r="A206" s="3451"/>
      <c r="B206" s="2033">
        <v>317</v>
      </c>
      <c r="C206" s="2025" t="s">
        <v>97</v>
      </c>
      <c r="D206" s="2006"/>
      <c r="E206" s="2007" t="s">
        <v>901</v>
      </c>
      <c r="F206" s="2890"/>
      <c r="G206" s="2076"/>
      <c r="H206" s="2076"/>
      <c r="I206" s="2076">
        <v>7338</v>
      </c>
      <c r="J206" s="2076">
        <v>7338</v>
      </c>
      <c r="K206" s="2078"/>
      <c r="L206" s="2891">
        <v>7338</v>
      </c>
      <c r="M206" s="2943">
        <v>317</v>
      </c>
      <c r="N206" s="2026"/>
    </row>
    <row r="207" spans="1:14">
      <c r="A207" s="3451"/>
      <c r="B207" s="2033">
        <v>318</v>
      </c>
      <c r="C207" s="2025"/>
      <c r="D207" s="2006"/>
      <c r="E207" s="2007" t="s">
        <v>1540</v>
      </c>
      <c r="F207" s="2890"/>
      <c r="G207" s="2076"/>
      <c r="H207" s="2076"/>
      <c r="I207" s="2076"/>
      <c r="J207" s="2076"/>
      <c r="K207" s="2078"/>
      <c r="L207" s="2891"/>
      <c r="M207" s="2943">
        <v>318</v>
      </c>
      <c r="N207" s="2026"/>
    </row>
    <row r="208" spans="1:14">
      <c r="A208" s="1997"/>
      <c r="B208" s="2033">
        <v>319</v>
      </c>
      <c r="C208" s="2025"/>
      <c r="D208" s="2006"/>
      <c r="E208" s="2007" t="s">
        <v>1557</v>
      </c>
      <c r="F208" s="2890"/>
      <c r="G208" s="2076"/>
      <c r="H208" s="2076"/>
      <c r="I208" s="2076"/>
      <c r="J208" s="2076"/>
      <c r="K208" s="2077"/>
      <c r="L208" s="2891"/>
      <c r="M208" s="2943">
        <v>319</v>
      </c>
      <c r="N208" s="2026"/>
    </row>
    <row r="209" spans="1:14">
      <c r="A209" s="1997"/>
      <c r="B209" s="2033">
        <v>320</v>
      </c>
      <c r="C209" s="2025" t="s">
        <v>97</v>
      </c>
      <c r="D209" s="2006"/>
      <c r="E209" s="2007" t="s">
        <v>1542</v>
      </c>
      <c r="F209" s="2890"/>
      <c r="G209" s="2076"/>
      <c r="H209" s="2076"/>
      <c r="I209" s="2076"/>
      <c r="J209" s="2076"/>
      <c r="K209" s="2077"/>
      <c r="L209" s="2891"/>
      <c r="M209" s="2943">
        <v>320</v>
      </c>
      <c r="N209" s="2026"/>
    </row>
    <row r="210" spans="1:14">
      <c r="A210" s="1997"/>
      <c r="B210" s="2033">
        <v>321</v>
      </c>
      <c r="C210" s="2025"/>
      <c r="D210" s="2006"/>
      <c r="E210" s="2007" t="s">
        <v>1543</v>
      </c>
      <c r="F210" s="2890"/>
      <c r="G210" s="2076"/>
      <c r="H210" s="2076"/>
      <c r="I210" s="2076"/>
      <c r="J210" s="2076"/>
      <c r="K210" s="2078"/>
      <c r="L210" s="2891"/>
      <c r="M210" s="2943">
        <v>321</v>
      </c>
      <c r="N210" s="2026"/>
    </row>
    <row r="211" spans="1:14">
      <c r="A211" s="1997"/>
      <c r="B211" s="2033">
        <v>322</v>
      </c>
      <c r="C211" s="2025"/>
      <c r="D211" s="2006"/>
      <c r="E211" s="2007" t="s">
        <v>1087</v>
      </c>
      <c r="F211" s="2890"/>
      <c r="G211" s="2076"/>
      <c r="H211" s="2076"/>
      <c r="I211" s="2076"/>
      <c r="J211" s="2076"/>
      <c r="K211" s="2078"/>
      <c r="L211" s="2891"/>
      <c r="M211" s="2943">
        <v>322</v>
      </c>
      <c r="N211" s="2026"/>
    </row>
    <row r="212" spans="1:14">
      <c r="A212" s="1997"/>
      <c r="B212" s="2033">
        <v>323</v>
      </c>
      <c r="C212" s="2025"/>
      <c r="D212" s="2006"/>
      <c r="E212" s="2007" t="s">
        <v>1558</v>
      </c>
      <c r="F212" s="2890"/>
      <c r="G212" s="2076">
        <v>1</v>
      </c>
      <c r="H212" s="2076">
        <v>4383</v>
      </c>
      <c r="I212" s="2076">
        <v>7338</v>
      </c>
      <c r="J212" s="2076">
        <v>11722</v>
      </c>
      <c r="K212" s="2077"/>
      <c r="L212" s="2891">
        <v>11722</v>
      </c>
      <c r="M212" s="2943">
        <v>323</v>
      </c>
      <c r="N212" s="2026"/>
    </row>
    <row r="213" spans="1:14">
      <c r="A213" s="1997"/>
      <c r="B213" s="2033">
        <v>324</v>
      </c>
      <c r="C213" s="2025"/>
      <c r="D213" s="2006"/>
      <c r="E213" s="2007" t="s">
        <v>1559</v>
      </c>
      <c r="F213" s="2890"/>
      <c r="G213" s="2076">
        <v>530</v>
      </c>
      <c r="H213" s="2076">
        <v>4761</v>
      </c>
      <c r="I213" s="2076">
        <v>17886</v>
      </c>
      <c r="J213" s="2076">
        <v>23177</v>
      </c>
      <c r="K213" s="2077"/>
      <c r="L213" s="2891">
        <v>23177</v>
      </c>
      <c r="M213" s="2943">
        <v>324</v>
      </c>
      <c r="N213" s="2026"/>
    </row>
    <row r="214" spans="1:14">
      <c r="A214" s="1997"/>
      <c r="B214" s="2032"/>
      <c r="C214" s="2017"/>
      <c r="D214" s="1997" t="s">
        <v>1560</v>
      </c>
      <c r="E214" s="1997"/>
      <c r="F214" s="2915"/>
      <c r="G214" s="2916"/>
      <c r="H214" s="2916"/>
      <c r="I214" s="2916"/>
      <c r="J214" s="2916"/>
      <c r="K214" s="2888"/>
      <c r="L214" s="2902"/>
      <c r="M214" s="2942"/>
      <c r="N214" s="2026"/>
    </row>
    <row r="215" spans="1:14">
      <c r="A215" s="1997"/>
      <c r="B215" s="2032"/>
      <c r="C215" s="2017"/>
      <c r="D215" s="1997" t="s">
        <v>1561</v>
      </c>
      <c r="E215" s="1997"/>
      <c r="F215" s="2915"/>
      <c r="G215" s="2916"/>
      <c r="H215" s="2916"/>
      <c r="I215" s="2916"/>
      <c r="J215" s="2916"/>
      <c r="K215" s="2888"/>
      <c r="L215" s="2902"/>
      <c r="M215" s="2942"/>
      <c r="N215" s="2026"/>
    </row>
    <row r="216" spans="1:14">
      <c r="A216" s="1997"/>
      <c r="B216" s="2032">
        <v>401</v>
      </c>
      <c r="C216" s="2017"/>
      <c r="D216" s="1993"/>
      <c r="E216" s="1997" t="s">
        <v>1528</v>
      </c>
      <c r="F216" s="2886"/>
      <c r="G216" s="2887"/>
      <c r="H216" s="2887">
        <v>121</v>
      </c>
      <c r="I216" s="2887"/>
      <c r="J216" s="2887">
        <v>121</v>
      </c>
      <c r="K216" s="2888"/>
      <c r="L216" s="2889">
        <v>121</v>
      </c>
      <c r="M216" s="2942">
        <v>401</v>
      </c>
      <c r="N216" s="2026"/>
    </row>
    <row r="217" spans="1:14">
      <c r="A217" s="1997"/>
      <c r="B217" s="2033">
        <v>402</v>
      </c>
      <c r="C217" s="2025"/>
      <c r="D217" s="2006"/>
      <c r="E217" s="2007" t="s">
        <v>1562</v>
      </c>
      <c r="F217" s="2890"/>
      <c r="G217" s="2076"/>
      <c r="H217" s="2076"/>
      <c r="I217" s="2076"/>
      <c r="J217" s="2076"/>
      <c r="K217" s="2077"/>
      <c r="L217" s="2891"/>
      <c r="M217" s="2943">
        <v>402</v>
      </c>
      <c r="N217" s="2026"/>
    </row>
    <row r="218" spans="1:14">
      <c r="A218" s="1997"/>
      <c r="B218" s="2033">
        <v>403</v>
      </c>
      <c r="C218" s="2025"/>
      <c r="D218" s="2006"/>
      <c r="E218" s="2007" t="s">
        <v>1563</v>
      </c>
      <c r="F218" s="2890"/>
      <c r="G218" s="2076"/>
      <c r="H218" s="2076"/>
      <c r="I218" s="2076"/>
      <c r="J218" s="2076"/>
      <c r="K218" s="2077"/>
      <c r="L218" s="2891"/>
      <c r="M218" s="2943">
        <v>403</v>
      </c>
      <c r="N218" s="2026"/>
    </row>
    <row r="219" spans="1:14">
      <c r="A219" s="1997"/>
      <c r="B219" s="2033">
        <v>404</v>
      </c>
      <c r="C219" s="2025"/>
      <c r="D219" s="2006"/>
      <c r="E219" s="2007" t="s">
        <v>1564</v>
      </c>
      <c r="F219" s="2890"/>
      <c r="G219" s="2076"/>
      <c r="H219" s="2076"/>
      <c r="I219" s="2076"/>
      <c r="J219" s="2076"/>
      <c r="K219" s="2077"/>
      <c r="L219" s="2891"/>
      <c r="M219" s="2943">
        <v>404</v>
      </c>
      <c r="N219" s="2026"/>
    </row>
    <row r="220" spans="1:14">
      <c r="A220" s="1997"/>
      <c r="B220" s="2033">
        <v>405</v>
      </c>
      <c r="C220" s="2025"/>
      <c r="D220" s="2006"/>
      <c r="E220" s="2007" t="s">
        <v>1565</v>
      </c>
      <c r="F220" s="2890"/>
      <c r="G220" s="2076"/>
      <c r="H220" s="2076"/>
      <c r="I220" s="2076"/>
      <c r="J220" s="2076"/>
      <c r="K220" s="2077"/>
      <c r="L220" s="2891"/>
      <c r="M220" s="2943">
        <v>405</v>
      </c>
      <c r="N220" s="3445">
        <v>91</v>
      </c>
    </row>
    <row r="221" spans="1:14">
      <c r="A221" s="1997"/>
      <c r="B221" s="2033">
        <v>406</v>
      </c>
      <c r="C221" s="2025"/>
      <c r="D221" s="2006"/>
      <c r="E221" s="2007" t="s">
        <v>1566</v>
      </c>
      <c r="F221" s="2890"/>
      <c r="G221" s="2076"/>
      <c r="H221" s="2076"/>
      <c r="I221" s="2076"/>
      <c r="J221" s="2076"/>
      <c r="K221" s="2077"/>
      <c r="L221" s="2891"/>
      <c r="M221" s="2943">
        <v>406</v>
      </c>
      <c r="N221" s="3448"/>
    </row>
    <row r="222" spans="1:14" ht="13.35" customHeight="1">
      <c r="A222" s="1997"/>
      <c r="B222" s="2033">
        <v>407</v>
      </c>
      <c r="C222" s="2025"/>
      <c r="D222" s="2006"/>
      <c r="E222" s="2007" t="s">
        <v>1567</v>
      </c>
      <c r="F222" s="2890"/>
      <c r="G222" s="2076"/>
      <c r="H222" s="2076"/>
      <c r="I222" s="2076"/>
      <c r="J222" s="2076"/>
      <c r="K222" s="2077"/>
      <c r="L222" s="2891"/>
      <c r="M222" s="2943">
        <v>407</v>
      </c>
      <c r="N222" s="3448"/>
    </row>
    <row r="223" spans="1:14">
      <c r="A223" s="1997"/>
      <c r="B223" s="2033">
        <v>408</v>
      </c>
      <c r="C223" s="2025"/>
      <c r="D223" s="2006"/>
      <c r="E223" s="2007" t="s">
        <v>1568</v>
      </c>
      <c r="F223" s="2890"/>
      <c r="G223" s="2076"/>
      <c r="H223" s="2076"/>
      <c r="I223" s="2076"/>
      <c r="J223" s="2076"/>
      <c r="K223" s="2077"/>
      <c r="L223" s="2891"/>
      <c r="M223" s="2943">
        <v>408</v>
      </c>
      <c r="N223" s="3448"/>
    </row>
    <row r="224" spans="1:14">
      <c r="A224" s="1997"/>
      <c r="B224" s="2033">
        <v>409</v>
      </c>
      <c r="C224" s="2025" t="s">
        <v>97</v>
      </c>
      <c r="D224" s="2006"/>
      <c r="E224" s="2007" t="s">
        <v>1569</v>
      </c>
      <c r="F224" s="2890"/>
      <c r="G224" s="2076"/>
      <c r="H224" s="2076"/>
      <c r="I224" s="2076"/>
      <c r="J224" s="2076"/>
      <c r="K224" s="2077"/>
      <c r="L224" s="2891"/>
      <c r="M224" s="2943">
        <v>409</v>
      </c>
      <c r="N224" s="3448"/>
    </row>
    <row r="225" spans="1:14" ht="13.35" customHeight="1">
      <c r="A225" s="1997"/>
      <c r="B225" s="2033">
        <v>410</v>
      </c>
      <c r="C225" s="2025"/>
      <c r="D225" s="2006"/>
      <c r="E225" s="2007" t="s">
        <v>1570</v>
      </c>
      <c r="F225" s="2890"/>
      <c r="G225" s="2076"/>
      <c r="H225" s="2076"/>
      <c r="I225" s="2076"/>
      <c r="J225" s="2076"/>
      <c r="K225" s="2077"/>
      <c r="L225" s="2891"/>
      <c r="M225" s="2943">
        <v>410</v>
      </c>
      <c r="N225" s="3448"/>
    </row>
    <row r="226" spans="1:14">
      <c r="A226" s="1997"/>
      <c r="B226" s="2033">
        <v>411</v>
      </c>
      <c r="C226" s="2025"/>
      <c r="D226" s="2006"/>
      <c r="E226" s="2007" t="s">
        <v>1571</v>
      </c>
      <c r="F226" s="2890"/>
      <c r="G226" s="2076"/>
      <c r="H226" s="2076"/>
      <c r="I226" s="2076"/>
      <c r="J226" s="2076"/>
      <c r="K226" s="2077"/>
      <c r="L226" s="2891"/>
      <c r="M226" s="2943">
        <v>411</v>
      </c>
      <c r="N226" s="3448"/>
    </row>
    <row r="227" spans="1:14">
      <c r="A227" s="1997"/>
      <c r="B227" s="2033">
        <v>412</v>
      </c>
      <c r="C227" s="2025"/>
      <c r="D227" s="2006"/>
      <c r="E227" s="2007" t="s">
        <v>1572</v>
      </c>
      <c r="F227" s="2890"/>
      <c r="G227" s="2076"/>
      <c r="H227" s="2076"/>
      <c r="I227" s="2076"/>
      <c r="J227" s="2076"/>
      <c r="K227" s="2077"/>
      <c r="L227" s="2891"/>
      <c r="M227" s="2943">
        <v>412</v>
      </c>
      <c r="N227" s="3448"/>
    </row>
    <row r="228" spans="1:14">
      <c r="A228" s="1997"/>
      <c r="B228" s="2033">
        <v>413</v>
      </c>
      <c r="C228" s="2025"/>
      <c r="D228" s="2006"/>
      <c r="E228" s="2007" t="s">
        <v>1573</v>
      </c>
      <c r="F228" s="2890"/>
      <c r="G228" s="2076"/>
      <c r="H228" s="2076"/>
      <c r="I228" s="2076"/>
      <c r="J228" s="2076"/>
      <c r="K228" s="2077"/>
      <c r="L228" s="2891"/>
      <c r="M228" s="2943">
        <v>413</v>
      </c>
      <c r="N228" s="3448"/>
    </row>
    <row r="229" spans="1:14">
      <c r="A229" s="1997"/>
      <c r="B229" s="2033">
        <v>414</v>
      </c>
      <c r="C229" s="2025"/>
      <c r="D229" s="2006"/>
      <c r="E229" s="2007" t="s">
        <v>1532</v>
      </c>
      <c r="F229" s="2890"/>
      <c r="G229" s="2076"/>
      <c r="H229" s="2076"/>
      <c r="I229" s="2076"/>
      <c r="J229" s="2076"/>
      <c r="K229" s="2077"/>
      <c r="L229" s="2891"/>
      <c r="M229" s="2943">
        <v>414</v>
      </c>
      <c r="N229" s="3448"/>
    </row>
    <row r="230" spans="1:14">
      <c r="A230" s="1997"/>
      <c r="B230" s="2033">
        <v>415</v>
      </c>
      <c r="C230" s="2025"/>
      <c r="D230" s="2006"/>
      <c r="E230" s="2007" t="s">
        <v>1533</v>
      </c>
      <c r="F230" s="2890"/>
      <c r="G230" s="2076"/>
      <c r="H230" s="2076"/>
      <c r="I230" s="2076"/>
      <c r="J230" s="2076"/>
      <c r="K230" s="2077"/>
      <c r="L230" s="2891"/>
      <c r="M230" s="2943">
        <v>415</v>
      </c>
      <c r="N230" s="3448"/>
    </row>
    <row r="231" spans="1:14">
      <c r="A231" s="1997"/>
      <c r="B231" s="2033">
        <v>416</v>
      </c>
      <c r="C231" s="2025"/>
      <c r="D231" s="2006"/>
      <c r="E231" s="2007" t="s">
        <v>1540</v>
      </c>
      <c r="F231" s="2890"/>
      <c r="G231" s="2076"/>
      <c r="H231" s="2076"/>
      <c r="I231" s="2076"/>
      <c r="J231" s="2076"/>
      <c r="K231" s="2077"/>
      <c r="L231" s="2891"/>
      <c r="M231" s="2943">
        <v>416</v>
      </c>
      <c r="N231" s="3448"/>
    </row>
    <row r="232" spans="1:14">
      <c r="A232" s="1997"/>
      <c r="B232" s="2033">
        <v>417</v>
      </c>
      <c r="C232" s="2025"/>
      <c r="D232" s="2006"/>
      <c r="E232" s="2007" t="s">
        <v>1557</v>
      </c>
      <c r="F232" s="2890"/>
      <c r="G232" s="2076"/>
      <c r="H232" s="2076"/>
      <c r="I232" s="2076"/>
      <c r="J232" s="2076"/>
      <c r="K232" s="2077"/>
      <c r="L232" s="2891"/>
      <c r="M232" s="2943">
        <v>417</v>
      </c>
      <c r="N232" s="3448"/>
    </row>
    <row r="233" spans="1:14">
      <c r="A233" s="1997"/>
      <c r="B233" s="2033">
        <v>418</v>
      </c>
      <c r="C233" s="2025"/>
      <c r="D233" s="2006"/>
      <c r="E233" s="2007" t="s">
        <v>1087</v>
      </c>
      <c r="F233" s="2890"/>
      <c r="G233" s="2076"/>
      <c r="H233" s="2076"/>
      <c r="I233" s="2076"/>
      <c r="J233" s="2076"/>
      <c r="K233" s="2077"/>
      <c r="L233" s="2891"/>
      <c r="M233" s="2943">
        <v>418</v>
      </c>
      <c r="N233" s="3448"/>
    </row>
    <row r="234" spans="1:14" ht="13.5" thickBot="1">
      <c r="A234" s="1997"/>
      <c r="B234" s="2033">
        <v>419</v>
      </c>
      <c r="C234" s="2025"/>
      <c r="D234" s="2006"/>
      <c r="E234" s="2007" t="s">
        <v>1574</v>
      </c>
      <c r="F234" s="2893"/>
      <c r="G234" s="2894"/>
      <c r="H234" s="2894">
        <v>121</v>
      </c>
      <c r="I234" s="2894"/>
      <c r="J234" s="2894">
        <v>121</v>
      </c>
      <c r="K234" s="2895"/>
      <c r="L234" s="2896">
        <v>121</v>
      </c>
      <c r="M234" s="3001">
        <v>419</v>
      </c>
      <c r="N234" s="3453"/>
    </row>
    <row r="235" spans="1:14" ht="7.35" customHeight="1">
      <c r="A235" s="1997"/>
      <c r="B235" s="3003"/>
      <c r="C235" s="1993"/>
      <c r="D235" s="1993"/>
      <c r="E235" s="1997"/>
      <c r="F235" s="2990"/>
      <c r="G235" s="2990"/>
      <c r="H235" s="2990"/>
      <c r="I235" s="2990"/>
      <c r="J235" s="2990"/>
      <c r="K235" s="1077"/>
      <c r="L235" s="1077"/>
      <c r="M235" s="1993"/>
      <c r="N235" s="2998"/>
    </row>
    <row r="236" spans="1:14" ht="6" customHeight="1">
      <c r="A236" s="1997"/>
      <c r="B236" s="3002"/>
      <c r="C236" s="1993"/>
      <c r="D236" s="1993"/>
      <c r="E236" s="1997"/>
      <c r="F236" s="2990"/>
      <c r="G236" s="2990"/>
      <c r="H236" s="2990"/>
      <c r="I236" s="2990"/>
      <c r="J236" s="2990"/>
      <c r="K236" s="1077"/>
      <c r="L236" s="1077"/>
      <c r="M236" s="1993"/>
      <c r="N236" s="2998"/>
    </row>
    <row r="237" spans="1:14">
      <c r="A237" s="1997"/>
      <c r="B237" s="1981" t="s">
        <v>2743</v>
      </c>
      <c r="C237" s="1982"/>
      <c r="D237" s="1982"/>
      <c r="E237" s="1982"/>
      <c r="F237" s="2976"/>
      <c r="G237" s="2976"/>
      <c r="H237" s="2976"/>
      <c r="I237" s="2976"/>
      <c r="J237" s="2977"/>
      <c r="K237" s="2985"/>
      <c r="L237" s="2984"/>
      <c r="M237" s="2987"/>
      <c r="N237" s="3443">
        <v>92</v>
      </c>
    </row>
    <row r="238" spans="1:14" ht="12.75" customHeight="1">
      <c r="A238" s="1997"/>
      <c r="B238" s="1987" t="s">
        <v>294</v>
      </c>
      <c r="C238" s="1988"/>
      <c r="D238" s="1988"/>
      <c r="E238" s="1989"/>
      <c r="F238" s="2079"/>
      <c r="G238" s="2079"/>
      <c r="H238" s="2079"/>
      <c r="I238" s="2079"/>
      <c r="J238" s="2080"/>
      <c r="K238" s="1990"/>
      <c r="L238" s="1988"/>
      <c r="M238" s="1991"/>
      <c r="N238" s="3444"/>
    </row>
    <row r="239" spans="1:14">
      <c r="A239" s="1997"/>
      <c r="B239" s="2030"/>
      <c r="C239" s="2000"/>
      <c r="D239" s="2000"/>
      <c r="E239" s="2031"/>
      <c r="F239" s="2082"/>
      <c r="G239" s="2083"/>
      <c r="H239" s="2082"/>
      <c r="I239" s="2082"/>
      <c r="J239" s="2084"/>
      <c r="K239" s="2002"/>
      <c r="L239" s="2001"/>
      <c r="M239" s="2004"/>
      <c r="N239" s="3444"/>
    </row>
    <row r="240" spans="1:14">
      <c r="A240" s="1997"/>
      <c r="B240" s="2005"/>
      <c r="C240" s="2006"/>
      <c r="D240" s="2006"/>
      <c r="E240" s="2007"/>
      <c r="F240" s="2085"/>
      <c r="G240" s="2083"/>
      <c r="H240" s="2083"/>
      <c r="I240" s="2083"/>
      <c r="J240" s="2084"/>
      <c r="K240" s="1997"/>
      <c r="L240" s="1997"/>
      <c r="M240" s="1991"/>
      <c r="N240" s="3444"/>
    </row>
    <row r="241" spans="1:14">
      <c r="A241" s="1997"/>
      <c r="B241" s="2009"/>
      <c r="C241" s="2010"/>
      <c r="D241" s="2011"/>
      <c r="E241" s="2012"/>
      <c r="F241" s="2086"/>
      <c r="G241" s="2087"/>
      <c r="H241" s="2087" t="s">
        <v>1425</v>
      </c>
      <c r="I241" s="2087"/>
      <c r="J241" s="2088"/>
      <c r="K241" s="2016"/>
      <c r="L241" s="2016"/>
      <c r="M241" s="2016"/>
      <c r="N241" s="3444"/>
    </row>
    <row r="242" spans="1:14">
      <c r="A242" s="1997"/>
      <c r="B242" s="2017"/>
      <c r="C242" s="2017"/>
      <c r="D242" s="1993"/>
      <c r="E242" s="1997"/>
      <c r="F242" s="2089"/>
      <c r="G242" s="2090" t="s">
        <v>1426</v>
      </c>
      <c r="H242" s="2090"/>
      <c r="I242" s="2090"/>
      <c r="J242" s="2091"/>
      <c r="K242" s="2020"/>
      <c r="L242" s="2020"/>
      <c r="M242" s="2020"/>
      <c r="N242" s="3444"/>
    </row>
    <row r="243" spans="1:14">
      <c r="A243" s="1997"/>
      <c r="B243" s="2017"/>
      <c r="C243" s="2017"/>
      <c r="D243" s="1993"/>
      <c r="E243" s="1997"/>
      <c r="F243" s="2092" t="s">
        <v>1427</v>
      </c>
      <c r="G243" s="2092" t="s">
        <v>1428</v>
      </c>
      <c r="H243" s="2092" t="s">
        <v>1429</v>
      </c>
      <c r="I243" s="2092"/>
      <c r="J243" s="2075" t="s">
        <v>1430</v>
      </c>
      <c r="K243" s="2020"/>
      <c r="L243" s="2020"/>
      <c r="M243" s="2020"/>
      <c r="N243" s="3444"/>
    </row>
    <row r="244" spans="1:14">
      <c r="A244" s="1997"/>
      <c r="B244" s="2017" t="s">
        <v>7</v>
      </c>
      <c r="C244" s="2017" t="s">
        <v>70</v>
      </c>
      <c r="D244" s="1993"/>
      <c r="E244" s="1991" t="s">
        <v>1431</v>
      </c>
      <c r="F244" s="2092" t="s">
        <v>1432</v>
      </c>
      <c r="G244" s="2092" t="s">
        <v>1433</v>
      </c>
      <c r="H244" s="2092" t="s">
        <v>1434</v>
      </c>
      <c r="I244" s="2092" t="s">
        <v>1435</v>
      </c>
      <c r="J244" s="2075" t="s">
        <v>1436</v>
      </c>
      <c r="K244" s="2017" t="s">
        <v>1437</v>
      </c>
      <c r="L244" s="2017" t="s">
        <v>318</v>
      </c>
      <c r="M244" s="2017" t="s">
        <v>7</v>
      </c>
      <c r="N244" s="3444"/>
    </row>
    <row r="245" spans="1:14" ht="13.5" thickBot="1">
      <c r="A245" s="1997"/>
      <c r="B245" s="2022" t="s">
        <v>17</v>
      </c>
      <c r="C245" s="2022" t="s">
        <v>78</v>
      </c>
      <c r="D245" s="2000"/>
      <c r="E245" s="2023" t="s">
        <v>24</v>
      </c>
      <c r="F245" s="2879" t="s">
        <v>25</v>
      </c>
      <c r="G245" s="2879" t="s">
        <v>26</v>
      </c>
      <c r="H245" s="2879" t="s">
        <v>27</v>
      </c>
      <c r="I245" s="2879" t="s">
        <v>28</v>
      </c>
      <c r="J245" s="2880" t="s">
        <v>29</v>
      </c>
      <c r="K245" s="2945" t="s">
        <v>30</v>
      </c>
      <c r="L245" s="2945" t="s">
        <v>31</v>
      </c>
      <c r="M245" s="2022" t="s">
        <v>17</v>
      </c>
      <c r="N245" s="3444"/>
    </row>
    <row r="246" spans="1:14">
      <c r="A246" s="1997"/>
      <c r="B246" s="2032"/>
      <c r="C246" s="2017"/>
      <c r="D246" s="1997" t="s">
        <v>1575</v>
      </c>
      <c r="E246" s="1997"/>
      <c r="F246" s="2882"/>
      <c r="G246" s="2883"/>
      <c r="H246" s="2883"/>
      <c r="I246" s="2883"/>
      <c r="J246" s="2883"/>
      <c r="K246" s="2884"/>
      <c r="L246" s="2885"/>
      <c r="M246" s="2942"/>
      <c r="N246" s="3444"/>
    </row>
    <row r="247" spans="1:14">
      <c r="A247" s="1997"/>
      <c r="B247" s="2032">
        <v>420</v>
      </c>
      <c r="C247" s="2017"/>
      <c r="D247" s="1993"/>
      <c r="E247" s="1997" t="s">
        <v>1528</v>
      </c>
      <c r="F247" s="2886"/>
      <c r="G247" s="2887"/>
      <c r="H247" s="2887"/>
      <c r="I247" s="2887"/>
      <c r="J247" s="2887"/>
      <c r="K247" s="2888"/>
      <c r="L247" s="2889">
        <f>K247+J247</f>
        <v>0</v>
      </c>
      <c r="M247" s="2942">
        <v>420</v>
      </c>
      <c r="N247" s="3444"/>
    </row>
    <row r="248" spans="1:14">
      <c r="A248" s="1997"/>
      <c r="B248" s="2033">
        <v>421</v>
      </c>
      <c r="C248" s="2025"/>
      <c r="D248" s="2006"/>
      <c r="E248" s="2007" t="s">
        <v>1576</v>
      </c>
      <c r="F248" s="2890"/>
      <c r="G248" s="2076"/>
      <c r="H248" s="2076"/>
      <c r="I248" s="2076"/>
      <c r="J248" s="2076"/>
      <c r="K248" s="2077"/>
      <c r="L248" s="2891">
        <f>K248+J248</f>
        <v>0</v>
      </c>
      <c r="M248" s="2943">
        <v>421</v>
      </c>
      <c r="N248" s="3444"/>
    </row>
    <row r="249" spans="1:14">
      <c r="A249" s="1997"/>
      <c r="B249" s="2032">
        <v>422</v>
      </c>
      <c r="C249" s="2017"/>
      <c r="D249" s="1993"/>
      <c r="E249" s="1997" t="s">
        <v>1577</v>
      </c>
      <c r="F249" s="2886"/>
      <c r="G249" s="2887"/>
      <c r="H249" s="2887"/>
      <c r="I249" s="2887"/>
      <c r="J249" s="2887"/>
      <c r="K249" s="2888"/>
      <c r="L249" s="2889">
        <f>K249+J249</f>
        <v>0</v>
      </c>
      <c r="M249" s="2942">
        <v>422</v>
      </c>
      <c r="N249" s="1993"/>
    </row>
    <row r="250" spans="1:14">
      <c r="A250" s="1997"/>
      <c r="B250" s="2033">
        <v>423</v>
      </c>
      <c r="C250" s="2025"/>
      <c r="D250" s="2006"/>
      <c r="E250" s="2007" t="s">
        <v>1578</v>
      </c>
      <c r="F250" s="2890"/>
      <c r="G250" s="2076"/>
      <c r="H250" s="2076"/>
      <c r="I250" s="2076"/>
      <c r="J250" s="2076"/>
      <c r="K250" s="2077"/>
      <c r="L250" s="2891">
        <f>K250+J250</f>
        <v>0</v>
      </c>
      <c r="M250" s="2943">
        <v>423</v>
      </c>
      <c r="N250" s="1993"/>
    </row>
    <row r="251" spans="1:14">
      <c r="A251" s="1997"/>
      <c r="B251" s="2033">
        <v>424</v>
      </c>
      <c r="C251" s="2025"/>
      <c r="D251" s="2006"/>
      <c r="E251" s="2007" t="s">
        <v>1579</v>
      </c>
      <c r="F251" s="2890"/>
      <c r="G251" s="2076"/>
      <c r="H251" s="2076"/>
      <c r="I251" s="2076"/>
      <c r="J251" s="2076"/>
      <c r="K251" s="2077"/>
      <c r="L251" s="2891">
        <f>K251+J251</f>
        <v>0</v>
      </c>
      <c r="M251" s="2943">
        <v>424</v>
      </c>
      <c r="N251" s="1993"/>
    </row>
    <row r="252" spans="1:14">
      <c r="A252" s="1997"/>
      <c r="B252" s="2033">
        <v>425</v>
      </c>
      <c r="C252" s="2025" t="s">
        <v>97</v>
      </c>
      <c r="D252" s="2006"/>
      <c r="E252" s="2007" t="s">
        <v>1569</v>
      </c>
      <c r="F252" s="2890"/>
      <c r="G252" s="2076"/>
      <c r="H252" s="2076"/>
      <c r="I252" s="2076"/>
      <c r="J252" s="2076"/>
      <c r="K252" s="2077"/>
      <c r="L252" s="2891">
        <f t="shared" ref="L252:L261" si="2">F252+G252+H252+I252</f>
        <v>0</v>
      </c>
      <c r="M252" s="2943">
        <v>425</v>
      </c>
      <c r="N252" s="1993"/>
    </row>
    <row r="253" spans="1:14">
      <c r="A253" s="1997"/>
      <c r="B253" s="2033">
        <v>426</v>
      </c>
      <c r="C253" s="2025"/>
      <c r="D253" s="2006"/>
      <c r="E253" s="2007" t="s">
        <v>1570</v>
      </c>
      <c r="F253" s="2890"/>
      <c r="G253" s="2076"/>
      <c r="H253" s="2076"/>
      <c r="I253" s="2076"/>
      <c r="J253" s="2076"/>
      <c r="K253" s="2077"/>
      <c r="L253" s="2891">
        <f t="shared" si="2"/>
        <v>0</v>
      </c>
      <c r="M253" s="2943">
        <v>426</v>
      </c>
      <c r="N253" s="1993"/>
    </row>
    <row r="254" spans="1:14">
      <c r="A254" s="1997"/>
      <c r="B254" s="2033">
        <v>427</v>
      </c>
      <c r="C254" s="2025"/>
      <c r="D254" s="2006"/>
      <c r="E254" s="2007" t="s">
        <v>1571</v>
      </c>
      <c r="F254" s="2890"/>
      <c r="G254" s="2076"/>
      <c r="H254" s="2076"/>
      <c r="I254" s="2076"/>
      <c r="J254" s="2076"/>
      <c r="K254" s="2077"/>
      <c r="L254" s="2891">
        <f t="shared" si="2"/>
        <v>0</v>
      </c>
      <c r="M254" s="2943">
        <v>427</v>
      </c>
      <c r="N254" s="1993"/>
    </row>
    <row r="255" spans="1:14">
      <c r="A255" s="1997"/>
      <c r="B255" s="2033">
        <v>428</v>
      </c>
      <c r="C255" s="2025"/>
      <c r="D255" s="2006"/>
      <c r="E255" s="2007" t="s">
        <v>1580</v>
      </c>
      <c r="F255" s="2890"/>
      <c r="G255" s="2076"/>
      <c r="H255" s="2076"/>
      <c r="I255" s="2076"/>
      <c r="J255" s="2076"/>
      <c r="K255" s="2077"/>
      <c r="L255" s="2891">
        <f t="shared" si="2"/>
        <v>0</v>
      </c>
      <c r="M255" s="2943">
        <v>428</v>
      </c>
      <c r="N255" s="1993"/>
    </row>
    <row r="256" spans="1:14">
      <c r="A256" s="1997"/>
      <c r="B256" s="2033">
        <v>429</v>
      </c>
      <c r="C256" s="2025"/>
      <c r="D256" s="2006"/>
      <c r="E256" s="2007" t="s">
        <v>1573</v>
      </c>
      <c r="F256" s="2890"/>
      <c r="G256" s="2076"/>
      <c r="H256" s="2076"/>
      <c r="I256" s="2076"/>
      <c r="J256" s="2076"/>
      <c r="K256" s="2077"/>
      <c r="L256" s="2891">
        <f t="shared" si="2"/>
        <v>0</v>
      </c>
      <c r="M256" s="2943">
        <v>429</v>
      </c>
      <c r="N256" s="1993"/>
    </row>
    <row r="257" spans="1:16" ht="14.45" customHeight="1">
      <c r="A257" s="3452" t="s">
        <v>3289</v>
      </c>
      <c r="B257" s="2033">
        <v>430</v>
      </c>
      <c r="C257" s="2025"/>
      <c r="D257" s="2006"/>
      <c r="E257" s="2007" t="s">
        <v>1532</v>
      </c>
      <c r="F257" s="2890"/>
      <c r="G257" s="2076"/>
      <c r="H257" s="2076"/>
      <c r="I257" s="2076"/>
      <c r="J257" s="2076"/>
      <c r="K257" s="2077"/>
      <c r="L257" s="2891">
        <f t="shared" si="2"/>
        <v>0</v>
      </c>
      <c r="M257" s="2943">
        <v>430</v>
      </c>
      <c r="N257" s="1993"/>
    </row>
    <row r="258" spans="1:16">
      <c r="A258" s="3452"/>
      <c r="B258" s="2033">
        <v>431</v>
      </c>
      <c r="C258" s="2025"/>
      <c r="D258" s="2006"/>
      <c r="E258" s="2007" t="s">
        <v>1533</v>
      </c>
      <c r="F258" s="2890"/>
      <c r="G258" s="2076"/>
      <c r="H258" s="2076"/>
      <c r="I258" s="2076"/>
      <c r="J258" s="2076"/>
      <c r="K258" s="2077"/>
      <c r="L258" s="2891">
        <f t="shared" si="2"/>
        <v>0</v>
      </c>
      <c r="M258" s="2943">
        <v>431</v>
      </c>
      <c r="N258" s="1993"/>
    </row>
    <row r="259" spans="1:16">
      <c r="A259" s="3452"/>
      <c r="B259" s="2033">
        <v>432</v>
      </c>
      <c r="C259" s="2025"/>
      <c r="D259" s="2006"/>
      <c r="E259" s="2007" t="s">
        <v>1540</v>
      </c>
      <c r="F259" s="2890"/>
      <c r="G259" s="2076"/>
      <c r="H259" s="2076"/>
      <c r="I259" s="2076"/>
      <c r="J259" s="2076"/>
      <c r="K259" s="2077"/>
      <c r="L259" s="2891">
        <f t="shared" si="2"/>
        <v>0</v>
      </c>
      <c r="M259" s="2943">
        <v>432</v>
      </c>
      <c r="N259" s="1993"/>
    </row>
    <row r="260" spans="1:16">
      <c r="A260" s="3452"/>
      <c r="B260" s="2033">
        <v>433</v>
      </c>
      <c r="C260" s="2025"/>
      <c r="D260" s="2006"/>
      <c r="E260" s="2007" t="s">
        <v>1557</v>
      </c>
      <c r="F260" s="2890"/>
      <c r="G260" s="2076"/>
      <c r="H260" s="2076"/>
      <c r="I260" s="2076"/>
      <c r="J260" s="2076"/>
      <c r="K260" s="2077"/>
      <c r="L260" s="2891">
        <f t="shared" si="2"/>
        <v>0</v>
      </c>
      <c r="M260" s="2943">
        <v>433</v>
      </c>
      <c r="N260" s="1993"/>
    </row>
    <row r="261" spans="1:16">
      <c r="A261" s="3452"/>
      <c r="B261" s="2033">
        <v>434</v>
      </c>
      <c r="C261" s="2025"/>
      <c r="D261" s="2006"/>
      <c r="E261" s="2007" t="s">
        <v>1087</v>
      </c>
      <c r="F261" s="2890"/>
      <c r="G261" s="2076"/>
      <c r="H261" s="2076"/>
      <c r="I261" s="2076"/>
      <c r="J261" s="2076"/>
      <c r="K261" s="2077"/>
      <c r="L261" s="2891">
        <f t="shared" si="2"/>
        <v>0</v>
      </c>
      <c r="M261" s="2943">
        <v>434</v>
      </c>
      <c r="N261" s="1993"/>
    </row>
    <row r="262" spans="1:16">
      <c r="A262" s="3452"/>
      <c r="B262" s="2033">
        <v>435</v>
      </c>
      <c r="C262" s="2025"/>
      <c r="D262" s="2006"/>
      <c r="E262" s="2007" t="s">
        <v>1581</v>
      </c>
      <c r="F262" s="2890"/>
      <c r="G262" s="2076"/>
      <c r="H262" s="2076"/>
      <c r="I262" s="2076"/>
      <c r="J262" s="2076"/>
      <c r="K262" s="2077"/>
      <c r="L262" s="2891">
        <f>F262+G262+H262+I262</f>
        <v>0</v>
      </c>
      <c r="M262" s="2943">
        <v>435</v>
      </c>
      <c r="N262" s="1993"/>
      <c r="P262" s="2037"/>
    </row>
    <row r="263" spans="1:16">
      <c r="A263" s="3452"/>
      <c r="B263" s="2032"/>
      <c r="C263" s="2017"/>
      <c r="D263" s="1997" t="s">
        <v>1582</v>
      </c>
      <c r="E263" s="1997"/>
      <c r="F263" s="2915"/>
      <c r="G263" s="2916"/>
      <c r="H263" s="2916"/>
      <c r="I263" s="2916"/>
      <c r="J263" s="2916"/>
      <c r="K263" s="2888"/>
      <c r="L263" s="2902"/>
      <c r="M263" s="2942"/>
      <c r="N263" s="1993"/>
    </row>
    <row r="264" spans="1:16">
      <c r="A264" s="3452"/>
      <c r="B264" s="2032">
        <v>501</v>
      </c>
      <c r="C264" s="2017"/>
      <c r="D264" s="1993"/>
      <c r="E264" s="1997" t="s">
        <v>1583</v>
      </c>
      <c r="F264" s="2886"/>
      <c r="G264" s="2887"/>
      <c r="H264" s="2887"/>
      <c r="I264" s="2887"/>
      <c r="J264" s="2887"/>
      <c r="K264" s="2888"/>
      <c r="L264" s="2889">
        <f>K264+J264</f>
        <v>0</v>
      </c>
      <c r="M264" s="2942">
        <v>501</v>
      </c>
      <c r="N264" s="1993"/>
    </row>
    <row r="265" spans="1:16" ht="12.75" customHeight="1">
      <c r="A265" s="3452"/>
      <c r="B265" s="2033">
        <v>502</v>
      </c>
      <c r="C265" s="2025"/>
      <c r="D265" s="2006"/>
      <c r="E265" s="2007" t="s">
        <v>1584</v>
      </c>
      <c r="F265" s="2890"/>
      <c r="G265" s="2076"/>
      <c r="H265" s="2076"/>
      <c r="I265" s="2076"/>
      <c r="J265" s="2076"/>
      <c r="K265" s="2078" t="s">
        <v>103</v>
      </c>
      <c r="L265" s="2891"/>
      <c r="M265" s="2943">
        <v>502</v>
      </c>
      <c r="N265" s="1993"/>
    </row>
    <row r="266" spans="1:16">
      <c r="A266" s="3452"/>
      <c r="B266" s="2033">
        <v>503</v>
      </c>
      <c r="C266" s="2025"/>
      <c r="D266" s="2006"/>
      <c r="E266" s="2007" t="s">
        <v>1585</v>
      </c>
      <c r="F266" s="2890"/>
      <c r="G266" s="2076"/>
      <c r="H266" s="2076"/>
      <c r="I266" s="2076"/>
      <c r="J266" s="2076"/>
      <c r="K266" s="2078" t="s">
        <v>103</v>
      </c>
      <c r="L266" s="2891"/>
      <c r="M266" s="2943">
        <v>503</v>
      </c>
      <c r="N266" s="1993"/>
    </row>
    <row r="267" spans="1:16" ht="12.75" customHeight="1">
      <c r="A267" s="3452"/>
      <c r="B267" s="2033">
        <v>504</v>
      </c>
      <c r="C267" s="2025"/>
      <c r="D267" s="2006"/>
      <c r="E267" s="2007" t="s">
        <v>1586</v>
      </c>
      <c r="F267" s="2890"/>
      <c r="G267" s="2076"/>
      <c r="H267" s="2076"/>
      <c r="I267" s="2076"/>
      <c r="J267" s="2076"/>
      <c r="K267" s="2077"/>
      <c r="L267" s="2891"/>
      <c r="M267" s="2943">
        <v>504</v>
      </c>
      <c r="N267" s="1993"/>
    </row>
    <row r="268" spans="1:16" ht="13.35" customHeight="1">
      <c r="A268" s="3452"/>
      <c r="B268" s="2033">
        <v>505</v>
      </c>
      <c r="C268" s="2025"/>
      <c r="D268" s="2006"/>
      <c r="E268" s="2007" t="s">
        <v>1532</v>
      </c>
      <c r="F268" s="2890"/>
      <c r="G268" s="2076"/>
      <c r="H268" s="2076"/>
      <c r="I268" s="2076"/>
      <c r="J268" s="2076"/>
      <c r="K268" s="2077"/>
      <c r="L268" s="2891"/>
      <c r="M268" s="2943">
        <v>505</v>
      </c>
      <c r="N268" s="1993"/>
    </row>
    <row r="269" spans="1:16" ht="13.35" customHeight="1">
      <c r="A269" s="3452"/>
      <c r="B269" s="2033">
        <v>506</v>
      </c>
      <c r="C269" s="2025"/>
      <c r="D269" s="2006"/>
      <c r="E269" s="2007" t="s">
        <v>1587</v>
      </c>
      <c r="F269" s="2890"/>
      <c r="G269" s="2076"/>
      <c r="H269" s="2076"/>
      <c r="I269" s="2076"/>
      <c r="J269" s="2076"/>
      <c r="K269" s="2077"/>
      <c r="L269" s="2891"/>
      <c r="M269" s="2943">
        <v>506</v>
      </c>
      <c r="N269" s="1993"/>
    </row>
    <row r="270" spans="1:16" ht="12.75" customHeight="1">
      <c r="A270" s="3452"/>
      <c r="B270" s="2032"/>
      <c r="C270" s="2017"/>
      <c r="D270" s="1997" t="s">
        <v>1588</v>
      </c>
      <c r="E270" s="1997"/>
      <c r="F270" s="2915"/>
      <c r="G270" s="2916"/>
      <c r="H270" s="2916"/>
      <c r="I270" s="2916"/>
      <c r="J270" s="2916"/>
      <c r="K270" s="2888"/>
      <c r="L270" s="2902"/>
      <c r="M270" s="2942"/>
      <c r="N270" s="3445" t="s">
        <v>3408</v>
      </c>
    </row>
    <row r="271" spans="1:16" ht="13.35" customHeight="1">
      <c r="A271" s="3452"/>
      <c r="B271" s="2032">
        <v>507</v>
      </c>
      <c r="C271" s="2017" t="s">
        <v>97</v>
      </c>
      <c r="D271" s="1993"/>
      <c r="E271" s="1997" t="s">
        <v>1528</v>
      </c>
      <c r="F271" s="2886"/>
      <c r="G271" s="2887"/>
      <c r="H271" s="2887">
        <v>90</v>
      </c>
      <c r="I271" s="2887"/>
      <c r="J271" s="2887">
        <v>90</v>
      </c>
      <c r="K271" s="2613" t="s">
        <v>103</v>
      </c>
      <c r="L271" s="2094">
        <v>90</v>
      </c>
      <c r="M271" s="3198">
        <v>507</v>
      </c>
      <c r="N271" s="3446"/>
    </row>
    <row r="272" spans="1:16" ht="13.35" customHeight="1">
      <c r="A272" s="3452"/>
      <c r="B272" s="2033">
        <v>508</v>
      </c>
      <c r="C272" s="2025" t="s">
        <v>97</v>
      </c>
      <c r="D272" s="2006"/>
      <c r="E272" s="2007" t="s">
        <v>1589</v>
      </c>
      <c r="F272" s="2890"/>
      <c r="G272" s="2076"/>
      <c r="H272" s="2076"/>
      <c r="I272" s="2076"/>
      <c r="J272" s="2076"/>
      <c r="K272" s="2078" t="s">
        <v>103</v>
      </c>
      <c r="L272" s="2891"/>
      <c r="M272" s="2943">
        <v>508</v>
      </c>
      <c r="N272" s="3446"/>
    </row>
    <row r="273" spans="1:14" ht="13.35" customHeight="1">
      <c r="A273" s="3452"/>
      <c r="B273" s="2033">
        <v>509</v>
      </c>
      <c r="C273" s="2025" t="s">
        <v>97</v>
      </c>
      <c r="D273" s="2006"/>
      <c r="E273" s="2007" t="s">
        <v>1590</v>
      </c>
      <c r="F273" s="2890"/>
      <c r="G273" s="2076"/>
      <c r="H273" s="2076"/>
      <c r="I273" s="2076"/>
      <c r="J273" s="2076"/>
      <c r="K273" s="2078" t="s">
        <v>103</v>
      </c>
      <c r="L273" s="2891"/>
      <c r="M273" s="2943">
        <v>509</v>
      </c>
      <c r="N273" s="3446"/>
    </row>
    <row r="274" spans="1:14" ht="13.35" customHeight="1">
      <c r="A274" s="3452"/>
      <c r="B274" s="2033">
        <v>510</v>
      </c>
      <c r="C274" s="2025" t="s">
        <v>97</v>
      </c>
      <c r="D274" s="2006"/>
      <c r="E274" s="2007" t="s">
        <v>1591</v>
      </c>
      <c r="F274" s="2890"/>
      <c r="G274" s="2076"/>
      <c r="H274" s="2076"/>
      <c r="I274" s="2076"/>
      <c r="J274" s="2076"/>
      <c r="K274" s="2078" t="s">
        <v>103</v>
      </c>
      <c r="L274" s="2891"/>
      <c r="M274" s="2943">
        <v>510</v>
      </c>
      <c r="N274" s="3446"/>
    </row>
    <row r="275" spans="1:14" ht="13.35" customHeight="1">
      <c r="A275" s="3452"/>
      <c r="B275" s="2033">
        <v>511</v>
      </c>
      <c r="C275" s="2025" t="s">
        <v>97</v>
      </c>
      <c r="D275" s="2006"/>
      <c r="E275" s="2007" t="s">
        <v>1572</v>
      </c>
      <c r="F275" s="2890"/>
      <c r="G275" s="2076"/>
      <c r="H275" s="2076"/>
      <c r="I275" s="2076"/>
      <c r="J275" s="2076"/>
      <c r="K275" s="2078" t="s">
        <v>103</v>
      </c>
      <c r="L275" s="2891"/>
      <c r="M275" s="2943">
        <v>511</v>
      </c>
      <c r="N275" s="3446"/>
    </row>
    <row r="276" spans="1:14" ht="13.35" customHeight="1">
      <c r="A276" s="3452"/>
      <c r="B276" s="2033">
        <v>512</v>
      </c>
      <c r="C276" s="2025" t="s">
        <v>97</v>
      </c>
      <c r="D276" s="2006"/>
      <c r="E276" s="2007" t="s">
        <v>1532</v>
      </c>
      <c r="F276" s="2890"/>
      <c r="G276" s="2076"/>
      <c r="H276" s="2076"/>
      <c r="I276" s="2076"/>
      <c r="J276" s="2076"/>
      <c r="K276" s="2078" t="s">
        <v>103</v>
      </c>
      <c r="L276" s="2891"/>
      <c r="M276" s="2943">
        <v>512</v>
      </c>
      <c r="N276" s="3446"/>
    </row>
    <row r="277" spans="1:14">
      <c r="A277" s="3452"/>
      <c r="B277" s="2033">
        <v>513</v>
      </c>
      <c r="C277" s="2025" t="s">
        <v>97</v>
      </c>
      <c r="D277" s="2006"/>
      <c r="E277" s="2007" t="s">
        <v>1592</v>
      </c>
      <c r="F277" s="2890"/>
      <c r="G277" s="2076"/>
      <c r="H277" s="2076"/>
      <c r="I277" s="2076"/>
      <c r="J277" s="2076"/>
      <c r="K277" s="2078" t="s">
        <v>103</v>
      </c>
      <c r="L277" s="2891"/>
      <c r="M277" s="2943">
        <v>513</v>
      </c>
      <c r="N277" s="3446"/>
    </row>
    <row r="278" spans="1:14">
      <c r="A278" s="3452"/>
      <c r="B278" s="2033">
        <v>514</v>
      </c>
      <c r="C278" s="2025" t="s">
        <v>97</v>
      </c>
      <c r="D278" s="2006"/>
      <c r="E278" s="2007" t="s">
        <v>1540</v>
      </c>
      <c r="F278" s="2890"/>
      <c r="G278" s="2076"/>
      <c r="H278" s="2076"/>
      <c r="I278" s="2076"/>
      <c r="J278" s="2076"/>
      <c r="K278" s="2078" t="s">
        <v>103</v>
      </c>
      <c r="L278" s="2891"/>
      <c r="M278" s="2943">
        <v>514</v>
      </c>
      <c r="N278" s="3446"/>
    </row>
    <row r="279" spans="1:14">
      <c r="A279" s="3452"/>
      <c r="B279" s="2033">
        <v>515</v>
      </c>
      <c r="C279" s="2025" t="s">
        <v>97</v>
      </c>
      <c r="D279" s="2006"/>
      <c r="E279" s="2007" t="s">
        <v>1557</v>
      </c>
      <c r="F279" s="2890"/>
      <c r="G279" s="2076"/>
      <c r="H279" s="2076"/>
      <c r="I279" s="2076"/>
      <c r="J279" s="2076"/>
      <c r="K279" s="2078" t="s">
        <v>103</v>
      </c>
      <c r="L279" s="2891"/>
      <c r="M279" s="2943">
        <v>515</v>
      </c>
      <c r="N279" s="3446"/>
    </row>
    <row r="280" spans="1:14">
      <c r="A280" s="3452"/>
      <c r="B280" s="2033">
        <v>516</v>
      </c>
      <c r="C280" s="2025" t="s">
        <v>97</v>
      </c>
      <c r="D280" s="2006"/>
      <c r="E280" s="2007" t="s">
        <v>1087</v>
      </c>
      <c r="F280" s="2890"/>
      <c r="G280" s="2076"/>
      <c r="H280" s="2076"/>
      <c r="I280" s="2076"/>
      <c r="J280" s="2076"/>
      <c r="K280" s="2078" t="s">
        <v>103</v>
      </c>
      <c r="L280" s="2891"/>
      <c r="M280" s="2943">
        <v>516</v>
      </c>
      <c r="N280" s="3446"/>
    </row>
    <row r="281" spans="1:14" ht="13.5" thickBot="1">
      <c r="A281" s="3452"/>
      <c r="B281" s="2033">
        <v>517</v>
      </c>
      <c r="C281" s="2025" t="s">
        <v>97</v>
      </c>
      <c r="D281" s="2006"/>
      <c r="E281" s="2007" t="s">
        <v>1593</v>
      </c>
      <c r="F281" s="2893"/>
      <c r="G281" s="2894"/>
      <c r="H281" s="2894">
        <v>90</v>
      </c>
      <c r="I281" s="2894"/>
      <c r="J281" s="2894">
        <v>90</v>
      </c>
      <c r="K281" s="2917" t="s">
        <v>103</v>
      </c>
      <c r="L281" s="2896">
        <f>F281+G281+H281+I281</f>
        <v>90</v>
      </c>
      <c r="M281" s="3001">
        <v>517</v>
      </c>
      <c r="N281" s="3447"/>
    </row>
    <row r="282" spans="1:14" ht="8.4499999999999993" customHeight="1">
      <c r="A282" s="2997"/>
      <c r="B282" s="3003"/>
      <c r="C282" s="1993"/>
      <c r="D282" s="1993"/>
      <c r="E282" s="1997"/>
      <c r="F282" s="2990"/>
      <c r="G282" s="2990"/>
      <c r="H282" s="2990"/>
      <c r="I282" s="2990"/>
      <c r="J282" s="2990"/>
      <c r="K282" s="1078"/>
      <c r="L282" s="1077"/>
      <c r="M282" s="1993"/>
      <c r="N282" s="2502"/>
    </row>
    <row r="283" spans="1:14" ht="6" customHeight="1">
      <c r="A283" s="2997"/>
      <c r="B283" s="3002"/>
      <c r="C283" s="1993"/>
      <c r="D283" s="1993"/>
      <c r="E283" s="1997"/>
      <c r="F283" s="2990"/>
      <c r="G283" s="2990"/>
      <c r="H283" s="2990"/>
      <c r="I283" s="2990"/>
      <c r="J283" s="2990"/>
      <c r="K283" s="1078"/>
      <c r="L283" s="1077"/>
      <c r="M283" s="1993"/>
      <c r="N283" s="2502"/>
    </row>
    <row r="284" spans="1:14" ht="22.5" customHeight="1">
      <c r="A284" s="3449" t="s">
        <v>2945</v>
      </c>
      <c r="B284" s="1981" t="s">
        <v>2743</v>
      </c>
      <c r="C284" s="1982"/>
      <c r="D284" s="1982"/>
      <c r="E284" s="1982"/>
      <c r="F284" s="2976"/>
      <c r="G284" s="2976"/>
      <c r="H284" s="2976"/>
      <c r="I284" s="2976"/>
      <c r="J284" s="2977"/>
      <c r="K284" s="2985"/>
      <c r="L284" s="2984"/>
      <c r="M284" s="2987"/>
      <c r="N284" s="3443" t="s">
        <v>3409</v>
      </c>
    </row>
    <row r="285" spans="1:14" ht="12.75" customHeight="1">
      <c r="A285" s="3450"/>
      <c r="B285" s="1987" t="s">
        <v>294</v>
      </c>
      <c r="C285" s="1988"/>
      <c r="D285" s="1988"/>
      <c r="E285" s="1989"/>
      <c r="F285" s="2079"/>
      <c r="G285" s="2079"/>
      <c r="H285" s="2079"/>
      <c r="I285" s="2079"/>
      <c r="J285" s="2080"/>
      <c r="K285" s="1990"/>
      <c r="L285" s="1988"/>
      <c r="M285" s="1991"/>
      <c r="N285" s="3444"/>
    </row>
    <row r="286" spans="1:14" ht="12.75" customHeight="1">
      <c r="A286" s="3450"/>
      <c r="B286" s="2030"/>
      <c r="C286" s="2000"/>
      <c r="D286" s="2000"/>
      <c r="E286" s="2031"/>
      <c r="F286" s="2082"/>
      <c r="G286" s="2083"/>
      <c r="H286" s="2082"/>
      <c r="I286" s="2082"/>
      <c r="J286" s="2084"/>
      <c r="K286" s="2002"/>
      <c r="L286" s="2001"/>
      <c r="M286" s="2004"/>
      <c r="N286" s="3444"/>
    </row>
    <row r="287" spans="1:14" ht="12.75" customHeight="1">
      <c r="A287" s="3450"/>
      <c r="B287" s="2005"/>
      <c r="C287" s="2006"/>
      <c r="D287" s="2006"/>
      <c r="E287" s="2007"/>
      <c r="F287" s="2085"/>
      <c r="G287" s="2083"/>
      <c r="H287" s="2083"/>
      <c r="I287" s="2083"/>
      <c r="J287" s="2084"/>
      <c r="K287" s="1997"/>
      <c r="L287" s="1997"/>
      <c r="M287" s="1991"/>
      <c r="N287" s="3444"/>
    </row>
    <row r="288" spans="1:14" ht="12.75" customHeight="1">
      <c r="A288" s="3450"/>
      <c r="B288" s="2009"/>
      <c r="C288" s="2010"/>
      <c r="D288" s="2011"/>
      <c r="E288" s="2012"/>
      <c r="F288" s="2086"/>
      <c r="G288" s="2087"/>
      <c r="H288" s="2087" t="s">
        <v>1425</v>
      </c>
      <c r="I288" s="2087"/>
      <c r="J288" s="2088"/>
      <c r="K288" s="2016"/>
      <c r="L288" s="2016"/>
      <c r="M288" s="2016"/>
      <c r="N288" s="3444"/>
    </row>
    <row r="289" spans="1:16" ht="12.75" customHeight="1">
      <c r="A289" s="3450"/>
      <c r="B289" s="2017"/>
      <c r="C289" s="2017"/>
      <c r="D289" s="1993"/>
      <c r="E289" s="1997"/>
      <c r="F289" s="2089"/>
      <c r="G289" s="2090" t="s">
        <v>1426</v>
      </c>
      <c r="H289" s="2090"/>
      <c r="I289" s="2090"/>
      <c r="J289" s="2091"/>
      <c r="K289" s="2020"/>
      <c r="L289" s="2020"/>
      <c r="M289" s="2020"/>
      <c r="N289" s="3444"/>
    </row>
    <row r="290" spans="1:16" ht="12.75" customHeight="1">
      <c r="A290" s="3450"/>
      <c r="B290" s="2017"/>
      <c r="C290" s="2017"/>
      <c r="D290" s="1993"/>
      <c r="E290" s="1997"/>
      <c r="F290" s="2092" t="s">
        <v>1427</v>
      </c>
      <c r="G290" s="2092" t="s">
        <v>1428</v>
      </c>
      <c r="H290" s="2092" t="s">
        <v>1429</v>
      </c>
      <c r="I290" s="2092"/>
      <c r="J290" s="2075" t="s">
        <v>1430</v>
      </c>
      <c r="K290" s="2020"/>
      <c r="L290" s="2020"/>
      <c r="M290" s="2020"/>
      <c r="N290" s="3444"/>
    </row>
    <row r="291" spans="1:16" ht="12.75" customHeight="1">
      <c r="A291" s="3450"/>
      <c r="B291" s="2017" t="s">
        <v>7</v>
      </c>
      <c r="C291" s="2017" t="s">
        <v>70</v>
      </c>
      <c r="D291" s="1993"/>
      <c r="E291" s="1991" t="s">
        <v>1431</v>
      </c>
      <c r="F291" s="2092" t="s">
        <v>1432</v>
      </c>
      <c r="G291" s="2092" t="s">
        <v>1433</v>
      </c>
      <c r="H291" s="2092" t="s">
        <v>1434</v>
      </c>
      <c r="I291" s="2092" t="s">
        <v>1435</v>
      </c>
      <c r="J291" s="2075" t="s">
        <v>1436</v>
      </c>
      <c r="K291" s="2017" t="s">
        <v>1437</v>
      </c>
      <c r="L291" s="2017" t="s">
        <v>318</v>
      </c>
      <c r="M291" s="2017" t="s">
        <v>7</v>
      </c>
      <c r="N291" s="3444"/>
    </row>
    <row r="292" spans="1:16" ht="18" customHeight="1" thickBot="1">
      <c r="A292" s="3450"/>
      <c r="B292" s="2022" t="s">
        <v>17</v>
      </c>
      <c r="C292" s="2022" t="s">
        <v>78</v>
      </c>
      <c r="D292" s="2000"/>
      <c r="E292" s="2023" t="s">
        <v>24</v>
      </c>
      <c r="F292" s="2879" t="s">
        <v>25</v>
      </c>
      <c r="G292" s="2879" t="s">
        <v>26</v>
      </c>
      <c r="H292" s="2879" t="s">
        <v>27</v>
      </c>
      <c r="I292" s="2879" t="s">
        <v>28</v>
      </c>
      <c r="J292" s="2880" t="s">
        <v>29</v>
      </c>
      <c r="K292" s="2945" t="s">
        <v>30</v>
      </c>
      <c r="L292" s="2945" t="s">
        <v>31</v>
      </c>
      <c r="M292" s="2022" t="s">
        <v>17</v>
      </c>
      <c r="N292" s="3444"/>
    </row>
    <row r="293" spans="1:16" ht="12.75" customHeight="1">
      <c r="A293" s="3451"/>
      <c r="B293" s="2032"/>
      <c r="C293" s="2017"/>
      <c r="D293" s="1997" t="s">
        <v>1594</v>
      </c>
      <c r="E293" s="1997"/>
      <c r="F293" s="2882"/>
      <c r="G293" s="2883"/>
      <c r="H293" s="2883"/>
      <c r="I293" s="2883"/>
      <c r="J293" s="2883"/>
      <c r="K293" s="2884"/>
      <c r="L293" s="2885"/>
      <c r="M293" s="2942"/>
      <c r="N293" s="3444"/>
    </row>
    <row r="294" spans="1:16" ht="13.35" customHeight="1">
      <c r="A294" s="3451"/>
      <c r="B294" s="2032">
        <v>518</v>
      </c>
      <c r="C294" s="2017"/>
      <c r="D294" s="1993"/>
      <c r="E294" s="1997" t="s">
        <v>1528</v>
      </c>
      <c r="F294" s="2886"/>
      <c r="G294" s="2887"/>
      <c r="H294" s="2887"/>
      <c r="I294" s="2887"/>
      <c r="J294" s="2887"/>
      <c r="K294" s="2888"/>
      <c r="L294" s="2889">
        <f t="shared" ref="L294:L302" si="3">K294+J294</f>
        <v>0</v>
      </c>
      <c r="M294" s="2942">
        <v>518</v>
      </c>
      <c r="N294" s="3444"/>
    </row>
    <row r="295" spans="1:16">
      <c r="A295" s="3451"/>
      <c r="B295" s="2033">
        <v>519</v>
      </c>
      <c r="C295" s="2025"/>
      <c r="D295" s="2006"/>
      <c r="E295" s="2007" t="s">
        <v>1595</v>
      </c>
      <c r="F295" s="2890"/>
      <c r="G295" s="2076"/>
      <c r="H295" s="2076"/>
      <c r="I295" s="2076"/>
      <c r="J295" s="2076"/>
      <c r="K295" s="2077"/>
      <c r="L295" s="2891">
        <f t="shared" si="3"/>
        <v>0</v>
      </c>
      <c r="M295" s="2943">
        <v>519</v>
      </c>
      <c r="N295" s="3444"/>
    </row>
    <row r="296" spans="1:16">
      <c r="A296" s="3451"/>
      <c r="B296" s="2033">
        <v>520</v>
      </c>
      <c r="C296" s="2025"/>
      <c r="D296" s="2006"/>
      <c r="E296" s="2007" t="s">
        <v>1596</v>
      </c>
      <c r="F296" s="2890"/>
      <c r="G296" s="2076"/>
      <c r="H296" s="2076"/>
      <c r="I296" s="2076"/>
      <c r="J296" s="2076"/>
      <c r="K296" s="2077"/>
      <c r="L296" s="2891">
        <f t="shared" si="3"/>
        <v>0</v>
      </c>
      <c r="M296" s="2943">
        <v>520</v>
      </c>
      <c r="N296" s="2024"/>
    </row>
    <row r="297" spans="1:16">
      <c r="A297" s="3451"/>
      <c r="B297" s="2033">
        <v>521</v>
      </c>
      <c r="C297" s="2025"/>
      <c r="D297" s="2006"/>
      <c r="E297" s="2007" t="s">
        <v>1597</v>
      </c>
      <c r="F297" s="2890"/>
      <c r="G297" s="2076"/>
      <c r="H297" s="2076"/>
      <c r="I297" s="2076"/>
      <c r="J297" s="2076"/>
      <c r="K297" s="2077"/>
      <c r="L297" s="2891">
        <f t="shared" si="3"/>
        <v>0</v>
      </c>
      <c r="M297" s="2943">
        <v>521</v>
      </c>
      <c r="N297" s="2024"/>
    </row>
    <row r="298" spans="1:16">
      <c r="A298" s="3451"/>
      <c r="B298" s="2033">
        <v>522</v>
      </c>
      <c r="C298" s="2025"/>
      <c r="D298" s="2006"/>
      <c r="E298" s="2007" t="s">
        <v>1532</v>
      </c>
      <c r="F298" s="2890"/>
      <c r="G298" s="2076"/>
      <c r="H298" s="2076"/>
      <c r="I298" s="2076"/>
      <c r="J298" s="2076"/>
      <c r="K298" s="2078"/>
      <c r="L298" s="2891">
        <f t="shared" si="3"/>
        <v>0</v>
      </c>
      <c r="M298" s="2943">
        <v>522</v>
      </c>
      <c r="N298" s="2024"/>
    </row>
    <row r="299" spans="1:16">
      <c r="A299" s="3451"/>
      <c r="B299" s="2033">
        <v>523</v>
      </c>
      <c r="C299" s="2025"/>
      <c r="D299" s="2006"/>
      <c r="E299" s="2007" t="s">
        <v>1592</v>
      </c>
      <c r="F299" s="2890"/>
      <c r="G299" s="2076"/>
      <c r="H299" s="2076"/>
      <c r="I299" s="2076"/>
      <c r="J299" s="2076"/>
      <c r="K299" s="2078"/>
      <c r="L299" s="2891">
        <f t="shared" si="3"/>
        <v>0</v>
      </c>
      <c r="M299" s="2943">
        <v>523</v>
      </c>
      <c r="N299" s="2026"/>
    </row>
    <row r="300" spans="1:16">
      <c r="A300" s="1997"/>
      <c r="B300" s="2033">
        <v>524</v>
      </c>
      <c r="C300" s="2025"/>
      <c r="D300" s="2006"/>
      <c r="E300" s="2007" t="s">
        <v>1540</v>
      </c>
      <c r="F300" s="2890"/>
      <c r="G300" s="2076"/>
      <c r="H300" s="2076"/>
      <c r="I300" s="2076"/>
      <c r="J300" s="2076"/>
      <c r="K300" s="2078"/>
      <c r="L300" s="2891">
        <f t="shared" si="3"/>
        <v>0</v>
      </c>
      <c r="M300" s="2943">
        <v>524</v>
      </c>
      <c r="N300" s="2026"/>
    </row>
    <row r="301" spans="1:16">
      <c r="A301" s="1997"/>
      <c r="B301" s="2033">
        <v>525</v>
      </c>
      <c r="C301" s="2025"/>
      <c r="D301" s="2006"/>
      <c r="E301" s="2007" t="s">
        <v>1557</v>
      </c>
      <c r="F301" s="2890"/>
      <c r="G301" s="2076"/>
      <c r="H301" s="2076"/>
      <c r="I301" s="2076"/>
      <c r="J301" s="2076"/>
      <c r="K301" s="2077"/>
      <c r="L301" s="2891">
        <f t="shared" si="3"/>
        <v>0</v>
      </c>
      <c r="M301" s="2943">
        <v>525</v>
      </c>
      <c r="N301" s="2026"/>
    </row>
    <row r="302" spans="1:16">
      <c r="A302" s="1997"/>
      <c r="B302" s="2033">
        <v>526</v>
      </c>
      <c r="C302" s="2025"/>
      <c r="D302" s="2006"/>
      <c r="E302" s="2007" t="s">
        <v>1087</v>
      </c>
      <c r="F302" s="2890"/>
      <c r="G302" s="2076"/>
      <c r="H302" s="2076"/>
      <c r="I302" s="2076"/>
      <c r="J302" s="2076"/>
      <c r="K302" s="2078"/>
      <c r="L302" s="2891">
        <f t="shared" si="3"/>
        <v>0</v>
      </c>
      <c r="M302" s="2943">
        <v>526</v>
      </c>
      <c r="N302" s="2026"/>
    </row>
    <row r="303" spans="1:16">
      <c r="A303" s="1997"/>
      <c r="B303" s="2033">
        <v>527</v>
      </c>
      <c r="C303" s="2025"/>
      <c r="D303" s="2006"/>
      <c r="E303" s="2007" t="s">
        <v>1598</v>
      </c>
      <c r="F303" s="2890">
        <f>SUM(F294:F302)</f>
        <v>0</v>
      </c>
      <c r="G303" s="2076"/>
      <c r="H303" s="2076"/>
      <c r="I303" s="2076"/>
      <c r="J303" s="2076"/>
      <c r="K303" s="2077"/>
      <c r="L303" s="2891">
        <f>F303+G303+H303+I303</f>
        <v>0</v>
      </c>
      <c r="M303" s="2943">
        <v>527</v>
      </c>
      <c r="N303" s="2026"/>
    </row>
    <row r="304" spans="1:16">
      <c r="A304" s="1997"/>
      <c r="B304" s="2033">
        <v>528</v>
      </c>
      <c r="C304" s="2025"/>
      <c r="D304" s="2006"/>
      <c r="E304" s="2007" t="s">
        <v>1599</v>
      </c>
      <c r="F304" s="2890"/>
      <c r="G304" s="2076"/>
      <c r="H304" s="2076">
        <v>211</v>
      </c>
      <c r="I304" s="2076"/>
      <c r="J304" s="2076">
        <v>211</v>
      </c>
      <c r="K304" s="2077"/>
      <c r="L304" s="2891">
        <v>211</v>
      </c>
      <c r="M304" s="2943">
        <v>528</v>
      </c>
      <c r="N304" s="2026"/>
      <c r="P304" s="2037"/>
    </row>
    <row r="305" spans="1:14">
      <c r="A305" s="1997"/>
      <c r="B305" s="2032"/>
      <c r="C305" s="2017"/>
      <c r="D305" s="1997" t="s">
        <v>1600</v>
      </c>
      <c r="E305" s="1997"/>
      <c r="F305" s="2915"/>
      <c r="G305" s="2916"/>
      <c r="H305" s="2916"/>
      <c r="I305" s="2916"/>
      <c r="J305" s="2916"/>
      <c r="K305" s="2888"/>
      <c r="L305" s="2902"/>
      <c r="M305" s="2942"/>
      <c r="N305" s="2026"/>
    </row>
    <row r="306" spans="1:14">
      <c r="A306" s="1997"/>
      <c r="B306" s="2032">
        <v>601</v>
      </c>
      <c r="C306" s="2020"/>
      <c r="D306" s="1997"/>
      <c r="E306" s="1997" t="s">
        <v>1601</v>
      </c>
      <c r="F306" s="2886"/>
      <c r="G306" s="2887"/>
      <c r="H306" s="2887"/>
      <c r="I306" s="2887"/>
      <c r="J306" s="2887"/>
      <c r="K306" s="2888"/>
      <c r="L306" s="2889"/>
      <c r="M306" s="2942">
        <v>601</v>
      </c>
      <c r="N306" s="2026"/>
    </row>
    <row r="307" spans="1:14">
      <c r="A307" s="1997"/>
      <c r="B307" s="2033">
        <v>602</v>
      </c>
      <c r="C307" s="2035"/>
      <c r="D307" s="2007"/>
      <c r="E307" s="2007" t="s">
        <v>1602</v>
      </c>
      <c r="F307" s="2890"/>
      <c r="G307" s="2076"/>
      <c r="H307" s="2076"/>
      <c r="I307" s="2076"/>
      <c r="J307" s="2076"/>
      <c r="K307" s="2077"/>
      <c r="L307" s="2891"/>
      <c r="M307" s="2943">
        <v>602</v>
      </c>
      <c r="N307" s="2026"/>
    </row>
    <row r="308" spans="1:14">
      <c r="A308" s="1997"/>
      <c r="B308" s="2033">
        <v>603</v>
      </c>
      <c r="C308" s="2035"/>
      <c r="D308" s="2007"/>
      <c r="E308" s="2007" t="s">
        <v>1603</v>
      </c>
      <c r="F308" s="2890"/>
      <c r="G308" s="2076">
        <v>4</v>
      </c>
      <c r="H308" s="2076">
        <v>766</v>
      </c>
      <c r="I308" s="2076"/>
      <c r="J308" s="2076">
        <v>770</v>
      </c>
      <c r="K308" s="2077"/>
      <c r="L308" s="2891">
        <v>770</v>
      </c>
      <c r="M308" s="2943">
        <v>603</v>
      </c>
      <c r="N308" s="2026"/>
    </row>
    <row r="309" spans="1:14">
      <c r="A309" s="1997"/>
      <c r="B309" s="2033">
        <v>604</v>
      </c>
      <c r="C309" s="2035"/>
      <c r="D309" s="2007"/>
      <c r="E309" s="2007" t="s">
        <v>1604</v>
      </c>
      <c r="F309" s="2890"/>
      <c r="G309" s="2076"/>
      <c r="H309" s="2076">
        <v>37</v>
      </c>
      <c r="I309" s="2076"/>
      <c r="J309" s="2076">
        <v>37</v>
      </c>
      <c r="K309" s="2077"/>
      <c r="L309" s="2954">
        <v>37</v>
      </c>
      <c r="M309" s="2943">
        <v>604</v>
      </c>
      <c r="N309" s="2026"/>
    </row>
    <row r="310" spans="1:14">
      <c r="A310" s="1997"/>
      <c r="B310" s="2033">
        <v>605</v>
      </c>
      <c r="C310" s="2035"/>
      <c r="D310" s="2007"/>
      <c r="E310" s="2007" t="s">
        <v>1605</v>
      </c>
      <c r="F310" s="2890"/>
      <c r="G310" s="2076"/>
      <c r="H310" s="2076"/>
      <c r="I310" s="2076"/>
      <c r="J310" s="2076"/>
      <c r="K310" s="2077"/>
      <c r="L310" s="2954"/>
      <c r="M310" s="2943">
        <v>605</v>
      </c>
      <c r="N310" s="2026"/>
    </row>
    <row r="311" spans="1:14">
      <c r="A311" s="1997"/>
      <c r="B311" s="2033">
        <v>606</v>
      </c>
      <c r="C311" s="2035"/>
      <c r="D311" s="2007"/>
      <c r="E311" s="2007" t="s">
        <v>1606</v>
      </c>
      <c r="F311" s="2890"/>
      <c r="G311" s="2076"/>
      <c r="H311" s="2076"/>
      <c r="I311" s="2076"/>
      <c r="J311" s="2076"/>
      <c r="K311" s="2078" t="s">
        <v>103</v>
      </c>
      <c r="L311" s="2954"/>
      <c r="M311" s="2943">
        <v>606</v>
      </c>
      <c r="N311" s="2026"/>
    </row>
    <row r="312" spans="1:14">
      <c r="A312" s="1997"/>
      <c r="B312" s="2033">
        <v>607</v>
      </c>
      <c r="C312" s="2035"/>
      <c r="D312" s="2007"/>
      <c r="E312" s="2007" t="s">
        <v>1607</v>
      </c>
      <c r="F312" s="2890"/>
      <c r="G312" s="2076"/>
      <c r="H312" s="2076">
        <v>79</v>
      </c>
      <c r="I312" s="2076"/>
      <c r="J312" s="2076">
        <v>79</v>
      </c>
      <c r="K312" s="2077"/>
      <c r="L312" s="2954">
        <v>79</v>
      </c>
      <c r="M312" s="2943">
        <v>607</v>
      </c>
      <c r="N312" s="2026"/>
    </row>
    <row r="313" spans="1:14">
      <c r="A313" s="1997"/>
      <c r="B313" s="2033">
        <v>608</v>
      </c>
      <c r="C313" s="2035"/>
      <c r="D313" s="2007"/>
      <c r="E313" s="2007" t="s">
        <v>1608</v>
      </c>
      <c r="F313" s="2890"/>
      <c r="G313" s="2076"/>
      <c r="H313" s="2076">
        <v>14</v>
      </c>
      <c r="I313" s="2076"/>
      <c r="J313" s="2076">
        <v>14</v>
      </c>
      <c r="K313" s="2077"/>
      <c r="L313" s="2954">
        <v>14</v>
      </c>
      <c r="M313" s="2943">
        <v>608</v>
      </c>
      <c r="N313" s="3445">
        <v>93</v>
      </c>
    </row>
    <row r="314" spans="1:14">
      <c r="A314" s="1997"/>
      <c r="B314" s="2033">
        <v>609</v>
      </c>
      <c r="C314" s="2035"/>
      <c r="D314" s="2007"/>
      <c r="E314" s="2007" t="s">
        <v>1609</v>
      </c>
      <c r="F314" s="2890"/>
      <c r="G314" s="2076"/>
      <c r="H314" s="2076">
        <v>18</v>
      </c>
      <c r="I314" s="2076"/>
      <c r="J314" s="2076">
        <v>18</v>
      </c>
      <c r="K314" s="2077"/>
      <c r="L314" s="2954">
        <v>18</v>
      </c>
      <c r="M314" s="2943">
        <v>609</v>
      </c>
      <c r="N314" s="3448"/>
    </row>
    <row r="315" spans="1:14">
      <c r="A315" s="1997"/>
      <c r="B315" s="2033">
        <v>610</v>
      </c>
      <c r="C315" s="2035"/>
      <c r="D315" s="2007"/>
      <c r="E315" s="2007" t="s">
        <v>1610</v>
      </c>
      <c r="F315" s="2890"/>
      <c r="G315" s="2076"/>
      <c r="H315" s="2076"/>
      <c r="I315" s="2076"/>
      <c r="J315" s="2076"/>
      <c r="K315" s="2077"/>
      <c r="L315" s="2891"/>
      <c r="M315" s="2943">
        <v>610</v>
      </c>
      <c r="N315" s="3448"/>
    </row>
    <row r="316" spans="1:14">
      <c r="A316" s="1997"/>
      <c r="B316" s="2033">
        <v>611</v>
      </c>
      <c r="C316" s="2035"/>
      <c r="D316" s="2007"/>
      <c r="E316" s="2007" t="s">
        <v>1532</v>
      </c>
      <c r="F316" s="2890"/>
      <c r="G316" s="2076"/>
      <c r="H316" s="2076"/>
      <c r="I316" s="2076"/>
      <c r="J316" s="2076"/>
      <c r="K316" s="2077"/>
      <c r="L316" s="2891"/>
      <c r="M316" s="2943">
        <v>611</v>
      </c>
      <c r="N316" s="3448"/>
    </row>
    <row r="317" spans="1:14">
      <c r="A317" s="1997"/>
      <c r="B317" s="2033">
        <v>612</v>
      </c>
      <c r="C317" s="2035"/>
      <c r="D317" s="2007"/>
      <c r="E317" s="2007" t="s">
        <v>1592</v>
      </c>
      <c r="F317" s="2890"/>
      <c r="G317" s="2076"/>
      <c r="H317" s="2076"/>
      <c r="I317" s="2076"/>
      <c r="J317" s="2076"/>
      <c r="K317" s="2077"/>
      <c r="L317" s="2891"/>
      <c r="M317" s="2943">
        <v>612</v>
      </c>
      <c r="N317" s="3448"/>
    </row>
    <row r="318" spans="1:14">
      <c r="A318" s="1997"/>
      <c r="B318" s="2033">
        <v>613</v>
      </c>
      <c r="C318" s="2035"/>
      <c r="D318" s="2007"/>
      <c r="E318" s="2007" t="s">
        <v>1611</v>
      </c>
      <c r="F318" s="2890"/>
      <c r="G318" s="2076"/>
      <c r="H318" s="2076"/>
      <c r="I318" s="2076"/>
      <c r="J318" s="2076"/>
      <c r="K318" s="2077"/>
      <c r="L318" s="2891"/>
      <c r="M318" s="2943">
        <v>613</v>
      </c>
      <c r="N318" s="3448"/>
    </row>
    <row r="319" spans="1:14">
      <c r="A319" s="1997"/>
      <c r="B319" s="2033">
        <v>614</v>
      </c>
      <c r="C319" s="2035"/>
      <c r="D319" s="2007"/>
      <c r="E319" s="2007" t="s">
        <v>1612</v>
      </c>
      <c r="F319" s="2890"/>
      <c r="G319" s="2076"/>
      <c r="H319" s="2076"/>
      <c r="I319" s="2076"/>
      <c r="J319" s="2076"/>
      <c r="K319" s="2077"/>
      <c r="L319" s="2891"/>
      <c r="M319" s="2943">
        <v>614</v>
      </c>
      <c r="N319" s="3448"/>
    </row>
    <row r="320" spans="1:14">
      <c r="A320" s="1997"/>
      <c r="B320" s="2033">
        <v>615</v>
      </c>
      <c r="C320" s="2035"/>
      <c r="D320" s="2007"/>
      <c r="E320" s="2007" t="s">
        <v>1613</v>
      </c>
      <c r="F320" s="2890"/>
      <c r="G320" s="2076"/>
      <c r="H320" s="2076"/>
      <c r="I320" s="2076">
        <v>4</v>
      </c>
      <c r="J320" s="2076">
        <v>4</v>
      </c>
      <c r="K320" s="2077"/>
      <c r="L320" s="2891">
        <v>4</v>
      </c>
      <c r="M320" s="2943">
        <v>615</v>
      </c>
      <c r="N320" s="3448"/>
    </row>
    <row r="321" spans="1:16">
      <c r="A321" s="1997"/>
      <c r="B321" s="2033">
        <v>616</v>
      </c>
      <c r="C321" s="2035"/>
      <c r="D321" s="2007"/>
      <c r="E321" s="2007" t="s">
        <v>1540</v>
      </c>
      <c r="F321" s="2890"/>
      <c r="G321" s="2076"/>
      <c r="H321" s="2076"/>
      <c r="I321" s="2076"/>
      <c r="J321" s="2076"/>
      <c r="K321" s="2077"/>
      <c r="L321" s="2891"/>
      <c r="M321" s="2943">
        <v>616</v>
      </c>
      <c r="N321" s="3448"/>
    </row>
    <row r="322" spans="1:16">
      <c r="A322" s="1997"/>
      <c r="B322" s="2033">
        <v>617</v>
      </c>
      <c r="C322" s="2035"/>
      <c r="D322" s="2007"/>
      <c r="E322" s="2007" t="s">
        <v>1557</v>
      </c>
      <c r="F322" s="2890"/>
      <c r="G322" s="2076"/>
      <c r="H322" s="2076"/>
      <c r="I322" s="2076"/>
      <c r="J322" s="2076"/>
      <c r="K322" s="2077"/>
      <c r="L322" s="2891"/>
      <c r="M322" s="2943">
        <v>617</v>
      </c>
      <c r="N322" s="3448"/>
    </row>
    <row r="323" spans="1:16">
      <c r="A323" s="1997"/>
      <c r="B323" s="2033">
        <v>618</v>
      </c>
      <c r="C323" s="2025"/>
      <c r="D323" s="2006"/>
      <c r="E323" s="2007" t="s">
        <v>1087</v>
      </c>
      <c r="F323" s="2890"/>
      <c r="G323" s="2076"/>
      <c r="H323" s="2076">
        <v>12191</v>
      </c>
      <c r="I323" s="2076"/>
      <c r="J323" s="2076">
        <v>12191</v>
      </c>
      <c r="K323" s="2077"/>
      <c r="L323" s="2891">
        <v>12191</v>
      </c>
      <c r="M323" s="2943">
        <v>618</v>
      </c>
      <c r="N323" s="3448"/>
    </row>
    <row r="324" spans="1:16" ht="13.35" customHeight="1">
      <c r="A324" s="1997"/>
      <c r="B324" s="2033">
        <v>619</v>
      </c>
      <c r="C324" s="2025"/>
      <c r="D324" s="2006"/>
      <c r="E324" s="2007" t="s">
        <v>1614</v>
      </c>
      <c r="F324" s="2890"/>
      <c r="G324" s="2076">
        <v>4</v>
      </c>
      <c r="H324" s="2076">
        <v>13105</v>
      </c>
      <c r="I324" s="2076">
        <v>4</v>
      </c>
      <c r="J324" s="2076">
        <v>13113</v>
      </c>
      <c r="K324" s="2077"/>
      <c r="L324" s="2891">
        <v>13113</v>
      </c>
      <c r="M324" s="2943">
        <v>619</v>
      </c>
      <c r="N324" s="3448"/>
      <c r="P324" s="2037"/>
    </row>
    <row r="325" spans="1:16" ht="13.5" thickBot="1">
      <c r="A325" s="1997"/>
      <c r="B325" s="2033">
        <v>620</v>
      </c>
      <c r="C325" s="2025" t="s">
        <v>97</v>
      </c>
      <c r="D325" s="2006"/>
      <c r="E325" s="2007" t="s">
        <v>1615</v>
      </c>
      <c r="F325" s="2893"/>
      <c r="G325" s="2894">
        <v>556</v>
      </c>
      <c r="H325" s="2894">
        <v>18461</v>
      </c>
      <c r="I325" s="2894">
        <v>74250</v>
      </c>
      <c r="J325" s="2894">
        <v>93267</v>
      </c>
      <c r="K325" s="2895"/>
      <c r="L325" s="2896">
        <v>93267</v>
      </c>
      <c r="M325" s="2943">
        <v>620</v>
      </c>
      <c r="N325" s="3448"/>
    </row>
    <row r="326" spans="1:16">
      <c r="N326" s="2505"/>
    </row>
    <row r="327" spans="1:16">
      <c r="N327" s="2505"/>
    </row>
  </sheetData>
  <customSheetViews>
    <customSheetView guid="{A617E113-81C5-40F4-A596-A12F4B219BD2}" scale="110" showPageBreaks="1" showGridLines="0" outlineSymbols="0" zeroValues="0" printArea="1" view="pageBreakPreview">
      <selection activeCell="M263" sqref="M263"/>
      <rowBreaks count="6" manualBreakCount="6">
        <brk id="46" max="13" man="1"/>
        <brk id="93" max="13" man="1"/>
        <brk id="141" max="13" man="1"/>
        <brk id="188" max="13" man="1"/>
        <brk id="234" max="13" man="1"/>
        <brk id="281" max="13" man="1"/>
      </rowBreaks>
      <pageMargins left="0.25" right="0.25" top="0.5" bottom="0.5" header="0.5" footer="0.5"/>
      <printOptions horizontalCentered="1" verticalCentered="1"/>
      <pageSetup scale="78" firstPageNumber="5" fitToHeight="7" orientation="landscape" r:id="rId1"/>
      <headerFooter alignWithMargins="0"/>
    </customSheetView>
    <customSheetView guid="{D099E5BD-69C3-4A36-A01A-AB9127CD02AF}" scale="70" showPageBreaks="1" showGridLines="0" outlineSymbols="0" zeroValues="0" printArea="1" view="pageBreakPreview" topLeftCell="A281">
      <selection activeCell="L325" sqref="L325"/>
      <rowBreaks count="6" manualBreakCount="6">
        <brk id="47" max="13" man="1"/>
        <brk id="94" max="13" man="1"/>
        <brk id="142" max="13" man="1"/>
        <brk id="189" max="13" man="1"/>
        <brk id="235" max="13" man="1"/>
        <brk id="282" max="13" man="1"/>
      </rowBreaks>
      <pageMargins left="0.25" right="0.25" top="0.5" bottom="0.5" header="0.5" footer="0.5"/>
      <printOptions horizontalCentered="1" verticalCentered="1"/>
      <pageSetup scale="83" firstPageNumber="5" fitToHeight="7" orientation="landscape" r:id="rId2"/>
      <headerFooter alignWithMargins="0"/>
    </customSheetView>
    <customSheetView guid="{0E34144A-D82F-4DF0-B720-F9C800B122C6}" showGridLines="0" outlineSymbols="0" zeroValues="0">
      <selection activeCell="F14" sqref="F14"/>
      <rowBreaks count="6" manualBreakCount="6">
        <brk id="47" max="13" man="1"/>
        <brk id="94" max="13" man="1"/>
        <brk id="142" max="13" man="1"/>
        <brk id="189" max="13" man="1"/>
        <brk id="235" max="13" man="1"/>
        <brk id="282" max="13" man="1"/>
      </rowBreaks>
      <pageMargins left="0.25" right="0.25" top="0.5" bottom="0.5" header="0.5" footer="0.5"/>
      <printOptions horizontalCentered="1" verticalCentered="1"/>
      <pageSetup scale="83" firstPageNumber="5" fitToHeight="7" orientation="landscape" r:id="rId3"/>
      <headerFooter alignWithMargins="0"/>
    </customSheetView>
    <customSheetView guid="{97EB090E-DA8A-4035-9EB7-8F192FB9238E}" showGridLines="0" outlineSymbols="0" zeroValues="0">
      <selection activeCell="F14" sqref="F14"/>
      <rowBreaks count="6" manualBreakCount="6">
        <brk id="47" max="13" man="1"/>
        <brk id="94" max="13" man="1"/>
        <brk id="142" max="13" man="1"/>
        <brk id="189" max="13" man="1"/>
        <brk id="235" max="13" man="1"/>
        <brk id="282" max="13" man="1"/>
      </rowBreaks>
      <pageMargins left="0.25" right="0.25" top="0.5" bottom="0.5" header="0.5" footer="0.5"/>
      <printOptions horizontalCentered="1" verticalCentered="1"/>
      <pageSetup scale="83" firstPageNumber="5" fitToHeight="7" orientation="landscape" r:id="rId4"/>
      <headerFooter alignWithMargins="0"/>
    </customSheetView>
    <customSheetView guid="{73D6C540-FA77-496F-80D5-378BCDB5D7D3}" scale="70" showPageBreaks="1" showGridLines="0" outlineSymbols="0" zeroValues="0" printArea="1" view="pageBreakPreview">
      <selection sqref="A1:A16"/>
      <rowBreaks count="6" manualBreakCount="6">
        <brk id="47" max="13" man="1"/>
        <brk id="94" max="13" man="1"/>
        <brk id="142" max="13" man="1"/>
        <brk id="189" max="13" man="1"/>
        <brk id="235" max="13" man="1"/>
        <brk id="282" max="13" man="1"/>
      </rowBreaks>
      <pageMargins left="0.25" right="0.25" top="0.5" bottom="0.5" header="0.5" footer="0.5"/>
      <printOptions horizontalCentered="1" verticalCentered="1"/>
      <pageSetup scale="83" firstPageNumber="5" fitToHeight="7" orientation="landscape" r:id="rId5"/>
      <headerFooter alignWithMargins="0"/>
    </customSheetView>
    <customSheetView guid="{697F93CE-5800-4A2B-B48E-6915F0D86AE1}" showGridLines="0" outlineSymbols="0" zeroValues="0" printArea="1">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6"/>
      <headerFooter alignWithMargins="0"/>
    </customSheetView>
    <customSheetView guid="{997430AA-34EF-430A-83C0-572B50415120}" showPageBreaks="1" showGridLines="0" outlineSymbols="0" zeroValues="0" printArea="1">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7"/>
      <headerFooter alignWithMargins="0"/>
    </customSheetView>
    <customSheetView guid="{FB280501-19AF-4ABE-91A9-026A574F2BAA}" showPageBreaks="1" showGridLines="0" outlineSymbols="0" zeroValues="0" printArea="1">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8"/>
      <headerFooter alignWithMargins="0"/>
    </customSheetView>
    <customSheetView guid="{418B4607-7369-4E2A-893E-78E4A5AA0442}" showGridLines="0" outlineSymbols="0" zeroValues="0">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9"/>
      <headerFooter alignWithMargins="0"/>
    </customSheetView>
    <customSheetView guid="{F56BCD39-3910-4701-BCCF-245589B07D98}" showPageBreaks="1" showGridLines="0" outlineSymbols="0" zeroValues="0" printArea="1">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10"/>
      <headerFooter alignWithMargins="0"/>
    </customSheetView>
    <customSheetView guid="{FB19BFAA-60BA-4CC2-92E5-E4C141AE804E}" showGridLines="0" outlineSymbols="0" zeroValues="0">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11"/>
      <headerFooter alignWithMargins="0"/>
    </customSheetView>
    <customSheetView guid="{74404EEC-CA6A-48B0-B168-B7933282EEB2}" showPageBreaks="1" showGridLines="0" outlineSymbols="0" zeroValues="0" printArea="1">
      <selection activeCell="B1" sqref="B1"/>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12"/>
      <headerFooter alignWithMargins="0"/>
    </customSheetView>
    <customSheetView guid="{A2494C54-8D9D-4A05-9F27-C858173D9692}" showGridLines="0" outlineSymbols="0" zeroValues="0">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13"/>
      <headerFooter alignWithMargins="0"/>
    </customSheetView>
    <customSheetView guid="{F228F194-B0FE-4A91-A927-06A4E89703F0}" showGridLines="0" outlineSymbols="0" zeroValues="0">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14"/>
      <headerFooter alignWithMargins="0"/>
    </customSheetView>
    <customSheetView guid="{49D366EC-C851-4932-854D-8EA887B298C5}" showGridLines="0" outlineSymbols="0" zeroValues="0">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15"/>
      <headerFooter alignWithMargins="0"/>
    </customSheetView>
    <customSheetView guid="{7390B031-6060-4327-BF01-8B9465EDB6D9}" showGridLines="0" outlineSymbols="0" zeroValues="0">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16"/>
      <headerFooter alignWithMargins="0"/>
    </customSheetView>
    <customSheetView guid="{26429A53-B624-4AA6-8C8D-667186B058B8}" showGridLines="0" outlineSymbols="0" zeroValues="0">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17"/>
      <headerFooter alignWithMargins="0"/>
    </customSheetView>
    <customSheetView guid="{9188604F-721B-4607-B5A7-F14601E34BB8}" showPageBreaks="1" showGridLines="0" outlineSymbols="0" zeroValues="0" printArea="1">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18"/>
      <headerFooter alignWithMargins="0"/>
    </customSheetView>
    <customSheetView guid="{0DB5BAD5-393A-4F38-9E8B-709DEA7858B1}" showPageBreaks="1" showGridLines="0" outlineSymbols="0" zeroValues="0" printArea="1">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19"/>
      <headerFooter alignWithMargins="0"/>
    </customSheetView>
    <customSheetView guid="{4E7A3D04-9F51-465C-A42B-3DF9B3E7D5B5}" showPageBreaks="1" showGridLines="0" outlineSymbols="0" zeroValues="0" printArea="1" topLeftCell="A265">
      <selection activeCell="A287" sqref="A287"/>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20"/>
      <headerFooter alignWithMargins="0"/>
    </customSheetView>
    <customSheetView guid="{BD2992A8-0B6E-4822-8FD2-4601D1328A70}" showPageBreaks="1" showGridLines="0" outlineSymbols="0" zeroValues="0" printArea="1">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21"/>
      <headerFooter alignWithMargins="0"/>
    </customSheetView>
    <customSheetView guid="{77A0B38E-93E4-4AC7-ACE6-46928E3770F0}" showPageBreaks="1" showGridLines="0" outlineSymbols="0" zeroValues="0" printArea="1">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22"/>
      <headerFooter alignWithMargins="0"/>
    </customSheetView>
    <customSheetView guid="{11C83B39-CE16-4BB9-AED1-82A65A48CAAD}" showGridLines="0" outlineSymbols="0" zeroValues="0">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23"/>
      <headerFooter alignWithMargins="0"/>
    </customSheetView>
    <customSheetView guid="{DB71B86F-317D-4AD6-8462-223811F201EC}" showPageBreaks="1" showGridLines="0" outlineSymbols="0" zeroValues="0" printArea="1">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24"/>
      <headerFooter alignWithMargins="0"/>
    </customSheetView>
    <customSheetView guid="{DC2F833C-E952-4F6A-AFD3-F16D8619A19E}" showPageBreaks="1" showGridLines="0" outlineSymbols="0" zeroValues="0" printArea="1">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25"/>
      <headerFooter alignWithMargins="0"/>
    </customSheetView>
    <customSheetView guid="{B1B2D874-36F7-4A51-91A3-0B03D16C5B39}" showPageBreaks="1" showGridLines="0" outlineSymbols="0" zeroValues="0" printArea="1">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26"/>
      <headerFooter alignWithMargins="0"/>
    </customSheetView>
    <customSheetView guid="{24512037-1A2E-4B61-A9D8-6B6EE1FBAC07}" showPageBreaks="1" showGridLines="0" outlineSymbols="0" zeroValues="0" printArea="1">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27"/>
      <headerFooter alignWithMargins="0"/>
    </customSheetView>
    <customSheetView guid="{FF7CE3F6-64D4-4414-9A0A-27EA1DA5FCEA}" showPageBreaks="1" showGridLines="0" outlineSymbols="0" zeroValues="0" printArea="1">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28"/>
      <headerFooter alignWithMargins="0"/>
    </customSheetView>
    <customSheetView guid="{68CA22E9-CC9D-4C8A-A060-049B87D0AB3E}" showPageBreaks="1" showGridLines="0" outlineSymbols="0" zeroValues="0" printArea="1">
      <selection activeCell="F14" sqref="F14"/>
      <rowBreaks count="6" manualBreakCount="6">
        <brk id="47" max="13" man="1"/>
        <brk id="94" max="13" man="1"/>
        <brk id="142" max="13" man="1"/>
        <brk id="189" max="13" man="1"/>
        <brk id="235" max="13" man="1"/>
        <brk id="282" max="13" man="1"/>
      </rowBreaks>
      <pageMargins left="0.25" right="0.25" top="0.5" bottom="0.5" header="0.5" footer="0.5"/>
      <printOptions horizontalCentered="1" verticalCentered="1"/>
      <pageSetup scale="83" firstPageNumber="5" fitToHeight="7" orientation="landscape" r:id="rId29"/>
      <headerFooter alignWithMargins="0"/>
    </customSheetView>
    <customSheetView guid="{76EF22F2-41FD-4690-8612-D013472E0134}" showPageBreaks="1" showGridLines="0" outlineSymbols="0" zeroValues="0" printArea="1">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30"/>
      <headerFooter alignWithMargins="0"/>
    </customSheetView>
  </customSheetViews>
  <mergeCells count="21">
    <mergeCell ref="N220:N234"/>
    <mergeCell ref="A1:A16"/>
    <mergeCell ref="N35:N46"/>
    <mergeCell ref="N49:N60"/>
    <mergeCell ref="A79:A93"/>
    <mergeCell ref="N82:N93"/>
    <mergeCell ref="A96:A110"/>
    <mergeCell ref="N130:N141"/>
    <mergeCell ref="N144:N155"/>
    <mergeCell ref="N177:N188"/>
    <mergeCell ref="A191:A207"/>
    <mergeCell ref="N1:N12"/>
    <mergeCell ref="N96:N107"/>
    <mergeCell ref="N191:N202"/>
    <mergeCell ref="A169:A188"/>
    <mergeCell ref="N237:N248"/>
    <mergeCell ref="N270:N281"/>
    <mergeCell ref="N313:N325"/>
    <mergeCell ref="A284:A299"/>
    <mergeCell ref="N284:N295"/>
    <mergeCell ref="A257:A281"/>
  </mergeCells>
  <printOptions horizontalCentered="1" verticalCentered="1" gridLinesSet="0"/>
  <pageMargins left="0.25" right="0.25" top="0.5" bottom="0.5" header="0.5" footer="0.5"/>
  <pageSetup scale="83" firstPageNumber="5" fitToHeight="7" orientation="landscape" r:id="rId31"/>
  <headerFooter alignWithMargins="0"/>
  <rowBreaks count="6" manualBreakCount="6">
    <brk id="47" max="13" man="1"/>
    <brk id="94" max="13" man="1"/>
    <brk id="142" max="13" man="1"/>
    <brk id="189" max="13" man="1"/>
    <brk id="235" max="13" man="1"/>
    <brk id="282" max="13" man="1"/>
  </rowBreaks>
  <drawing r:id="rId3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Q126"/>
  <sheetViews>
    <sheetView topLeftCell="A6" zoomScaleNormal="100" workbookViewId="0">
      <selection activeCell="H60" sqref="H60"/>
    </sheetView>
  </sheetViews>
  <sheetFormatPr defaultRowHeight="12"/>
  <cols>
    <col min="1" max="1" width="3.85546875" style="5" customWidth="1"/>
    <col min="2" max="2" width="1.85546875" style="5" customWidth="1"/>
    <col min="3" max="3" width="7.28515625" style="5" customWidth="1"/>
    <col min="4" max="4" width="11.28515625" style="5" bestFit="1" customWidth="1"/>
    <col min="5" max="5" width="8.85546875" style="5"/>
    <col min="6" max="6" width="9.42578125" style="5" customWidth="1"/>
    <col min="7" max="7" width="10" style="5" customWidth="1"/>
    <col min="8" max="9" width="11.7109375" style="5" customWidth="1"/>
    <col min="10" max="10" width="11.85546875" style="5" customWidth="1"/>
    <col min="11" max="16" width="8.85546875" style="5"/>
    <col min="17" max="17" width="2.42578125" style="5" customWidth="1"/>
    <col min="18" max="256" width="8.85546875" style="5"/>
    <col min="257" max="257" width="3.28515625" style="5" customWidth="1"/>
    <col min="258" max="258" width="2.5703125" style="5" customWidth="1"/>
    <col min="259" max="263" width="8.85546875" style="5"/>
    <col min="264" max="264" width="8.140625" style="5" customWidth="1"/>
    <col min="265" max="265" width="8" style="5" customWidth="1"/>
    <col min="266" max="266" width="8.28515625" style="5" customWidth="1"/>
    <col min="267" max="272" width="8.85546875" style="5"/>
    <col min="273" max="273" width="2.42578125" style="5" customWidth="1"/>
    <col min="274" max="512" width="8.85546875" style="5"/>
    <col min="513" max="513" width="3.28515625" style="5" customWidth="1"/>
    <col min="514" max="514" width="2.5703125" style="5" customWidth="1"/>
    <col min="515" max="519" width="8.85546875" style="5"/>
    <col min="520" max="520" width="8.140625" style="5" customWidth="1"/>
    <col min="521" max="521" width="8" style="5" customWidth="1"/>
    <col min="522" max="522" width="8.28515625" style="5" customWidth="1"/>
    <col min="523" max="528" width="8.85546875" style="5"/>
    <col min="529" max="529" width="2.42578125" style="5" customWidth="1"/>
    <col min="530" max="768" width="8.85546875" style="5"/>
    <col min="769" max="769" width="3.28515625" style="5" customWidth="1"/>
    <col min="770" max="770" width="2.5703125" style="5" customWidth="1"/>
    <col min="771" max="775" width="8.85546875" style="5"/>
    <col min="776" max="776" width="8.140625" style="5" customWidth="1"/>
    <col min="777" max="777" width="8" style="5" customWidth="1"/>
    <col min="778" max="778" width="8.28515625" style="5" customWidth="1"/>
    <col min="779" max="784" width="8.85546875" style="5"/>
    <col min="785" max="785" width="2.42578125" style="5" customWidth="1"/>
    <col min="786" max="1024" width="8.85546875" style="5"/>
    <col min="1025" max="1025" width="3.28515625" style="5" customWidth="1"/>
    <col min="1026" max="1026" width="2.5703125" style="5" customWidth="1"/>
    <col min="1027" max="1031" width="8.85546875" style="5"/>
    <col min="1032" max="1032" width="8.140625" style="5" customWidth="1"/>
    <col min="1033" max="1033" width="8" style="5" customWidth="1"/>
    <col min="1034" max="1034" width="8.28515625" style="5" customWidth="1"/>
    <col min="1035" max="1040" width="8.85546875" style="5"/>
    <col min="1041" max="1041" width="2.42578125" style="5" customWidth="1"/>
    <col min="1042" max="1280" width="8.85546875" style="5"/>
    <col min="1281" max="1281" width="3.28515625" style="5" customWidth="1"/>
    <col min="1282" max="1282" width="2.5703125" style="5" customWidth="1"/>
    <col min="1283" max="1287" width="8.85546875" style="5"/>
    <col min="1288" max="1288" width="8.140625" style="5" customWidth="1"/>
    <col min="1289" max="1289" width="8" style="5" customWidth="1"/>
    <col min="1290" max="1290" width="8.28515625" style="5" customWidth="1"/>
    <col min="1291" max="1296" width="8.85546875" style="5"/>
    <col min="1297" max="1297" width="2.42578125" style="5" customWidth="1"/>
    <col min="1298" max="1536" width="8.85546875" style="5"/>
    <col min="1537" max="1537" width="3.28515625" style="5" customWidth="1"/>
    <col min="1538" max="1538" width="2.5703125" style="5" customWidth="1"/>
    <col min="1539" max="1543" width="8.85546875" style="5"/>
    <col min="1544" max="1544" width="8.140625" style="5" customWidth="1"/>
    <col min="1545" max="1545" width="8" style="5" customWidth="1"/>
    <col min="1546" max="1546" width="8.28515625" style="5" customWidth="1"/>
    <col min="1547" max="1552" width="8.85546875" style="5"/>
    <col min="1553" max="1553" width="2.42578125" style="5" customWidth="1"/>
    <col min="1554" max="1792" width="8.85546875" style="5"/>
    <col min="1793" max="1793" width="3.28515625" style="5" customWidth="1"/>
    <col min="1794" max="1794" width="2.5703125" style="5" customWidth="1"/>
    <col min="1795" max="1799" width="8.85546875" style="5"/>
    <col min="1800" max="1800" width="8.140625" style="5" customWidth="1"/>
    <col min="1801" max="1801" width="8" style="5" customWidth="1"/>
    <col min="1802" max="1802" width="8.28515625" style="5" customWidth="1"/>
    <col min="1803" max="1808" width="8.85546875" style="5"/>
    <col min="1809" max="1809" width="2.42578125" style="5" customWidth="1"/>
    <col min="1810" max="2048" width="8.85546875" style="5"/>
    <col min="2049" max="2049" width="3.28515625" style="5" customWidth="1"/>
    <col min="2050" max="2050" width="2.5703125" style="5" customWidth="1"/>
    <col min="2051" max="2055" width="8.85546875" style="5"/>
    <col min="2056" max="2056" width="8.140625" style="5" customWidth="1"/>
    <col min="2057" max="2057" width="8" style="5" customWidth="1"/>
    <col min="2058" max="2058" width="8.28515625" style="5" customWidth="1"/>
    <col min="2059" max="2064" width="8.85546875" style="5"/>
    <col min="2065" max="2065" width="2.42578125" style="5" customWidth="1"/>
    <col min="2066" max="2304" width="8.85546875" style="5"/>
    <col min="2305" max="2305" width="3.28515625" style="5" customWidth="1"/>
    <col min="2306" max="2306" width="2.5703125" style="5" customWidth="1"/>
    <col min="2307" max="2311" width="8.85546875" style="5"/>
    <col min="2312" max="2312" width="8.140625" style="5" customWidth="1"/>
    <col min="2313" max="2313" width="8" style="5" customWidth="1"/>
    <col min="2314" max="2314" width="8.28515625" style="5" customWidth="1"/>
    <col min="2315" max="2320" width="8.85546875" style="5"/>
    <col min="2321" max="2321" width="2.42578125" style="5" customWidth="1"/>
    <col min="2322" max="2560" width="8.85546875" style="5"/>
    <col min="2561" max="2561" width="3.28515625" style="5" customWidth="1"/>
    <col min="2562" max="2562" width="2.5703125" style="5" customWidth="1"/>
    <col min="2563" max="2567" width="8.85546875" style="5"/>
    <col min="2568" max="2568" width="8.140625" style="5" customWidth="1"/>
    <col min="2569" max="2569" width="8" style="5" customWidth="1"/>
    <col min="2570" max="2570" width="8.28515625" style="5" customWidth="1"/>
    <col min="2571" max="2576" width="8.85546875" style="5"/>
    <col min="2577" max="2577" width="2.42578125" style="5" customWidth="1"/>
    <col min="2578" max="2816" width="8.85546875" style="5"/>
    <col min="2817" max="2817" width="3.28515625" style="5" customWidth="1"/>
    <col min="2818" max="2818" width="2.5703125" style="5" customWidth="1"/>
    <col min="2819" max="2823" width="8.85546875" style="5"/>
    <col min="2824" max="2824" width="8.140625" style="5" customWidth="1"/>
    <col min="2825" max="2825" width="8" style="5" customWidth="1"/>
    <col min="2826" max="2826" width="8.28515625" style="5" customWidth="1"/>
    <col min="2827" max="2832" width="8.85546875" style="5"/>
    <col min="2833" max="2833" width="2.42578125" style="5" customWidth="1"/>
    <col min="2834" max="3072" width="8.85546875" style="5"/>
    <col min="3073" max="3073" width="3.28515625" style="5" customWidth="1"/>
    <col min="3074" max="3074" width="2.5703125" style="5" customWidth="1"/>
    <col min="3075" max="3079" width="8.85546875" style="5"/>
    <col min="3080" max="3080" width="8.140625" style="5" customWidth="1"/>
    <col min="3081" max="3081" width="8" style="5" customWidth="1"/>
    <col min="3082" max="3082" width="8.28515625" style="5" customWidth="1"/>
    <col min="3083" max="3088" width="8.85546875" style="5"/>
    <col min="3089" max="3089" width="2.42578125" style="5" customWidth="1"/>
    <col min="3090" max="3328" width="8.85546875" style="5"/>
    <col min="3329" max="3329" width="3.28515625" style="5" customWidth="1"/>
    <col min="3330" max="3330" width="2.5703125" style="5" customWidth="1"/>
    <col min="3331" max="3335" width="8.85546875" style="5"/>
    <col min="3336" max="3336" width="8.140625" style="5" customWidth="1"/>
    <col min="3337" max="3337" width="8" style="5" customWidth="1"/>
    <col min="3338" max="3338" width="8.28515625" style="5" customWidth="1"/>
    <col min="3339" max="3344" width="8.85546875" style="5"/>
    <col min="3345" max="3345" width="2.42578125" style="5" customWidth="1"/>
    <col min="3346" max="3584" width="8.85546875" style="5"/>
    <col min="3585" max="3585" width="3.28515625" style="5" customWidth="1"/>
    <col min="3586" max="3586" width="2.5703125" style="5" customWidth="1"/>
    <col min="3587" max="3591" width="8.85546875" style="5"/>
    <col min="3592" max="3592" width="8.140625" style="5" customWidth="1"/>
    <col min="3593" max="3593" width="8" style="5" customWidth="1"/>
    <col min="3594" max="3594" width="8.28515625" style="5" customWidth="1"/>
    <col min="3595" max="3600" width="8.85546875" style="5"/>
    <col min="3601" max="3601" width="2.42578125" style="5" customWidth="1"/>
    <col min="3602" max="3840" width="8.85546875" style="5"/>
    <col min="3841" max="3841" width="3.28515625" style="5" customWidth="1"/>
    <col min="3842" max="3842" width="2.5703125" style="5" customWidth="1"/>
    <col min="3843" max="3847" width="8.85546875" style="5"/>
    <col min="3848" max="3848" width="8.140625" style="5" customWidth="1"/>
    <col min="3849" max="3849" width="8" style="5" customWidth="1"/>
    <col min="3850" max="3850" width="8.28515625" style="5" customWidth="1"/>
    <col min="3851" max="3856" width="8.85546875" style="5"/>
    <col min="3857" max="3857" width="2.42578125" style="5" customWidth="1"/>
    <col min="3858" max="4096" width="8.85546875" style="5"/>
    <col min="4097" max="4097" width="3.28515625" style="5" customWidth="1"/>
    <col min="4098" max="4098" width="2.5703125" style="5" customWidth="1"/>
    <col min="4099" max="4103" width="8.85546875" style="5"/>
    <col min="4104" max="4104" width="8.140625" style="5" customWidth="1"/>
    <col min="4105" max="4105" width="8" style="5" customWidth="1"/>
    <col min="4106" max="4106" width="8.28515625" style="5" customWidth="1"/>
    <col min="4107" max="4112" width="8.85546875" style="5"/>
    <col min="4113" max="4113" width="2.42578125" style="5" customWidth="1"/>
    <col min="4114" max="4352" width="8.85546875" style="5"/>
    <col min="4353" max="4353" width="3.28515625" style="5" customWidth="1"/>
    <col min="4354" max="4354" width="2.5703125" style="5" customWidth="1"/>
    <col min="4355" max="4359" width="8.85546875" style="5"/>
    <col min="4360" max="4360" width="8.140625" style="5" customWidth="1"/>
    <col min="4361" max="4361" width="8" style="5" customWidth="1"/>
    <col min="4362" max="4362" width="8.28515625" style="5" customWidth="1"/>
    <col min="4363" max="4368" width="8.85546875" style="5"/>
    <col min="4369" max="4369" width="2.42578125" style="5" customWidth="1"/>
    <col min="4370" max="4608" width="8.85546875" style="5"/>
    <col min="4609" max="4609" width="3.28515625" style="5" customWidth="1"/>
    <col min="4610" max="4610" width="2.5703125" style="5" customWidth="1"/>
    <col min="4611" max="4615" width="8.85546875" style="5"/>
    <col min="4616" max="4616" width="8.140625" style="5" customWidth="1"/>
    <col min="4617" max="4617" width="8" style="5" customWidth="1"/>
    <col min="4618" max="4618" width="8.28515625" style="5" customWidth="1"/>
    <col min="4619" max="4624" width="8.85546875" style="5"/>
    <col min="4625" max="4625" width="2.42578125" style="5" customWidth="1"/>
    <col min="4626" max="4864" width="8.85546875" style="5"/>
    <col min="4865" max="4865" width="3.28515625" style="5" customWidth="1"/>
    <col min="4866" max="4866" width="2.5703125" style="5" customWidth="1"/>
    <col min="4867" max="4871" width="8.85546875" style="5"/>
    <col min="4872" max="4872" width="8.140625" style="5" customWidth="1"/>
    <col min="4873" max="4873" width="8" style="5" customWidth="1"/>
    <col min="4874" max="4874" width="8.28515625" style="5" customWidth="1"/>
    <col min="4875" max="4880" width="8.85546875" style="5"/>
    <col min="4881" max="4881" width="2.42578125" style="5" customWidth="1"/>
    <col min="4882" max="5120" width="8.85546875" style="5"/>
    <col min="5121" max="5121" width="3.28515625" style="5" customWidth="1"/>
    <col min="5122" max="5122" width="2.5703125" style="5" customWidth="1"/>
    <col min="5123" max="5127" width="8.85546875" style="5"/>
    <col min="5128" max="5128" width="8.140625" style="5" customWidth="1"/>
    <col min="5129" max="5129" width="8" style="5" customWidth="1"/>
    <col min="5130" max="5130" width="8.28515625" style="5" customWidth="1"/>
    <col min="5131" max="5136" width="8.85546875" style="5"/>
    <col min="5137" max="5137" width="2.42578125" style="5" customWidth="1"/>
    <col min="5138" max="5376" width="8.85546875" style="5"/>
    <col min="5377" max="5377" width="3.28515625" style="5" customWidth="1"/>
    <col min="5378" max="5378" width="2.5703125" style="5" customWidth="1"/>
    <col min="5379" max="5383" width="8.85546875" style="5"/>
    <col min="5384" max="5384" width="8.140625" style="5" customWidth="1"/>
    <col min="5385" max="5385" width="8" style="5" customWidth="1"/>
    <col min="5386" max="5386" width="8.28515625" style="5" customWidth="1"/>
    <col min="5387" max="5392" width="8.85546875" style="5"/>
    <col min="5393" max="5393" width="2.42578125" style="5" customWidth="1"/>
    <col min="5394" max="5632" width="8.85546875" style="5"/>
    <col min="5633" max="5633" width="3.28515625" style="5" customWidth="1"/>
    <col min="5634" max="5634" width="2.5703125" style="5" customWidth="1"/>
    <col min="5635" max="5639" width="8.85546875" style="5"/>
    <col min="5640" max="5640" width="8.140625" style="5" customWidth="1"/>
    <col min="5641" max="5641" width="8" style="5" customWidth="1"/>
    <col min="5642" max="5642" width="8.28515625" style="5" customWidth="1"/>
    <col min="5643" max="5648" width="8.85546875" style="5"/>
    <col min="5649" max="5649" width="2.42578125" style="5" customWidth="1"/>
    <col min="5650" max="5888" width="8.85546875" style="5"/>
    <col min="5889" max="5889" width="3.28515625" style="5" customWidth="1"/>
    <col min="5890" max="5890" width="2.5703125" style="5" customWidth="1"/>
    <col min="5891" max="5895" width="8.85546875" style="5"/>
    <col min="5896" max="5896" width="8.140625" style="5" customWidth="1"/>
    <col min="5897" max="5897" width="8" style="5" customWidth="1"/>
    <col min="5898" max="5898" width="8.28515625" style="5" customWidth="1"/>
    <col min="5899" max="5904" width="8.85546875" style="5"/>
    <col min="5905" max="5905" width="2.42578125" style="5" customWidth="1"/>
    <col min="5906" max="6144" width="8.85546875" style="5"/>
    <col min="6145" max="6145" width="3.28515625" style="5" customWidth="1"/>
    <col min="6146" max="6146" width="2.5703125" style="5" customWidth="1"/>
    <col min="6147" max="6151" width="8.85546875" style="5"/>
    <col min="6152" max="6152" width="8.140625" style="5" customWidth="1"/>
    <col min="6153" max="6153" width="8" style="5" customWidth="1"/>
    <col min="6154" max="6154" width="8.28515625" style="5" customWidth="1"/>
    <col min="6155" max="6160" width="8.85546875" style="5"/>
    <col min="6161" max="6161" width="2.42578125" style="5" customWidth="1"/>
    <col min="6162" max="6400" width="8.85546875" style="5"/>
    <col min="6401" max="6401" width="3.28515625" style="5" customWidth="1"/>
    <col min="6402" max="6402" width="2.5703125" style="5" customWidth="1"/>
    <col min="6403" max="6407" width="8.85546875" style="5"/>
    <col min="6408" max="6408" width="8.140625" style="5" customWidth="1"/>
    <col min="6409" max="6409" width="8" style="5" customWidth="1"/>
    <col min="6410" max="6410" width="8.28515625" style="5" customWidth="1"/>
    <col min="6411" max="6416" width="8.85546875" style="5"/>
    <col min="6417" max="6417" width="2.42578125" style="5" customWidth="1"/>
    <col min="6418" max="6656" width="8.85546875" style="5"/>
    <col min="6657" max="6657" width="3.28515625" style="5" customWidth="1"/>
    <col min="6658" max="6658" width="2.5703125" style="5" customWidth="1"/>
    <col min="6659" max="6663" width="8.85546875" style="5"/>
    <col min="6664" max="6664" width="8.140625" style="5" customWidth="1"/>
    <col min="6665" max="6665" width="8" style="5" customWidth="1"/>
    <col min="6666" max="6666" width="8.28515625" style="5" customWidth="1"/>
    <col min="6667" max="6672" width="8.85546875" style="5"/>
    <col min="6673" max="6673" width="2.42578125" style="5" customWidth="1"/>
    <col min="6674" max="6912" width="8.85546875" style="5"/>
    <col min="6913" max="6913" width="3.28515625" style="5" customWidth="1"/>
    <col min="6914" max="6914" width="2.5703125" style="5" customWidth="1"/>
    <col min="6915" max="6919" width="8.85546875" style="5"/>
    <col min="6920" max="6920" width="8.140625" style="5" customWidth="1"/>
    <col min="6921" max="6921" width="8" style="5" customWidth="1"/>
    <col min="6922" max="6922" width="8.28515625" style="5" customWidth="1"/>
    <col min="6923" max="6928" width="8.85546875" style="5"/>
    <col min="6929" max="6929" width="2.42578125" style="5" customWidth="1"/>
    <col min="6930" max="7168" width="8.85546875" style="5"/>
    <col min="7169" max="7169" width="3.28515625" style="5" customWidth="1"/>
    <col min="7170" max="7170" width="2.5703125" style="5" customWidth="1"/>
    <col min="7171" max="7175" width="8.85546875" style="5"/>
    <col min="7176" max="7176" width="8.140625" style="5" customWidth="1"/>
    <col min="7177" max="7177" width="8" style="5" customWidth="1"/>
    <col min="7178" max="7178" width="8.28515625" style="5" customWidth="1"/>
    <col min="7179" max="7184" width="8.85546875" style="5"/>
    <col min="7185" max="7185" width="2.42578125" style="5" customWidth="1"/>
    <col min="7186" max="7424" width="8.85546875" style="5"/>
    <col min="7425" max="7425" width="3.28515625" style="5" customWidth="1"/>
    <col min="7426" max="7426" width="2.5703125" style="5" customWidth="1"/>
    <col min="7427" max="7431" width="8.85546875" style="5"/>
    <col min="7432" max="7432" width="8.140625" style="5" customWidth="1"/>
    <col min="7433" max="7433" width="8" style="5" customWidth="1"/>
    <col min="7434" max="7434" width="8.28515625" style="5" customWidth="1"/>
    <col min="7435" max="7440" width="8.85546875" style="5"/>
    <col min="7441" max="7441" width="2.42578125" style="5" customWidth="1"/>
    <col min="7442" max="7680" width="8.85546875" style="5"/>
    <col min="7681" max="7681" width="3.28515625" style="5" customWidth="1"/>
    <col min="7682" max="7682" width="2.5703125" style="5" customWidth="1"/>
    <col min="7683" max="7687" width="8.85546875" style="5"/>
    <col min="7688" max="7688" width="8.140625" style="5" customWidth="1"/>
    <col min="7689" max="7689" width="8" style="5" customWidth="1"/>
    <col min="7690" max="7690" width="8.28515625" style="5" customWidth="1"/>
    <col min="7691" max="7696" width="8.85546875" style="5"/>
    <col min="7697" max="7697" width="2.42578125" style="5" customWidth="1"/>
    <col min="7698" max="7936" width="8.85546875" style="5"/>
    <col min="7937" max="7937" width="3.28515625" style="5" customWidth="1"/>
    <col min="7938" max="7938" width="2.5703125" style="5" customWidth="1"/>
    <col min="7939" max="7943" width="8.85546875" style="5"/>
    <col min="7944" max="7944" width="8.140625" style="5" customWidth="1"/>
    <col min="7945" max="7945" width="8" style="5" customWidth="1"/>
    <col min="7946" max="7946" width="8.28515625" style="5" customWidth="1"/>
    <col min="7947" max="7952" width="8.85546875" style="5"/>
    <col min="7953" max="7953" width="2.42578125" style="5" customWidth="1"/>
    <col min="7954" max="8192" width="8.85546875" style="5"/>
    <col min="8193" max="8193" width="3.28515625" style="5" customWidth="1"/>
    <col min="8194" max="8194" width="2.5703125" style="5" customWidth="1"/>
    <col min="8195" max="8199" width="8.85546875" style="5"/>
    <col min="8200" max="8200" width="8.140625" style="5" customWidth="1"/>
    <col min="8201" max="8201" width="8" style="5" customWidth="1"/>
    <col min="8202" max="8202" width="8.28515625" style="5" customWidth="1"/>
    <col min="8203" max="8208" width="8.85546875" style="5"/>
    <col min="8209" max="8209" width="2.42578125" style="5" customWidth="1"/>
    <col min="8210" max="8448" width="8.85546875" style="5"/>
    <col min="8449" max="8449" width="3.28515625" style="5" customWidth="1"/>
    <col min="8450" max="8450" width="2.5703125" style="5" customWidth="1"/>
    <col min="8451" max="8455" width="8.85546875" style="5"/>
    <col min="8456" max="8456" width="8.140625" style="5" customWidth="1"/>
    <col min="8457" max="8457" width="8" style="5" customWidth="1"/>
    <col min="8458" max="8458" width="8.28515625" style="5" customWidth="1"/>
    <col min="8459" max="8464" width="8.85546875" style="5"/>
    <col min="8465" max="8465" width="2.42578125" style="5" customWidth="1"/>
    <col min="8466" max="8704" width="8.85546875" style="5"/>
    <col min="8705" max="8705" width="3.28515625" style="5" customWidth="1"/>
    <col min="8706" max="8706" width="2.5703125" style="5" customWidth="1"/>
    <col min="8707" max="8711" width="8.85546875" style="5"/>
    <col min="8712" max="8712" width="8.140625" style="5" customWidth="1"/>
    <col min="8713" max="8713" width="8" style="5" customWidth="1"/>
    <col min="8714" max="8714" width="8.28515625" style="5" customWidth="1"/>
    <col min="8715" max="8720" width="8.85546875" style="5"/>
    <col min="8721" max="8721" width="2.42578125" style="5" customWidth="1"/>
    <col min="8722" max="8960" width="8.85546875" style="5"/>
    <col min="8961" max="8961" width="3.28515625" style="5" customWidth="1"/>
    <col min="8962" max="8962" width="2.5703125" style="5" customWidth="1"/>
    <col min="8963" max="8967" width="8.85546875" style="5"/>
    <col min="8968" max="8968" width="8.140625" style="5" customWidth="1"/>
    <col min="8969" max="8969" width="8" style="5" customWidth="1"/>
    <col min="8970" max="8970" width="8.28515625" style="5" customWidth="1"/>
    <col min="8971" max="8976" width="8.85546875" style="5"/>
    <col min="8977" max="8977" width="2.42578125" style="5" customWidth="1"/>
    <col min="8978" max="9216" width="8.85546875" style="5"/>
    <col min="9217" max="9217" width="3.28515625" style="5" customWidth="1"/>
    <col min="9218" max="9218" width="2.5703125" style="5" customWidth="1"/>
    <col min="9219" max="9223" width="8.85546875" style="5"/>
    <col min="9224" max="9224" width="8.140625" style="5" customWidth="1"/>
    <col min="9225" max="9225" width="8" style="5" customWidth="1"/>
    <col min="9226" max="9226" width="8.28515625" style="5" customWidth="1"/>
    <col min="9227" max="9232" width="8.85546875" style="5"/>
    <col min="9233" max="9233" width="2.42578125" style="5" customWidth="1"/>
    <col min="9234" max="9472" width="8.85546875" style="5"/>
    <col min="9473" max="9473" width="3.28515625" style="5" customWidth="1"/>
    <col min="9474" max="9474" width="2.5703125" style="5" customWidth="1"/>
    <col min="9475" max="9479" width="8.85546875" style="5"/>
    <col min="9480" max="9480" width="8.140625" style="5" customWidth="1"/>
    <col min="9481" max="9481" width="8" style="5" customWidth="1"/>
    <col min="9482" max="9482" width="8.28515625" style="5" customWidth="1"/>
    <col min="9483" max="9488" width="8.85546875" style="5"/>
    <col min="9489" max="9489" width="2.42578125" style="5" customWidth="1"/>
    <col min="9490" max="9728" width="8.85546875" style="5"/>
    <col min="9729" max="9729" width="3.28515625" style="5" customWidth="1"/>
    <col min="9730" max="9730" width="2.5703125" style="5" customWidth="1"/>
    <col min="9731" max="9735" width="8.85546875" style="5"/>
    <col min="9736" max="9736" width="8.140625" style="5" customWidth="1"/>
    <col min="9737" max="9737" width="8" style="5" customWidth="1"/>
    <col min="9738" max="9738" width="8.28515625" style="5" customWidth="1"/>
    <col min="9739" max="9744" width="8.85546875" style="5"/>
    <col min="9745" max="9745" width="2.42578125" style="5" customWidth="1"/>
    <col min="9746" max="9984" width="8.85546875" style="5"/>
    <col min="9985" max="9985" width="3.28515625" style="5" customWidth="1"/>
    <col min="9986" max="9986" width="2.5703125" style="5" customWidth="1"/>
    <col min="9987" max="9991" width="8.85546875" style="5"/>
    <col min="9992" max="9992" width="8.140625" style="5" customWidth="1"/>
    <col min="9993" max="9993" width="8" style="5" customWidth="1"/>
    <col min="9994" max="9994" width="8.28515625" style="5" customWidth="1"/>
    <col min="9995" max="10000" width="8.85546875" style="5"/>
    <col min="10001" max="10001" width="2.42578125" style="5" customWidth="1"/>
    <col min="10002" max="10240" width="8.85546875" style="5"/>
    <col min="10241" max="10241" width="3.28515625" style="5" customWidth="1"/>
    <col min="10242" max="10242" width="2.5703125" style="5" customWidth="1"/>
    <col min="10243" max="10247" width="8.85546875" style="5"/>
    <col min="10248" max="10248" width="8.140625" style="5" customWidth="1"/>
    <col min="10249" max="10249" width="8" style="5" customWidth="1"/>
    <col min="10250" max="10250" width="8.28515625" style="5" customWidth="1"/>
    <col min="10251" max="10256" width="8.85546875" style="5"/>
    <col min="10257" max="10257" width="2.42578125" style="5" customWidth="1"/>
    <col min="10258" max="10496" width="8.85546875" style="5"/>
    <col min="10497" max="10497" width="3.28515625" style="5" customWidth="1"/>
    <col min="10498" max="10498" width="2.5703125" style="5" customWidth="1"/>
    <col min="10499" max="10503" width="8.85546875" style="5"/>
    <col min="10504" max="10504" width="8.140625" style="5" customWidth="1"/>
    <col min="10505" max="10505" width="8" style="5" customWidth="1"/>
    <col min="10506" max="10506" width="8.28515625" style="5" customWidth="1"/>
    <col min="10507" max="10512" width="8.85546875" style="5"/>
    <col min="10513" max="10513" width="2.42578125" style="5" customWidth="1"/>
    <col min="10514" max="10752" width="8.85546875" style="5"/>
    <col min="10753" max="10753" width="3.28515625" style="5" customWidth="1"/>
    <col min="10754" max="10754" width="2.5703125" style="5" customWidth="1"/>
    <col min="10755" max="10759" width="8.85546875" style="5"/>
    <col min="10760" max="10760" width="8.140625" style="5" customWidth="1"/>
    <col min="10761" max="10761" width="8" style="5" customWidth="1"/>
    <col min="10762" max="10762" width="8.28515625" style="5" customWidth="1"/>
    <col min="10763" max="10768" width="8.85546875" style="5"/>
    <col min="10769" max="10769" width="2.42578125" style="5" customWidth="1"/>
    <col min="10770" max="11008" width="8.85546875" style="5"/>
    <col min="11009" max="11009" width="3.28515625" style="5" customWidth="1"/>
    <col min="11010" max="11010" width="2.5703125" style="5" customWidth="1"/>
    <col min="11011" max="11015" width="8.85546875" style="5"/>
    <col min="11016" max="11016" width="8.140625" style="5" customWidth="1"/>
    <col min="11017" max="11017" width="8" style="5" customWidth="1"/>
    <col min="11018" max="11018" width="8.28515625" style="5" customWidth="1"/>
    <col min="11019" max="11024" width="8.85546875" style="5"/>
    <col min="11025" max="11025" width="2.42578125" style="5" customWidth="1"/>
    <col min="11026" max="11264" width="8.85546875" style="5"/>
    <col min="11265" max="11265" width="3.28515625" style="5" customWidth="1"/>
    <col min="11266" max="11266" width="2.5703125" style="5" customWidth="1"/>
    <col min="11267" max="11271" width="8.85546875" style="5"/>
    <col min="11272" max="11272" width="8.140625" style="5" customWidth="1"/>
    <col min="11273" max="11273" width="8" style="5" customWidth="1"/>
    <col min="11274" max="11274" width="8.28515625" style="5" customWidth="1"/>
    <col min="11275" max="11280" width="8.85546875" style="5"/>
    <col min="11281" max="11281" width="2.42578125" style="5" customWidth="1"/>
    <col min="11282" max="11520" width="8.85546875" style="5"/>
    <col min="11521" max="11521" width="3.28515625" style="5" customWidth="1"/>
    <col min="11522" max="11522" width="2.5703125" style="5" customWidth="1"/>
    <col min="11523" max="11527" width="8.85546875" style="5"/>
    <col min="11528" max="11528" width="8.140625" style="5" customWidth="1"/>
    <col min="11529" max="11529" width="8" style="5" customWidth="1"/>
    <col min="11530" max="11530" width="8.28515625" style="5" customWidth="1"/>
    <col min="11531" max="11536" width="8.85546875" style="5"/>
    <col min="11537" max="11537" width="2.42578125" style="5" customWidth="1"/>
    <col min="11538" max="11776" width="8.85546875" style="5"/>
    <col min="11777" max="11777" width="3.28515625" style="5" customWidth="1"/>
    <col min="11778" max="11778" width="2.5703125" style="5" customWidth="1"/>
    <col min="11779" max="11783" width="8.85546875" style="5"/>
    <col min="11784" max="11784" width="8.140625" style="5" customWidth="1"/>
    <col min="11785" max="11785" width="8" style="5" customWidth="1"/>
    <col min="11786" max="11786" width="8.28515625" style="5" customWidth="1"/>
    <col min="11787" max="11792" width="8.85546875" style="5"/>
    <col min="11793" max="11793" width="2.42578125" style="5" customWidth="1"/>
    <col min="11794" max="12032" width="8.85546875" style="5"/>
    <col min="12033" max="12033" width="3.28515625" style="5" customWidth="1"/>
    <col min="12034" max="12034" width="2.5703125" style="5" customWidth="1"/>
    <col min="12035" max="12039" width="8.85546875" style="5"/>
    <col min="12040" max="12040" width="8.140625" style="5" customWidth="1"/>
    <col min="12041" max="12041" width="8" style="5" customWidth="1"/>
    <col min="12042" max="12042" width="8.28515625" style="5" customWidth="1"/>
    <col min="12043" max="12048" width="8.85546875" style="5"/>
    <col min="12049" max="12049" width="2.42578125" style="5" customWidth="1"/>
    <col min="12050" max="12288" width="8.85546875" style="5"/>
    <col min="12289" max="12289" width="3.28515625" style="5" customWidth="1"/>
    <col min="12290" max="12290" width="2.5703125" style="5" customWidth="1"/>
    <col min="12291" max="12295" width="8.85546875" style="5"/>
    <col min="12296" max="12296" width="8.140625" style="5" customWidth="1"/>
    <col min="12297" max="12297" width="8" style="5" customWidth="1"/>
    <col min="12298" max="12298" width="8.28515625" style="5" customWidth="1"/>
    <col min="12299" max="12304" width="8.85546875" style="5"/>
    <col min="12305" max="12305" width="2.42578125" style="5" customWidth="1"/>
    <col min="12306" max="12544" width="8.85546875" style="5"/>
    <col min="12545" max="12545" width="3.28515625" style="5" customWidth="1"/>
    <col min="12546" max="12546" width="2.5703125" style="5" customWidth="1"/>
    <col min="12547" max="12551" width="8.85546875" style="5"/>
    <col min="12552" max="12552" width="8.140625" style="5" customWidth="1"/>
    <col min="12553" max="12553" width="8" style="5" customWidth="1"/>
    <col min="12554" max="12554" width="8.28515625" style="5" customWidth="1"/>
    <col min="12555" max="12560" width="8.85546875" style="5"/>
    <col min="12561" max="12561" width="2.42578125" style="5" customWidth="1"/>
    <col min="12562" max="12800" width="8.85546875" style="5"/>
    <col min="12801" max="12801" width="3.28515625" style="5" customWidth="1"/>
    <col min="12802" max="12802" width="2.5703125" style="5" customWidth="1"/>
    <col min="12803" max="12807" width="8.85546875" style="5"/>
    <col min="12808" max="12808" width="8.140625" style="5" customWidth="1"/>
    <col min="12809" max="12809" width="8" style="5" customWidth="1"/>
    <col min="12810" max="12810" width="8.28515625" style="5" customWidth="1"/>
    <col min="12811" max="12816" width="8.85546875" style="5"/>
    <col min="12817" max="12817" width="2.42578125" style="5" customWidth="1"/>
    <col min="12818" max="13056" width="8.85546875" style="5"/>
    <col min="13057" max="13057" width="3.28515625" style="5" customWidth="1"/>
    <col min="13058" max="13058" width="2.5703125" style="5" customWidth="1"/>
    <col min="13059" max="13063" width="8.85546875" style="5"/>
    <col min="13064" max="13064" width="8.140625" style="5" customWidth="1"/>
    <col min="13065" max="13065" width="8" style="5" customWidth="1"/>
    <col min="13066" max="13066" width="8.28515625" style="5" customWidth="1"/>
    <col min="13067" max="13072" width="8.85546875" style="5"/>
    <col min="13073" max="13073" width="2.42578125" style="5" customWidth="1"/>
    <col min="13074" max="13312" width="8.85546875" style="5"/>
    <col min="13313" max="13313" width="3.28515625" style="5" customWidth="1"/>
    <col min="13314" max="13314" width="2.5703125" style="5" customWidth="1"/>
    <col min="13315" max="13319" width="8.85546875" style="5"/>
    <col min="13320" max="13320" width="8.140625" style="5" customWidth="1"/>
    <col min="13321" max="13321" width="8" style="5" customWidth="1"/>
    <col min="13322" max="13322" width="8.28515625" style="5" customWidth="1"/>
    <col min="13323" max="13328" width="8.85546875" style="5"/>
    <col min="13329" max="13329" width="2.42578125" style="5" customWidth="1"/>
    <col min="13330" max="13568" width="8.85546875" style="5"/>
    <col min="13569" max="13569" width="3.28515625" style="5" customWidth="1"/>
    <col min="13570" max="13570" width="2.5703125" style="5" customWidth="1"/>
    <col min="13571" max="13575" width="8.85546875" style="5"/>
    <col min="13576" max="13576" width="8.140625" style="5" customWidth="1"/>
    <col min="13577" max="13577" width="8" style="5" customWidth="1"/>
    <col min="13578" max="13578" width="8.28515625" style="5" customWidth="1"/>
    <col min="13579" max="13584" width="8.85546875" style="5"/>
    <col min="13585" max="13585" width="2.42578125" style="5" customWidth="1"/>
    <col min="13586" max="13824" width="8.85546875" style="5"/>
    <col min="13825" max="13825" width="3.28515625" style="5" customWidth="1"/>
    <col min="13826" max="13826" width="2.5703125" style="5" customWidth="1"/>
    <col min="13827" max="13831" width="8.85546875" style="5"/>
    <col min="13832" max="13832" width="8.140625" style="5" customWidth="1"/>
    <col min="13833" max="13833" width="8" style="5" customWidth="1"/>
    <col min="13834" max="13834" width="8.28515625" style="5" customWidth="1"/>
    <col min="13835" max="13840" width="8.85546875" style="5"/>
    <col min="13841" max="13841" width="2.42578125" style="5" customWidth="1"/>
    <col min="13842" max="14080" width="8.85546875" style="5"/>
    <col min="14081" max="14081" width="3.28515625" style="5" customWidth="1"/>
    <col min="14082" max="14082" width="2.5703125" style="5" customWidth="1"/>
    <col min="14083" max="14087" width="8.85546875" style="5"/>
    <col min="14088" max="14088" width="8.140625" style="5" customWidth="1"/>
    <col min="14089" max="14089" width="8" style="5" customWidth="1"/>
    <col min="14090" max="14090" width="8.28515625" style="5" customWidth="1"/>
    <col min="14091" max="14096" width="8.85546875" style="5"/>
    <col min="14097" max="14097" width="2.42578125" style="5" customWidth="1"/>
    <col min="14098" max="14336" width="8.85546875" style="5"/>
    <col min="14337" max="14337" width="3.28515625" style="5" customWidth="1"/>
    <col min="14338" max="14338" width="2.5703125" style="5" customWidth="1"/>
    <col min="14339" max="14343" width="8.85546875" style="5"/>
    <col min="14344" max="14344" width="8.140625" style="5" customWidth="1"/>
    <col min="14345" max="14345" width="8" style="5" customWidth="1"/>
    <col min="14346" max="14346" width="8.28515625" style="5" customWidth="1"/>
    <col min="14347" max="14352" width="8.85546875" style="5"/>
    <col min="14353" max="14353" width="2.42578125" style="5" customWidth="1"/>
    <col min="14354" max="14592" width="8.85546875" style="5"/>
    <col min="14593" max="14593" width="3.28515625" style="5" customWidth="1"/>
    <col min="14594" max="14594" width="2.5703125" style="5" customWidth="1"/>
    <col min="14595" max="14599" width="8.85546875" style="5"/>
    <col min="14600" max="14600" width="8.140625" style="5" customWidth="1"/>
    <col min="14601" max="14601" width="8" style="5" customWidth="1"/>
    <col min="14602" max="14602" width="8.28515625" style="5" customWidth="1"/>
    <col min="14603" max="14608" width="8.85546875" style="5"/>
    <col min="14609" max="14609" width="2.42578125" style="5" customWidth="1"/>
    <col min="14610" max="14848" width="8.85546875" style="5"/>
    <col min="14849" max="14849" width="3.28515625" style="5" customWidth="1"/>
    <col min="14850" max="14850" width="2.5703125" style="5" customWidth="1"/>
    <col min="14851" max="14855" width="8.85546875" style="5"/>
    <col min="14856" max="14856" width="8.140625" style="5" customWidth="1"/>
    <col min="14857" max="14857" width="8" style="5" customWidth="1"/>
    <col min="14858" max="14858" width="8.28515625" style="5" customWidth="1"/>
    <col min="14859" max="14864" width="8.85546875" style="5"/>
    <col min="14865" max="14865" width="2.42578125" style="5" customWidth="1"/>
    <col min="14866" max="15104" width="8.85546875" style="5"/>
    <col min="15105" max="15105" width="3.28515625" style="5" customWidth="1"/>
    <col min="15106" max="15106" width="2.5703125" style="5" customWidth="1"/>
    <col min="15107" max="15111" width="8.85546875" style="5"/>
    <col min="15112" max="15112" width="8.140625" style="5" customWidth="1"/>
    <col min="15113" max="15113" width="8" style="5" customWidth="1"/>
    <col min="15114" max="15114" width="8.28515625" style="5" customWidth="1"/>
    <col min="15115" max="15120" width="8.85546875" style="5"/>
    <col min="15121" max="15121" width="2.42578125" style="5" customWidth="1"/>
    <col min="15122" max="15360" width="8.85546875" style="5"/>
    <col min="15361" max="15361" width="3.28515625" style="5" customWidth="1"/>
    <col min="15362" max="15362" width="2.5703125" style="5" customWidth="1"/>
    <col min="15363" max="15367" width="8.85546875" style="5"/>
    <col min="15368" max="15368" width="8.140625" style="5" customWidth="1"/>
    <col min="15369" max="15369" width="8" style="5" customWidth="1"/>
    <col min="15370" max="15370" width="8.28515625" style="5" customWidth="1"/>
    <col min="15371" max="15376" width="8.85546875" style="5"/>
    <col min="15377" max="15377" width="2.42578125" style="5" customWidth="1"/>
    <col min="15378" max="15616" width="8.85546875" style="5"/>
    <col min="15617" max="15617" width="3.28515625" style="5" customWidth="1"/>
    <col min="15618" max="15618" width="2.5703125" style="5" customWidth="1"/>
    <col min="15619" max="15623" width="8.85546875" style="5"/>
    <col min="15624" max="15624" width="8.140625" style="5" customWidth="1"/>
    <col min="15625" max="15625" width="8" style="5" customWidth="1"/>
    <col min="15626" max="15626" width="8.28515625" style="5" customWidth="1"/>
    <col min="15627" max="15632" width="8.85546875" style="5"/>
    <col min="15633" max="15633" width="2.42578125" style="5" customWidth="1"/>
    <col min="15634" max="15872" width="8.85546875" style="5"/>
    <col min="15873" max="15873" width="3.28515625" style="5" customWidth="1"/>
    <col min="15874" max="15874" width="2.5703125" style="5" customWidth="1"/>
    <col min="15875" max="15879" width="8.85546875" style="5"/>
    <col min="15880" max="15880" width="8.140625" style="5" customWidth="1"/>
    <col min="15881" max="15881" width="8" style="5" customWidth="1"/>
    <col min="15882" max="15882" width="8.28515625" style="5" customWidth="1"/>
    <col min="15883" max="15888" width="8.85546875" style="5"/>
    <col min="15889" max="15889" width="2.42578125" style="5" customWidth="1"/>
    <col min="15890" max="16128" width="8.85546875" style="5"/>
    <col min="16129" max="16129" width="3.28515625" style="5" customWidth="1"/>
    <col min="16130" max="16130" width="2.5703125" style="5" customWidth="1"/>
    <col min="16131" max="16135" width="8.85546875" style="5"/>
    <col min="16136" max="16136" width="8.140625" style="5" customWidth="1"/>
    <col min="16137" max="16137" width="8" style="5" customWidth="1"/>
    <col min="16138" max="16138" width="8.28515625" style="5" customWidth="1"/>
    <col min="16139" max="16144" width="8.85546875" style="5"/>
    <col min="16145" max="16145" width="2.42578125" style="5" customWidth="1"/>
    <col min="16146" max="16384" width="8.85546875" style="5"/>
  </cols>
  <sheetData>
    <row r="1" spans="1:12">
      <c r="A1" s="39">
        <v>94</v>
      </c>
      <c r="B1" s="1"/>
      <c r="C1" s="1"/>
      <c r="D1" s="1"/>
      <c r="E1" s="1"/>
      <c r="F1" s="1"/>
      <c r="G1" s="2"/>
      <c r="H1" s="1"/>
      <c r="I1" s="3"/>
      <c r="J1" s="4"/>
      <c r="K1" s="4"/>
      <c r="L1" s="28" t="s">
        <v>3394</v>
      </c>
    </row>
    <row r="2" spans="1:12">
      <c r="A2" s="6" t="s">
        <v>0</v>
      </c>
      <c r="B2" s="7"/>
      <c r="C2" s="7"/>
      <c r="D2" s="7"/>
      <c r="E2" s="7"/>
      <c r="F2" s="7"/>
      <c r="G2" s="7"/>
      <c r="H2" s="7"/>
      <c r="I2" s="7"/>
      <c r="J2" s="7"/>
      <c r="K2" s="7"/>
      <c r="L2" s="8"/>
    </row>
    <row r="3" spans="1:12" ht="11.1" customHeight="1">
      <c r="A3" s="9"/>
      <c r="B3" s="9"/>
      <c r="C3" s="9"/>
      <c r="D3" s="9"/>
      <c r="E3" s="10" t="s">
        <v>1</v>
      </c>
      <c r="F3" s="10"/>
      <c r="G3" s="10"/>
      <c r="H3" s="10"/>
      <c r="I3" s="9"/>
      <c r="J3" s="9"/>
      <c r="K3" s="9"/>
      <c r="L3" s="9"/>
    </row>
    <row r="4" spans="1:12" ht="11.1" customHeight="1">
      <c r="A4" s="11"/>
      <c r="B4" s="11"/>
      <c r="C4" s="11"/>
      <c r="D4" s="12" t="s">
        <v>2</v>
      </c>
      <c r="E4" s="13"/>
      <c r="F4" s="13"/>
      <c r="G4" s="13"/>
      <c r="H4" s="13" t="s">
        <v>3</v>
      </c>
      <c r="I4" s="11"/>
      <c r="J4" s="11"/>
      <c r="K4" s="11"/>
      <c r="L4" s="11"/>
    </row>
    <row r="5" spans="1:12" ht="11.1" customHeight="1">
      <c r="A5" s="11"/>
      <c r="B5" s="11"/>
      <c r="C5" s="11"/>
      <c r="D5" s="12" t="s">
        <v>4</v>
      </c>
      <c r="E5" s="12" t="s">
        <v>5</v>
      </c>
      <c r="F5" s="12" t="s">
        <v>3</v>
      </c>
      <c r="G5" s="12" t="s">
        <v>3</v>
      </c>
      <c r="H5" s="12" t="s">
        <v>6</v>
      </c>
      <c r="I5" s="12" t="s">
        <v>3</v>
      </c>
      <c r="J5" s="12" t="s">
        <v>3</v>
      </c>
      <c r="K5" s="11"/>
      <c r="L5" s="11"/>
    </row>
    <row r="6" spans="1:12" ht="11.1" customHeight="1">
      <c r="A6" s="12" t="s">
        <v>7</v>
      </c>
      <c r="B6" s="12"/>
      <c r="C6" s="12" t="s">
        <v>8</v>
      </c>
      <c r="D6" s="12" t="s">
        <v>9</v>
      </c>
      <c r="E6" s="12" t="s">
        <v>10</v>
      </c>
      <c r="F6" s="12" t="s">
        <v>11</v>
      </c>
      <c r="G6" s="12" t="s">
        <v>12</v>
      </c>
      <c r="H6" s="12" t="s">
        <v>13</v>
      </c>
      <c r="I6" s="12" t="s">
        <v>14</v>
      </c>
      <c r="J6" s="12" t="s">
        <v>15</v>
      </c>
      <c r="K6" s="12" t="s">
        <v>16</v>
      </c>
      <c r="L6" s="12" t="s">
        <v>7</v>
      </c>
    </row>
    <row r="7" spans="1:12" ht="11.1" customHeight="1">
      <c r="A7" s="12" t="s">
        <v>17</v>
      </c>
      <c r="B7" s="12"/>
      <c r="C7" s="12"/>
      <c r="D7" s="12" t="s">
        <v>18</v>
      </c>
      <c r="E7" s="12" t="s">
        <v>19</v>
      </c>
      <c r="F7" s="12" t="s">
        <v>20</v>
      </c>
      <c r="G7" s="12" t="s">
        <v>21</v>
      </c>
      <c r="H7" s="12" t="s">
        <v>22</v>
      </c>
      <c r="I7" s="12" t="s">
        <v>23</v>
      </c>
      <c r="J7" s="12" t="s">
        <v>23</v>
      </c>
      <c r="K7" s="12"/>
      <c r="L7" s="12" t="s">
        <v>17</v>
      </c>
    </row>
    <row r="8" spans="1:12" ht="11.1" customHeight="1">
      <c r="A8" s="14"/>
      <c r="B8" s="14"/>
      <c r="C8" s="15" t="s">
        <v>24</v>
      </c>
      <c r="D8" s="15" t="s">
        <v>25</v>
      </c>
      <c r="E8" s="15" t="s">
        <v>26</v>
      </c>
      <c r="F8" s="15" t="s">
        <v>27</v>
      </c>
      <c r="G8" s="15" t="s">
        <v>28</v>
      </c>
      <c r="H8" s="15" t="s">
        <v>29</v>
      </c>
      <c r="I8" s="15" t="s">
        <v>30</v>
      </c>
      <c r="J8" s="15" t="s">
        <v>31</v>
      </c>
      <c r="K8" s="15" t="s">
        <v>32</v>
      </c>
      <c r="L8" s="14"/>
    </row>
    <row r="9" spans="1:12" ht="11.1" customHeight="1">
      <c r="A9" s="16">
        <v>1</v>
      </c>
      <c r="B9" s="17"/>
      <c r="C9" s="16">
        <v>1</v>
      </c>
      <c r="D9" s="2646">
        <v>1</v>
      </c>
      <c r="E9" s="2642">
        <v>5377</v>
      </c>
      <c r="F9" s="2642">
        <v>1298</v>
      </c>
      <c r="G9" s="2642">
        <v>33</v>
      </c>
      <c r="H9" s="2642"/>
      <c r="I9" s="2642"/>
      <c r="J9" s="2642"/>
      <c r="K9" s="2642">
        <v>6708</v>
      </c>
      <c r="L9" s="16">
        <v>1</v>
      </c>
    </row>
    <row r="10" spans="1:12" ht="11.1" customHeight="1">
      <c r="A10" s="16">
        <v>2</v>
      </c>
      <c r="B10" s="17"/>
      <c r="C10" s="16"/>
      <c r="D10" s="16"/>
      <c r="E10" s="2642"/>
      <c r="F10" s="2642"/>
      <c r="G10" s="2642"/>
      <c r="H10" s="2642"/>
      <c r="I10" s="2642"/>
      <c r="J10" s="2642"/>
      <c r="K10" s="2642"/>
      <c r="L10" s="16">
        <v>2</v>
      </c>
    </row>
    <row r="11" spans="1:12" ht="11.1" customHeight="1">
      <c r="A11" s="16">
        <v>3</v>
      </c>
      <c r="B11" s="17"/>
      <c r="C11" s="16"/>
      <c r="D11" s="16"/>
      <c r="E11" s="2642"/>
      <c r="F11" s="2642"/>
      <c r="G11" s="2642"/>
      <c r="H11" s="2642"/>
      <c r="I11" s="2642"/>
      <c r="J11" s="2642"/>
      <c r="K11" s="2642"/>
      <c r="L11" s="16">
        <v>3</v>
      </c>
    </row>
    <row r="12" spans="1:12" ht="11.1" customHeight="1">
      <c r="A12" s="16">
        <v>4</v>
      </c>
      <c r="B12" s="17"/>
      <c r="C12" s="16"/>
      <c r="D12" s="16"/>
      <c r="E12" s="2642"/>
      <c r="F12" s="2642"/>
      <c r="G12" s="2642"/>
      <c r="H12" s="2642"/>
      <c r="I12" s="2642"/>
      <c r="J12" s="2642"/>
      <c r="K12" s="2642"/>
      <c r="L12" s="16">
        <v>4</v>
      </c>
    </row>
    <row r="13" spans="1:12" ht="11.1" customHeight="1">
      <c r="A13" s="16">
        <v>5</v>
      </c>
      <c r="B13" s="17"/>
      <c r="C13" s="16"/>
      <c r="D13" s="16"/>
      <c r="E13" s="2642"/>
      <c r="F13" s="2642"/>
      <c r="G13" s="2642"/>
      <c r="H13" s="2642"/>
      <c r="I13" s="2642"/>
      <c r="J13" s="2642"/>
      <c r="K13" s="2642"/>
      <c r="L13" s="16">
        <v>5</v>
      </c>
    </row>
    <row r="14" spans="1:12" ht="11.1" customHeight="1">
      <c r="A14" s="16">
        <v>6</v>
      </c>
      <c r="B14" s="17"/>
      <c r="C14" s="16"/>
      <c r="D14" s="16"/>
      <c r="E14" s="2642"/>
      <c r="F14" s="2642"/>
      <c r="G14" s="2642"/>
      <c r="H14" s="2642"/>
      <c r="I14" s="2642"/>
      <c r="J14" s="2642"/>
      <c r="K14" s="2642"/>
      <c r="L14" s="16">
        <v>6</v>
      </c>
    </row>
    <row r="15" spans="1:12" ht="11.1" customHeight="1">
      <c r="A15" s="16">
        <v>7</v>
      </c>
      <c r="B15" s="17"/>
      <c r="C15" s="16"/>
      <c r="D15" s="16"/>
      <c r="E15" s="2642"/>
      <c r="F15" s="2642"/>
      <c r="G15" s="2642"/>
      <c r="H15" s="2642"/>
      <c r="I15" s="2642"/>
      <c r="J15" s="2642"/>
      <c r="K15" s="2642"/>
      <c r="L15" s="16">
        <v>7</v>
      </c>
    </row>
    <row r="16" spans="1:12" ht="11.1" customHeight="1">
      <c r="A16" s="16">
        <v>8</v>
      </c>
      <c r="B16" s="17"/>
      <c r="C16" s="16"/>
      <c r="D16" s="16"/>
      <c r="E16" s="2642"/>
      <c r="F16" s="2642"/>
      <c r="G16" s="2642"/>
      <c r="H16" s="2642"/>
      <c r="I16" s="2642"/>
      <c r="J16" s="2642"/>
      <c r="K16" s="2642"/>
      <c r="L16" s="16">
        <v>8</v>
      </c>
    </row>
    <row r="17" spans="1:12" ht="11.1" customHeight="1">
      <c r="A17" s="16">
        <v>9</v>
      </c>
      <c r="B17" s="17"/>
      <c r="C17" s="16"/>
      <c r="D17" s="16"/>
      <c r="E17" s="2642"/>
      <c r="F17" s="2642"/>
      <c r="G17" s="2642"/>
      <c r="H17" s="2642"/>
      <c r="I17" s="2642"/>
      <c r="J17" s="2642"/>
      <c r="K17" s="2642"/>
      <c r="L17" s="16">
        <v>9</v>
      </c>
    </row>
    <row r="18" spans="1:12" ht="11.1" customHeight="1">
      <c r="A18" s="16">
        <v>10</v>
      </c>
      <c r="B18" s="17"/>
      <c r="C18" s="16"/>
      <c r="D18" s="16" t="s">
        <v>2138</v>
      </c>
      <c r="E18" s="2642">
        <v>5377</v>
      </c>
      <c r="F18" s="2642">
        <v>1298</v>
      </c>
      <c r="G18" s="2642">
        <v>33</v>
      </c>
      <c r="H18" s="2642"/>
      <c r="I18" s="2642"/>
      <c r="J18" s="2642"/>
      <c r="K18" s="2642">
        <v>6708</v>
      </c>
      <c r="L18" s="16">
        <v>10</v>
      </c>
    </row>
    <row r="19" spans="1:12" ht="11.1" customHeight="1">
      <c r="A19" s="16">
        <v>11</v>
      </c>
      <c r="B19" s="17"/>
      <c r="C19" s="16"/>
      <c r="D19" s="16"/>
      <c r="E19" s="17"/>
      <c r="F19" s="17"/>
      <c r="G19" s="17"/>
      <c r="H19" s="17"/>
      <c r="I19" s="17"/>
      <c r="J19" s="17"/>
      <c r="K19" s="17"/>
      <c r="L19" s="16">
        <v>11</v>
      </c>
    </row>
    <row r="20" spans="1:12" ht="11.1" customHeight="1">
      <c r="A20" s="16">
        <v>12</v>
      </c>
      <c r="B20" s="17"/>
      <c r="C20" s="16"/>
      <c r="D20" s="16"/>
      <c r="E20" s="17"/>
      <c r="F20" s="17"/>
      <c r="G20" s="17"/>
      <c r="H20" s="17"/>
      <c r="I20" s="17"/>
      <c r="J20" s="17"/>
      <c r="K20" s="17"/>
      <c r="L20" s="16">
        <v>12</v>
      </c>
    </row>
    <row r="21" spans="1:12" ht="11.1" customHeight="1">
      <c r="A21" s="16">
        <v>13</v>
      </c>
      <c r="B21" s="17"/>
      <c r="C21" s="16"/>
      <c r="D21" s="16"/>
      <c r="E21" s="17"/>
      <c r="F21" s="17"/>
      <c r="G21" s="17"/>
      <c r="H21" s="17"/>
      <c r="I21" s="17"/>
      <c r="J21" s="17"/>
      <c r="K21" s="17"/>
      <c r="L21" s="16">
        <v>13</v>
      </c>
    </row>
    <row r="22" spans="1:12" ht="11.1" customHeight="1">
      <c r="A22" s="16">
        <v>14</v>
      </c>
      <c r="B22" s="17"/>
      <c r="C22" s="16"/>
      <c r="D22" s="16"/>
      <c r="E22" s="17"/>
      <c r="F22" s="17"/>
      <c r="G22" s="17"/>
      <c r="H22" s="17"/>
      <c r="I22" s="17"/>
      <c r="J22" s="17"/>
      <c r="K22" s="17"/>
      <c r="L22" s="16">
        <v>14</v>
      </c>
    </row>
    <row r="23" spans="1:12" ht="11.1" customHeight="1">
      <c r="A23" s="16">
        <v>15</v>
      </c>
      <c r="B23" s="17"/>
      <c r="C23" s="16"/>
      <c r="D23" s="16"/>
      <c r="E23" s="17"/>
      <c r="F23" s="17"/>
      <c r="G23" s="17"/>
      <c r="H23" s="17"/>
      <c r="I23" s="17"/>
      <c r="J23" s="17"/>
      <c r="K23" s="17"/>
      <c r="L23" s="16">
        <v>15</v>
      </c>
    </row>
    <row r="24" spans="1:12" ht="11.1" customHeight="1">
      <c r="A24" s="16">
        <v>16</v>
      </c>
      <c r="B24" s="17"/>
      <c r="C24" s="16" t="s">
        <v>2140</v>
      </c>
      <c r="D24" s="2646">
        <v>1</v>
      </c>
      <c r="E24" s="2642">
        <v>336</v>
      </c>
      <c r="F24" s="2642">
        <v>176</v>
      </c>
      <c r="G24" s="2642"/>
      <c r="H24" s="2642"/>
      <c r="I24" s="2642"/>
      <c r="J24" s="2642"/>
      <c r="K24" s="2642">
        <v>512</v>
      </c>
      <c r="L24" s="16">
        <v>16</v>
      </c>
    </row>
    <row r="25" spans="1:12" ht="11.1" customHeight="1">
      <c r="A25" s="16">
        <v>17</v>
      </c>
      <c r="B25" s="17"/>
      <c r="C25" s="17"/>
      <c r="D25" s="16"/>
      <c r="E25" s="2642"/>
      <c r="F25" s="2642"/>
      <c r="G25" s="2642"/>
      <c r="H25" s="2642"/>
      <c r="I25" s="2642"/>
      <c r="J25" s="2642"/>
      <c r="K25" s="2642"/>
      <c r="L25" s="16">
        <v>17</v>
      </c>
    </row>
    <row r="26" spans="1:12" ht="11.1" customHeight="1">
      <c r="A26" s="16">
        <v>18</v>
      </c>
      <c r="B26" s="17"/>
      <c r="C26" s="17"/>
      <c r="D26" s="16"/>
      <c r="E26" s="2642"/>
      <c r="F26" s="2642"/>
      <c r="G26" s="2642"/>
      <c r="H26" s="2642"/>
      <c r="I26" s="2642"/>
      <c r="J26" s="2642"/>
      <c r="K26" s="2642"/>
      <c r="L26" s="16">
        <v>18</v>
      </c>
    </row>
    <row r="27" spans="1:12" ht="11.1" customHeight="1">
      <c r="A27" s="16">
        <v>19</v>
      </c>
      <c r="B27" s="17"/>
      <c r="C27" s="17"/>
      <c r="D27" s="16" t="s">
        <v>3361</v>
      </c>
      <c r="E27" s="2642">
        <v>336</v>
      </c>
      <c r="F27" s="2642">
        <v>176</v>
      </c>
      <c r="G27" s="2642"/>
      <c r="H27" s="2642"/>
      <c r="I27" s="2642"/>
      <c r="J27" s="2642"/>
      <c r="K27" s="2642">
        <v>512</v>
      </c>
      <c r="L27" s="16">
        <v>19</v>
      </c>
    </row>
    <row r="28" spans="1:12" ht="11.1" customHeight="1">
      <c r="A28" s="16">
        <v>20</v>
      </c>
      <c r="B28" s="17"/>
      <c r="C28" s="17"/>
      <c r="D28" s="16"/>
      <c r="E28" s="2642"/>
      <c r="F28" s="2642"/>
      <c r="G28" s="2642"/>
      <c r="H28" s="2642"/>
      <c r="I28" s="2642"/>
      <c r="J28" s="2642"/>
      <c r="K28" s="2642"/>
      <c r="L28" s="16">
        <v>20</v>
      </c>
    </row>
    <row r="29" spans="1:12" ht="11.1" customHeight="1">
      <c r="A29" s="16">
        <v>21</v>
      </c>
      <c r="B29" s="17"/>
      <c r="C29" s="17"/>
      <c r="D29" s="16"/>
      <c r="E29" s="2642"/>
      <c r="F29" s="2642"/>
      <c r="G29" s="2642"/>
      <c r="H29" s="2642"/>
      <c r="I29" s="2642"/>
      <c r="J29" s="2642"/>
      <c r="K29" s="2642"/>
      <c r="L29" s="16">
        <v>21</v>
      </c>
    </row>
    <row r="30" spans="1:12" ht="11.1" customHeight="1">
      <c r="A30" s="16">
        <v>22</v>
      </c>
      <c r="B30" s="17"/>
      <c r="C30" s="17"/>
      <c r="D30" s="16"/>
      <c r="E30" s="2642"/>
      <c r="F30" s="2642"/>
      <c r="G30" s="2642"/>
      <c r="H30" s="2642"/>
      <c r="I30" s="2642"/>
      <c r="J30" s="2642"/>
      <c r="K30" s="2642"/>
      <c r="L30" s="16">
        <v>22</v>
      </c>
    </row>
    <row r="31" spans="1:12" ht="11.1" customHeight="1">
      <c r="A31" s="16">
        <v>23</v>
      </c>
      <c r="B31" s="17"/>
      <c r="C31" s="17"/>
      <c r="D31" s="16"/>
      <c r="E31" s="2642"/>
      <c r="F31" s="2642"/>
      <c r="G31" s="2642"/>
      <c r="H31" s="2642"/>
      <c r="I31" s="2642"/>
      <c r="J31" s="2642"/>
      <c r="K31" s="2642"/>
      <c r="L31" s="16">
        <v>23</v>
      </c>
    </row>
    <row r="32" spans="1:12" ht="11.1" customHeight="1">
      <c r="A32" s="16">
        <v>24</v>
      </c>
      <c r="B32" s="17"/>
      <c r="C32" s="17"/>
      <c r="D32" s="16"/>
      <c r="E32" s="2642"/>
      <c r="F32" s="2642"/>
      <c r="G32" s="2642"/>
      <c r="H32" s="2642"/>
      <c r="I32" s="2642"/>
      <c r="J32" s="2642"/>
      <c r="K32" s="2642"/>
      <c r="L32" s="16">
        <v>24</v>
      </c>
    </row>
    <row r="33" spans="1:12" ht="11.1" customHeight="1">
      <c r="A33" s="16">
        <v>25</v>
      </c>
      <c r="B33" s="17"/>
      <c r="C33" s="17"/>
      <c r="D33" s="16"/>
      <c r="E33" s="2642"/>
      <c r="F33" s="2642"/>
      <c r="G33" s="2642"/>
      <c r="H33" s="2642"/>
      <c r="I33" s="2642"/>
      <c r="J33" s="2642"/>
      <c r="K33" s="2642"/>
      <c r="L33" s="16">
        <v>25</v>
      </c>
    </row>
    <row r="34" spans="1:12" ht="11.1" customHeight="1">
      <c r="A34" s="16">
        <v>26</v>
      </c>
      <c r="B34" s="17"/>
      <c r="C34" s="17"/>
      <c r="D34" s="16"/>
      <c r="E34" s="2642"/>
      <c r="F34" s="2642"/>
      <c r="G34" s="2642"/>
      <c r="H34" s="2642"/>
      <c r="I34" s="2642"/>
      <c r="J34" s="2642"/>
      <c r="K34" s="2642"/>
      <c r="L34" s="16">
        <v>26</v>
      </c>
    </row>
    <row r="35" spans="1:12" ht="11.1" customHeight="1">
      <c r="A35" s="16">
        <v>27</v>
      </c>
      <c r="B35" s="17"/>
      <c r="C35" s="17"/>
      <c r="D35" s="16"/>
      <c r="E35" s="2642"/>
      <c r="F35" s="2642"/>
      <c r="G35" s="2642"/>
      <c r="H35" s="2642"/>
      <c r="I35" s="2642"/>
      <c r="J35" s="2642"/>
      <c r="K35" s="2642"/>
      <c r="L35" s="16">
        <v>27</v>
      </c>
    </row>
    <row r="36" spans="1:12" ht="11.1" customHeight="1">
      <c r="A36" s="16">
        <v>28</v>
      </c>
      <c r="B36" s="17"/>
      <c r="C36" s="17"/>
      <c r="D36" s="16"/>
      <c r="E36" s="2642"/>
      <c r="F36" s="2642"/>
      <c r="G36" s="2642"/>
      <c r="H36" s="2642"/>
      <c r="I36" s="2642"/>
      <c r="J36" s="2642"/>
      <c r="K36" s="2642"/>
      <c r="L36" s="16">
        <v>28</v>
      </c>
    </row>
    <row r="37" spans="1:12" ht="11.1" customHeight="1">
      <c r="A37" s="16">
        <v>29</v>
      </c>
      <c r="B37" s="17"/>
      <c r="C37" s="16">
        <v>5</v>
      </c>
      <c r="D37" s="2646">
        <v>1</v>
      </c>
      <c r="E37" s="2642">
        <v>200</v>
      </c>
      <c r="F37" s="2642">
        <v>82</v>
      </c>
      <c r="G37" s="2642"/>
      <c r="H37" s="2642"/>
      <c r="I37" s="2642"/>
      <c r="J37" s="2642"/>
      <c r="K37" s="2642">
        <v>282</v>
      </c>
      <c r="L37" s="16">
        <v>29</v>
      </c>
    </row>
    <row r="38" spans="1:12" ht="11.1" customHeight="1">
      <c r="A38" s="16">
        <v>30</v>
      </c>
      <c r="B38" s="17"/>
      <c r="C38" s="16"/>
      <c r="D38" s="16"/>
      <c r="E38" s="2642"/>
      <c r="F38" s="2642"/>
      <c r="G38" s="2642"/>
      <c r="H38" s="2642"/>
      <c r="I38" s="2642"/>
      <c r="J38" s="2642"/>
      <c r="K38" s="2642"/>
      <c r="L38" s="16">
        <v>30</v>
      </c>
    </row>
    <row r="39" spans="1:12" ht="11.1" customHeight="1">
      <c r="A39" s="16">
        <v>31</v>
      </c>
      <c r="B39" s="17"/>
      <c r="C39" s="16"/>
      <c r="D39" s="16" t="s">
        <v>3362</v>
      </c>
      <c r="E39" s="2642">
        <v>200</v>
      </c>
      <c r="F39" s="2642">
        <v>82</v>
      </c>
      <c r="G39" s="2642"/>
      <c r="H39" s="2642"/>
      <c r="I39" s="2642"/>
      <c r="J39" s="2642"/>
      <c r="K39" s="2642">
        <v>282</v>
      </c>
      <c r="L39" s="16">
        <v>31</v>
      </c>
    </row>
    <row r="40" spans="1:12" ht="11.1" customHeight="1">
      <c r="A40" s="16">
        <v>32</v>
      </c>
      <c r="B40" s="17"/>
      <c r="C40" s="16"/>
      <c r="D40" s="16"/>
      <c r="E40" s="2642"/>
      <c r="F40" s="2642"/>
      <c r="G40" s="2642"/>
      <c r="H40" s="2642"/>
      <c r="I40" s="2642"/>
      <c r="J40" s="2642"/>
      <c r="K40" s="2642"/>
      <c r="L40" s="16">
        <v>32</v>
      </c>
    </row>
    <row r="41" spans="1:12" ht="11.1" customHeight="1">
      <c r="A41" s="16">
        <v>33</v>
      </c>
      <c r="B41" s="17"/>
      <c r="C41" s="16"/>
      <c r="D41" s="16"/>
      <c r="E41" s="2642"/>
      <c r="F41" s="2642"/>
      <c r="G41" s="2642"/>
      <c r="H41" s="2642"/>
      <c r="I41" s="2642"/>
      <c r="J41" s="2642"/>
      <c r="K41" s="2642"/>
      <c r="L41" s="16">
        <v>33</v>
      </c>
    </row>
    <row r="42" spans="1:12" ht="11.1" customHeight="1">
      <c r="A42" s="16">
        <v>34</v>
      </c>
      <c r="B42" s="17"/>
      <c r="C42" s="16"/>
      <c r="D42" s="16"/>
      <c r="E42" s="2642"/>
      <c r="F42" s="2642"/>
      <c r="G42" s="2642"/>
      <c r="H42" s="2642"/>
      <c r="I42" s="2642"/>
      <c r="J42" s="2642"/>
      <c r="K42" s="2642"/>
      <c r="L42" s="16">
        <v>34</v>
      </c>
    </row>
    <row r="43" spans="1:12" ht="11.1" customHeight="1">
      <c r="A43" s="16">
        <v>35</v>
      </c>
      <c r="B43" s="17"/>
      <c r="C43" s="17"/>
      <c r="D43" s="16"/>
      <c r="E43" s="2642"/>
      <c r="F43" s="2642"/>
      <c r="G43" s="2642"/>
      <c r="H43" s="2642"/>
      <c r="I43" s="2642"/>
      <c r="J43" s="2642"/>
      <c r="K43" s="2642"/>
      <c r="L43" s="16">
        <v>35</v>
      </c>
    </row>
    <row r="44" spans="1:12" ht="11.1" customHeight="1">
      <c r="A44" s="16">
        <v>36</v>
      </c>
      <c r="B44" s="17"/>
      <c r="C44" s="17"/>
      <c r="D44" s="16"/>
      <c r="E44" s="2642"/>
      <c r="F44" s="2642"/>
      <c r="G44" s="2642"/>
      <c r="H44" s="2642"/>
      <c r="I44" s="2642"/>
      <c r="J44" s="2642"/>
      <c r="K44" s="2642"/>
      <c r="L44" s="16">
        <v>36</v>
      </c>
    </row>
    <row r="45" spans="1:12" ht="11.1" customHeight="1">
      <c r="A45" s="16">
        <v>37</v>
      </c>
      <c r="B45" s="17"/>
      <c r="C45" s="17"/>
      <c r="D45" s="16"/>
      <c r="E45" s="2642"/>
      <c r="F45" s="2642"/>
      <c r="G45" s="2642"/>
      <c r="H45" s="2642"/>
      <c r="I45" s="2642"/>
      <c r="J45" s="2642"/>
      <c r="K45" s="2642"/>
      <c r="L45" s="16">
        <v>37</v>
      </c>
    </row>
    <row r="46" spans="1:12" ht="11.1" customHeight="1">
      <c r="A46" s="16">
        <v>38</v>
      </c>
      <c r="B46" s="17"/>
      <c r="C46" s="17"/>
      <c r="D46" s="16"/>
      <c r="E46" s="2642"/>
      <c r="F46" s="2642"/>
      <c r="G46" s="2642"/>
      <c r="H46" s="2642"/>
      <c r="I46" s="2642"/>
      <c r="J46" s="2642"/>
      <c r="K46" s="2642"/>
      <c r="L46" s="16">
        <v>38</v>
      </c>
    </row>
    <row r="47" spans="1:12" ht="11.1" customHeight="1">
      <c r="A47" s="16">
        <v>39</v>
      </c>
      <c r="B47" s="17"/>
      <c r="C47" s="17"/>
      <c r="D47" s="16"/>
      <c r="E47" s="2642"/>
      <c r="F47" s="2642"/>
      <c r="G47" s="2642"/>
      <c r="H47" s="2642"/>
      <c r="I47" s="2642"/>
      <c r="J47" s="2642"/>
      <c r="K47" s="2642"/>
      <c r="L47" s="16">
        <v>39</v>
      </c>
    </row>
    <row r="48" spans="1:12" ht="11.1" customHeight="1">
      <c r="A48" s="16">
        <v>40</v>
      </c>
      <c r="B48" s="17"/>
      <c r="C48" s="17"/>
      <c r="D48" s="16"/>
      <c r="E48" s="2642"/>
      <c r="F48" s="2642"/>
      <c r="G48" s="2642"/>
      <c r="H48" s="2642"/>
      <c r="I48" s="2642"/>
      <c r="J48" s="2642"/>
      <c r="K48" s="2642"/>
      <c r="L48" s="16">
        <v>40</v>
      </c>
    </row>
    <row r="49" spans="1:12" ht="11.1" customHeight="1">
      <c r="A49" s="16">
        <v>41</v>
      </c>
      <c r="B49" s="17"/>
      <c r="C49" s="17"/>
      <c r="D49" s="16"/>
      <c r="E49" s="2642"/>
      <c r="F49" s="2642"/>
      <c r="G49" s="2642"/>
      <c r="H49" s="2642"/>
      <c r="I49" s="2642"/>
      <c r="J49" s="2642"/>
      <c r="K49" s="2642"/>
      <c r="L49" s="16">
        <v>41</v>
      </c>
    </row>
    <row r="50" spans="1:12" ht="11.1" customHeight="1">
      <c r="A50" s="16">
        <v>42</v>
      </c>
      <c r="B50" s="17"/>
      <c r="C50" s="17"/>
      <c r="D50" s="16"/>
      <c r="E50" s="2642"/>
      <c r="F50" s="2642"/>
      <c r="G50" s="2642"/>
      <c r="H50" s="2642"/>
      <c r="I50" s="2642"/>
      <c r="J50" s="2642"/>
      <c r="K50" s="2642"/>
      <c r="L50" s="16">
        <v>42</v>
      </c>
    </row>
    <row r="51" spans="1:12" ht="11.1" customHeight="1">
      <c r="A51" s="16">
        <v>43</v>
      </c>
      <c r="B51" s="17"/>
      <c r="C51" s="17"/>
      <c r="D51" s="16"/>
      <c r="E51" s="2642"/>
      <c r="F51" s="2642"/>
      <c r="G51" s="2642"/>
      <c r="H51" s="2642"/>
      <c r="I51" s="2642"/>
      <c r="J51" s="2642"/>
      <c r="K51" s="2642"/>
      <c r="L51" s="16">
        <v>43</v>
      </c>
    </row>
    <row r="52" spans="1:12" ht="11.1" customHeight="1">
      <c r="A52" s="16">
        <v>44</v>
      </c>
      <c r="B52" s="17"/>
      <c r="C52" s="17"/>
      <c r="D52" s="16"/>
      <c r="E52" s="2642"/>
      <c r="F52" s="2642"/>
      <c r="G52" s="2642"/>
      <c r="H52" s="2642"/>
      <c r="I52" s="2642"/>
      <c r="J52" s="2642"/>
      <c r="K52" s="2642"/>
      <c r="L52" s="16">
        <v>44</v>
      </c>
    </row>
    <row r="53" spans="1:12" ht="11.1" customHeight="1">
      <c r="A53" s="16">
        <v>45</v>
      </c>
      <c r="B53" s="17"/>
      <c r="C53" s="17"/>
      <c r="D53" s="16"/>
      <c r="E53" s="2642"/>
      <c r="F53" s="2642"/>
      <c r="G53" s="2642"/>
      <c r="H53" s="2642"/>
      <c r="I53" s="2642"/>
      <c r="J53" s="2642"/>
      <c r="K53" s="2642"/>
      <c r="L53" s="16">
        <v>45</v>
      </c>
    </row>
    <row r="54" spans="1:12" ht="11.1" customHeight="1">
      <c r="A54" s="16">
        <v>46</v>
      </c>
      <c r="B54" s="17"/>
      <c r="C54" s="17"/>
      <c r="D54" s="16"/>
      <c r="E54" s="2642"/>
      <c r="F54" s="2642"/>
      <c r="G54" s="2642"/>
      <c r="H54" s="2642"/>
      <c r="I54" s="2642"/>
      <c r="J54" s="2642"/>
      <c r="K54" s="2642"/>
      <c r="L54" s="16">
        <v>46</v>
      </c>
    </row>
    <row r="55" spans="1:12" ht="11.1" customHeight="1">
      <c r="A55" s="16">
        <v>47</v>
      </c>
      <c r="B55" s="17"/>
      <c r="C55" s="17"/>
      <c r="D55" s="16"/>
      <c r="E55" s="17"/>
      <c r="F55" s="17"/>
      <c r="G55" s="17"/>
      <c r="H55" s="17"/>
      <c r="I55" s="17"/>
      <c r="J55" s="17"/>
      <c r="K55" s="17"/>
      <c r="L55" s="16">
        <v>47</v>
      </c>
    </row>
    <row r="56" spans="1:12" ht="11.1" customHeight="1">
      <c r="A56" s="16">
        <v>48</v>
      </c>
      <c r="B56" s="17"/>
      <c r="C56" s="17"/>
      <c r="D56" s="16"/>
      <c r="E56" s="17"/>
      <c r="F56" s="17"/>
      <c r="G56" s="17"/>
      <c r="H56" s="17"/>
      <c r="I56" s="17"/>
      <c r="J56" s="17"/>
      <c r="K56" s="17"/>
      <c r="L56" s="16">
        <v>48</v>
      </c>
    </row>
    <row r="57" spans="1:12" ht="11.1" customHeight="1">
      <c r="A57" s="16">
        <v>49</v>
      </c>
      <c r="B57" s="17"/>
      <c r="C57" s="17"/>
      <c r="D57" s="16"/>
      <c r="E57" s="17"/>
      <c r="F57" s="17"/>
      <c r="G57" s="17"/>
      <c r="H57" s="17"/>
      <c r="I57" s="17"/>
      <c r="J57" s="17"/>
      <c r="K57" s="17"/>
      <c r="L57" s="16">
        <v>49</v>
      </c>
    </row>
    <row r="58" spans="1:12" ht="11.1" customHeight="1">
      <c r="A58" s="16">
        <v>50</v>
      </c>
      <c r="B58" s="17"/>
      <c r="C58" s="17"/>
      <c r="D58" s="16"/>
      <c r="E58" s="17"/>
      <c r="F58" s="17"/>
      <c r="G58" s="17"/>
      <c r="H58" s="17"/>
      <c r="I58" s="17"/>
      <c r="J58" s="17"/>
      <c r="K58" s="17"/>
      <c r="L58" s="16">
        <v>50</v>
      </c>
    </row>
    <row r="59" spans="1:12" ht="11.1" customHeight="1">
      <c r="A59" s="16">
        <v>51</v>
      </c>
      <c r="B59" s="17"/>
      <c r="C59" s="17"/>
      <c r="D59" s="16"/>
      <c r="E59" s="17"/>
      <c r="F59" s="17"/>
      <c r="G59" s="17"/>
      <c r="H59" s="17"/>
      <c r="I59" s="17"/>
      <c r="J59" s="17"/>
      <c r="K59" s="17"/>
      <c r="L59" s="16">
        <v>51</v>
      </c>
    </row>
    <row r="60" spans="1:12" ht="11.1" customHeight="1">
      <c r="A60" s="16">
        <v>52</v>
      </c>
      <c r="B60" s="17"/>
      <c r="C60" s="17"/>
      <c r="D60" s="16"/>
      <c r="E60" s="17"/>
      <c r="F60" s="17"/>
      <c r="G60" s="17"/>
      <c r="H60" s="17"/>
      <c r="I60" s="17"/>
      <c r="J60" s="17"/>
      <c r="K60" s="17"/>
      <c r="L60" s="16">
        <v>52</v>
      </c>
    </row>
    <row r="61" spans="1:12" ht="11.1" customHeight="1">
      <c r="A61" s="16">
        <v>53</v>
      </c>
      <c r="B61" s="17"/>
      <c r="C61" s="17"/>
      <c r="D61" s="16"/>
      <c r="E61" s="17"/>
      <c r="F61" s="17"/>
      <c r="G61" s="17"/>
      <c r="H61" s="17"/>
      <c r="I61" s="17"/>
      <c r="J61" s="17"/>
      <c r="K61" s="17"/>
      <c r="L61" s="16">
        <v>53</v>
      </c>
    </row>
    <row r="62" spans="1:12" ht="11.1" customHeight="1">
      <c r="A62" s="16">
        <v>54</v>
      </c>
      <c r="B62" s="17"/>
      <c r="C62" s="17"/>
      <c r="D62" s="16"/>
      <c r="E62" s="17"/>
      <c r="F62" s="17"/>
      <c r="G62" s="17"/>
      <c r="H62" s="17"/>
      <c r="I62" s="17"/>
      <c r="J62" s="17"/>
      <c r="K62" s="17"/>
      <c r="L62" s="16">
        <v>54</v>
      </c>
    </row>
    <row r="63" spans="1:12" ht="11.1" customHeight="1">
      <c r="A63" s="16">
        <v>55</v>
      </c>
      <c r="B63" s="17"/>
      <c r="C63" s="17"/>
      <c r="D63" s="17"/>
      <c r="E63" s="17"/>
      <c r="F63" s="17"/>
      <c r="G63" s="17"/>
      <c r="H63" s="17"/>
      <c r="I63" s="17"/>
      <c r="J63" s="17"/>
      <c r="K63" s="17"/>
      <c r="L63" s="16">
        <v>55</v>
      </c>
    </row>
    <row r="64" spans="1:12" ht="11.1" customHeight="1" thickBot="1">
      <c r="A64" s="16">
        <v>56</v>
      </c>
      <c r="B64" s="17"/>
      <c r="C64" s="17"/>
      <c r="D64" s="17"/>
      <c r="E64" s="9"/>
      <c r="F64" s="9"/>
      <c r="G64" s="9"/>
      <c r="H64" s="9"/>
      <c r="I64" s="9"/>
      <c r="J64" s="9"/>
      <c r="K64" s="9"/>
      <c r="L64" s="16">
        <v>56</v>
      </c>
    </row>
    <row r="65" spans="1:17" ht="12.75" thickBot="1">
      <c r="A65" s="16">
        <v>57</v>
      </c>
      <c r="B65" s="18" t="s">
        <v>16</v>
      </c>
      <c r="C65" s="18"/>
      <c r="D65" s="23"/>
      <c r="E65" s="2643">
        <v>5913</v>
      </c>
      <c r="F65" s="2644">
        <v>1556</v>
      </c>
      <c r="G65" s="2644">
        <v>33</v>
      </c>
      <c r="H65" s="2644"/>
      <c r="I65" s="2644"/>
      <c r="J65" s="2644"/>
      <c r="K65" s="2645">
        <v>7502</v>
      </c>
      <c r="L65" s="2374">
        <v>57</v>
      </c>
    </row>
    <row r="66" spans="1:17">
      <c r="A66" s="13">
        <v>58</v>
      </c>
      <c r="B66" s="5" t="s">
        <v>33</v>
      </c>
      <c r="E66" s="11"/>
      <c r="F66" s="11"/>
      <c r="G66" s="11"/>
      <c r="H66" s="11"/>
      <c r="I66" s="11"/>
      <c r="J66" s="20"/>
      <c r="K66" s="20"/>
      <c r="L66" s="9"/>
      <c r="Q66" s="21"/>
    </row>
    <row r="67" spans="1:17" ht="9.9499999999999993" customHeight="1">
      <c r="A67" s="11"/>
      <c r="B67" s="5" t="s">
        <v>34</v>
      </c>
      <c r="E67" s="11"/>
      <c r="F67" s="11"/>
      <c r="G67" s="11"/>
      <c r="H67" s="11"/>
      <c r="I67" s="11"/>
      <c r="J67" s="11"/>
      <c r="K67" s="11"/>
      <c r="L67" s="11"/>
    </row>
    <row r="68" spans="1:17">
      <c r="A68" s="14"/>
      <c r="B68" s="22" t="s">
        <v>35</v>
      </c>
      <c r="C68" s="22"/>
      <c r="D68" s="22"/>
      <c r="E68" s="14"/>
      <c r="F68" s="14"/>
      <c r="G68" s="14"/>
      <c r="H68" s="14"/>
      <c r="I68" s="14"/>
      <c r="J68" s="14"/>
      <c r="K68" s="14"/>
      <c r="L68" s="14"/>
    </row>
    <row r="69" spans="1:17" ht="3.95" customHeight="1">
      <c r="A69" s="23"/>
      <c r="B69" s="24"/>
      <c r="C69" s="24"/>
      <c r="D69" s="24"/>
      <c r="E69" s="24"/>
      <c r="F69" s="24"/>
      <c r="G69" s="24"/>
      <c r="H69" s="24"/>
      <c r="I69" s="24"/>
      <c r="J69" s="24"/>
      <c r="K69" s="24"/>
      <c r="L69" s="25"/>
    </row>
    <row r="70" spans="1:17" ht="14.45" customHeight="1">
      <c r="A70" s="4"/>
      <c r="I70" s="3457" t="s">
        <v>2683</v>
      </c>
      <c r="J70" s="3457"/>
      <c r="K70" s="3457"/>
      <c r="L70" s="3457"/>
    </row>
    <row r="71" spans="1:17">
      <c r="A71" s="4"/>
      <c r="L71" s="26"/>
    </row>
    <row r="72" spans="1:17">
      <c r="A72" s="4"/>
      <c r="L72" s="26"/>
    </row>
    <row r="73" spans="1:17">
      <c r="A73" s="4"/>
      <c r="L73" s="26"/>
    </row>
    <row r="74" spans="1:17">
      <c r="A74" s="1" t="s">
        <v>3394</v>
      </c>
      <c r="B74" s="27"/>
      <c r="C74" s="1"/>
      <c r="D74" s="1"/>
      <c r="E74" s="1"/>
      <c r="F74" s="1"/>
      <c r="G74" s="2"/>
      <c r="H74" s="1"/>
      <c r="I74" s="1"/>
      <c r="J74" s="2"/>
      <c r="K74" s="28"/>
      <c r="L74" s="5">
        <v>95</v>
      </c>
    </row>
    <row r="75" spans="1:17">
      <c r="A75" s="29"/>
      <c r="B75" s="30"/>
      <c r="C75" s="30"/>
      <c r="D75" s="30"/>
      <c r="E75" s="30"/>
      <c r="F75" s="30"/>
      <c r="G75" s="30"/>
      <c r="H75" s="30"/>
      <c r="I75" s="30"/>
      <c r="J75" s="30"/>
      <c r="K75" s="30"/>
      <c r="L75" s="31"/>
    </row>
    <row r="76" spans="1:17">
      <c r="A76" s="32" t="s">
        <v>36</v>
      </c>
      <c r="B76" s="33"/>
      <c r="C76" s="33"/>
      <c r="D76" s="33"/>
      <c r="E76" s="33"/>
      <c r="F76" s="33"/>
      <c r="G76" s="33"/>
      <c r="H76" s="33"/>
      <c r="I76" s="33"/>
      <c r="J76" s="33"/>
      <c r="K76" s="33"/>
      <c r="L76" s="34"/>
    </row>
    <row r="77" spans="1:17">
      <c r="A77" s="32"/>
      <c r="B77" s="33"/>
      <c r="C77" s="33"/>
      <c r="D77" s="33"/>
      <c r="E77" s="33"/>
      <c r="F77" s="33"/>
      <c r="G77" s="33"/>
      <c r="H77" s="33"/>
      <c r="I77" s="33"/>
      <c r="J77" s="33"/>
      <c r="K77" s="33"/>
      <c r="L77" s="34"/>
    </row>
    <row r="78" spans="1:17" ht="87.75" customHeight="1">
      <c r="A78" s="32"/>
      <c r="B78" s="33"/>
      <c r="C78" s="33"/>
      <c r="D78" s="33"/>
      <c r="E78" s="33"/>
      <c r="F78" s="33"/>
      <c r="G78" s="33"/>
      <c r="H78" s="33"/>
      <c r="I78" s="33"/>
      <c r="J78" s="33"/>
      <c r="K78" s="33"/>
      <c r="L78" s="34"/>
    </row>
    <row r="79" spans="1:17">
      <c r="A79" s="32"/>
      <c r="B79" s="33"/>
      <c r="C79" s="33"/>
      <c r="D79" s="33"/>
      <c r="E79" s="33"/>
      <c r="F79" s="33"/>
      <c r="G79" s="33"/>
      <c r="H79" s="33"/>
      <c r="I79" s="33"/>
      <c r="J79" s="33"/>
      <c r="K79" s="33"/>
      <c r="L79" s="34"/>
    </row>
    <row r="80" spans="1:17" ht="25.5" customHeight="1">
      <c r="A80" s="32"/>
      <c r="B80" s="33"/>
      <c r="C80" s="33"/>
      <c r="D80" s="33"/>
      <c r="E80" s="33"/>
      <c r="F80" s="33"/>
      <c r="G80" s="33"/>
      <c r="H80" s="33"/>
      <c r="I80" s="33"/>
      <c r="J80" s="33"/>
      <c r="K80" s="33"/>
      <c r="L80" s="34"/>
    </row>
    <row r="81" spans="1:12">
      <c r="A81" s="32"/>
      <c r="B81" s="33"/>
      <c r="C81" s="33"/>
      <c r="D81" s="33"/>
      <c r="E81" s="33"/>
      <c r="F81" s="33"/>
      <c r="G81" s="33"/>
      <c r="H81" s="33"/>
      <c r="I81" s="33"/>
      <c r="J81" s="33"/>
      <c r="K81" s="33"/>
      <c r="L81" s="34"/>
    </row>
    <row r="82" spans="1:12">
      <c r="A82" s="32"/>
      <c r="B82" s="33"/>
      <c r="C82" s="33"/>
      <c r="D82" s="33"/>
      <c r="E82" s="33"/>
      <c r="F82" s="33"/>
      <c r="G82" s="33"/>
      <c r="H82" s="33"/>
      <c r="I82" s="33"/>
      <c r="J82" s="33"/>
      <c r="K82" s="33"/>
      <c r="L82" s="34"/>
    </row>
    <row r="83" spans="1:12">
      <c r="A83" s="32"/>
      <c r="B83" s="33"/>
      <c r="C83" s="33"/>
      <c r="D83" s="33"/>
      <c r="E83" s="33"/>
      <c r="F83" s="33"/>
      <c r="G83" s="33"/>
      <c r="H83" s="33"/>
      <c r="I83" s="33"/>
      <c r="J83" s="33"/>
      <c r="K83" s="33"/>
      <c r="L83" s="34"/>
    </row>
    <row r="84" spans="1:12">
      <c r="A84" s="32"/>
      <c r="B84" s="33"/>
      <c r="C84" s="33"/>
      <c r="D84" s="33"/>
      <c r="E84" s="33"/>
      <c r="F84" s="33"/>
      <c r="G84" s="33"/>
      <c r="H84" s="33"/>
      <c r="I84" s="33"/>
      <c r="J84" s="33"/>
      <c r="K84" s="33"/>
      <c r="L84" s="34"/>
    </row>
    <row r="85" spans="1:12">
      <c r="A85" s="32"/>
      <c r="B85" s="33"/>
      <c r="C85" s="33"/>
      <c r="D85" s="33"/>
      <c r="E85" s="33"/>
      <c r="F85" s="33"/>
      <c r="G85" s="33"/>
      <c r="H85" s="33"/>
      <c r="I85" s="33"/>
      <c r="J85" s="33"/>
      <c r="K85" s="33"/>
      <c r="L85" s="34"/>
    </row>
    <row r="86" spans="1:12">
      <c r="A86" s="32"/>
      <c r="B86" s="33"/>
      <c r="C86" s="33"/>
      <c r="D86" s="33"/>
      <c r="E86" s="33"/>
      <c r="F86" s="33"/>
      <c r="G86" s="33"/>
      <c r="H86" s="33"/>
      <c r="I86" s="33"/>
      <c r="J86" s="33"/>
      <c r="K86" s="33"/>
      <c r="L86" s="34"/>
    </row>
    <row r="87" spans="1:12">
      <c r="A87" s="32"/>
      <c r="B87" s="33"/>
      <c r="C87" s="33"/>
      <c r="D87" s="33"/>
      <c r="E87" s="33"/>
      <c r="F87" s="33"/>
      <c r="G87" s="33"/>
      <c r="H87" s="33"/>
      <c r="I87" s="33"/>
      <c r="J87" s="33"/>
      <c r="K87" s="33"/>
      <c r="L87" s="34"/>
    </row>
    <row r="88" spans="1:12">
      <c r="A88" s="32"/>
      <c r="B88" s="33"/>
      <c r="C88" s="33"/>
      <c r="D88" s="33"/>
      <c r="E88" s="33"/>
      <c r="F88" s="33"/>
      <c r="G88" s="33"/>
      <c r="H88" s="33"/>
      <c r="I88" s="33"/>
      <c r="J88" s="33"/>
      <c r="K88" s="33"/>
      <c r="L88" s="34"/>
    </row>
    <row r="89" spans="1:12">
      <c r="A89" s="32"/>
      <c r="B89" s="33"/>
      <c r="C89" s="33"/>
      <c r="D89" s="33"/>
      <c r="E89" s="33"/>
      <c r="F89" s="33"/>
      <c r="G89" s="33"/>
      <c r="H89" s="33"/>
      <c r="I89" s="33"/>
      <c r="J89" s="33"/>
      <c r="K89" s="33"/>
      <c r="L89" s="34"/>
    </row>
    <row r="90" spans="1:12">
      <c r="A90" s="32"/>
      <c r="B90" s="33"/>
      <c r="C90" s="33"/>
      <c r="D90" s="33"/>
      <c r="E90" s="33"/>
      <c r="F90" s="33"/>
      <c r="G90" s="33"/>
      <c r="H90" s="33"/>
      <c r="I90" s="33"/>
      <c r="J90" s="33"/>
      <c r="K90" s="33"/>
      <c r="L90" s="34"/>
    </row>
    <row r="91" spans="1:12">
      <c r="A91" s="32"/>
      <c r="B91" s="33"/>
      <c r="C91" s="33"/>
      <c r="D91" s="33"/>
      <c r="E91" s="33"/>
      <c r="F91" s="33"/>
      <c r="G91" s="33"/>
      <c r="H91" s="33"/>
      <c r="I91" s="33"/>
      <c r="J91" s="33"/>
      <c r="K91" s="33"/>
      <c r="L91" s="34"/>
    </row>
    <row r="92" spans="1:12">
      <c r="A92" s="32"/>
      <c r="B92" s="33"/>
      <c r="C92" s="33"/>
      <c r="D92" s="33"/>
      <c r="E92" s="33"/>
      <c r="F92" s="33"/>
      <c r="G92" s="33"/>
      <c r="H92" s="33"/>
      <c r="I92" s="33"/>
      <c r="J92" s="33"/>
      <c r="K92" s="33"/>
      <c r="L92" s="34"/>
    </row>
    <row r="93" spans="1:12">
      <c r="A93" s="32"/>
      <c r="B93" s="33"/>
      <c r="C93" s="33"/>
      <c r="D93" s="33"/>
      <c r="E93" s="33"/>
      <c r="F93" s="33"/>
      <c r="G93" s="33"/>
      <c r="H93" s="33"/>
      <c r="I93" s="33"/>
      <c r="J93" s="33"/>
      <c r="K93" s="33"/>
      <c r="L93" s="34"/>
    </row>
    <row r="94" spans="1:12">
      <c r="A94" s="32"/>
      <c r="B94" s="33"/>
      <c r="C94" s="33"/>
      <c r="D94" s="33"/>
      <c r="E94" s="33"/>
      <c r="F94" s="33"/>
      <c r="G94" s="33"/>
      <c r="H94" s="33"/>
      <c r="I94" s="33"/>
      <c r="J94" s="33"/>
      <c r="K94" s="33"/>
      <c r="L94" s="34"/>
    </row>
    <row r="95" spans="1:12">
      <c r="A95" s="32"/>
      <c r="B95" s="33"/>
      <c r="C95" s="33"/>
      <c r="D95" s="33"/>
      <c r="E95" s="33"/>
      <c r="F95" s="33"/>
      <c r="G95" s="33"/>
      <c r="H95" s="33"/>
      <c r="I95" s="33"/>
      <c r="J95" s="33"/>
      <c r="K95" s="33"/>
      <c r="L95" s="34"/>
    </row>
    <row r="96" spans="1:12">
      <c r="A96" s="32"/>
      <c r="B96" s="33"/>
      <c r="C96" s="33"/>
      <c r="D96" s="33"/>
      <c r="E96" s="33"/>
      <c r="F96" s="33"/>
      <c r="G96" s="33"/>
      <c r="H96" s="33"/>
      <c r="I96" s="33"/>
      <c r="J96" s="33"/>
      <c r="K96" s="33"/>
      <c r="L96" s="34"/>
    </row>
    <row r="97" spans="1:12">
      <c r="A97" s="32"/>
      <c r="B97" s="33"/>
      <c r="C97" s="33"/>
      <c r="D97" s="33"/>
      <c r="E97" s="33"/>
      <c r="F97" s="33"/>
      <c r="G97" s="33"/>
      <c r="H97" s="33"/>
      <c r="I97" s="33"/>
      <c r="J97" s="33"/>
      <c r="K97" s="33"/>
      <c r="L97" s="34"/>
    </row>
    <row r="98" spans="1:12">
      <c r="A98" s="32"/>
      <c r="B98" s="33"/>
      <c r="C98" s="33"/>
      <c r="D98" s="33"/>
      <c r="E98" s="33"/>
      <c r="F98" s="33"/>
      <c r="G98" s="33"/>
      <c r="H98" s="33"/>
      <c r="I98" s="33"/>
      <c r="J98" s="33"/>
      <c r="K98" s="33"/>
      <c r="L98" s="34"/>
    </row>
    <row r="99" spans="1:12">
      <c r="A99" s="32"/>
      <c r="B99" s="33"/>
      <c r="C99" s="33"/>
      <c r="D99" s="33"/>
      <c r="E99" s="33"/>
      <c r="F99" s="33"/>
      <c r="G99" s="33"/>
      <c r="H99" s="33"/>
      <c r="I99" s="33"/>
      <c r="J99" s="33"/>
      <c r="K99" s="33"/>
      <c r="L99" s="34"/>
    </row>
    <row r="100" spans="1:12">
      <c r="A100" s="32"/>
      <c r="B100" s="33"/>
      <c r="C100" s="33"/>
      <c r="D100" s="33"/>
      <c r="E100" s="33"/>
      <c r="F100" s="33"/>
      <c r="G100" s="33"/>
      <c r="H100" s="33"/>
      <c r="I100" s="33"/>
      <c r="J100" s="33"/>
      <c r="K100" s="33"/>
      <c r="L100" s="34"/>
    </row>
    <row r="101" spans="1:12">
      <c r="A101" s="32"/>
      <c r="B101" s="33"/>
      <c r="C101" s="33"/>
      <c r="D101" s="33"/>
      <c r="E101" s="33"/>
      <c r="F101" s="33"/>
      <c r="G101" s="33"/>
      <c r="H101" s="33"/>
      <c r="I101" s="33"/>
      <c r="J101" s="33"/>
      <c r="K101" s="33"/>
      <c r="L101" s="34"/>
    </row>
    <row r="102" spans="1:12">
      <c r="A102" s="32"/>
      <c r="B102" s="33"/>
      <c r="C102" s="33"/>
      <c r="D102" s="33"/>
      <c r="E102" s="33"/>
      <c r="F102" s="33"/>
      <c r="G102" s="33"/>
      <c r="H102" s="33"/>
      <c r="I102" s="33"/>
      <c r="J102" s="33"/>
      <c r="K102" s="33"/>
      <c r="L102" s="34"/>
    </row>
    <row r="103" spans="1:12">
      <c r="A103" s="32"/>
      <c r="B103" s="33"/>
      <c r="C103" s="33"/>
      <c r="D103" s="33"/>
      <c r="E103" s="33"/>
      <c r="F103" s="33"/>
      <c r="G103" s="33"/>
      <c r="H103" s="33"/>
      <c r="I103" s="33"/>
      <c r="J103" s="33"/>
      <c r="K103" s="33"/>
      <c r="L103" s="34"/>
    </row>
    <row r="104" spans="1:12">
      <c r="A104" s="32"/>
      <c r="B104" s="33"/>
      <c r="C104" s="33"/>
      <c r="D104" s="33"/>
      <c r="E104" s="33"/>
      <c r="F104" s="33"/>
      <c r="G104" s="33"/>
      <c r="H104" s="33"/>
      <c r="I104" s="33"/>
      <c r="J104" s="33"/>
      <c r="K104" s="33"/>
      <c r="L104" s="34"/>
    </row>
    <row r="105" spans="1:12">
      <c r="A105" s="32"/>
      <c r="B105" s="33"/>
      <c r="C105" s="33"/>
      <c r="D105" s="33"/>
      <c r="E105" s="33"/>
      <c r="F105" s="33"/>
      <c r="G105" s="33"/>
      <c r="H105" s="33"/>
      <c r="I105" s="33"/>
      <c r="J105" s="33"/>
      <c r="K105" s="33"/>
      <c r="L105" s="34"/>
    </row>
    <row r="106" spans="1:12">
      <c r="A106" s="32"/>
      <c r="B106" s="33"/>
      <c r="C106" s="33"/>
      <c r="D106" s="33"/>
      <c r="E106" s="33"/>
      <c r="F106" s="33"/>
      <c r="G106" s="33"/>
      <c r="H106" s="33"/>
      <c r="I106" s="33"/>
      <c r="J106" s="33"/>
      <c r="K106" s="33"/>
      <c r="L106" s="34"/>
    </row>
    <row r="107" spans="1:12">
      <c r="A107" s="32"/>
      <c r="B107" s="33"/>
      <c r="C107" s="33"/>
      <c r="D107" s="33"/>
      <c r="E107" s="33"/>
      <c r="F107" s="33"/>
      <c r="G107" s="33"/>
      <c r="H107" s="33"/>
      <c r="I107" s="33"/>
      <c r="J107" s="33"/>
      <c r="K107" s="33"/>
      <c r="L107" s="34"/>
    </row>
    <row r="108" spans="1:12">
      <c r="A108" s="32"/>
      <c r="B108" s="33"/>
      <c r="C108" s="33"/>
      <c r="D108" s="33"/>
      <c r="E108" s="33"/>
      <c r="F108" s="33"/>
      <c r="G108" s="33"/>
      <c r="H108" s="33"/>
      <c r="I108" s="33"/>
      <c r="J108" s="33"/>
      <c r="K108" s="33"/>
      <c r="L108" s="34"/>
    </row>
    <row r="109" spans="1:12">
      <c r="A109" s="32"/>
      <c r="B109" s="33"/>
      <c r="C109" s="33"/>
      <c r="D109" s="33"/>
      <c r="E109" s="33"/>
      <c r="F109" s="33"/>
      <c r="G109" s="33"/>
      <c r="H109" s="33"/>
      <c r="I109" s="33"/>
      <c r="J109" s="33"/>
      <c r="K109" s="33"/>
      <c r="L109" s="34"/>
    </row>
    <row r="110" spans="1:12">
      <c r="A110" s="32"/>
      <c r="B110" s="33"/>
      <c r="C110" s="33"/>
      <c r="D110" s="33"/>
      <c r="E110" s="33"/>
      <c r="F110" s="33"/>
      <c r="G110" s="33"/>
      <c r="H110" s="33"/>
      <c r="I110" s="33"/>
      <c r="J110" s="33"/>
      <c r="K110" s="33"/>
      <c r="L110" s="34"/>
    </row>
    <row r="111" spans="1:12">
      <c r="A111" s="32"/>
      <c r="B111" s="33"/>
      <c r="C111" s="33"/>
      <c r="D111" s="33"/>
      <c r="E111" s="33"/>
      <c r="F111" s="33"/>
      <c r="G111" s="33"/>
      <c r="H111" s="33"/>
      <c r="I111" s="33"/>
      <c r="J111" s="33"/>
      <c r="K111" s="33"/>
      <c r="L111" s="34"/>
    </row>
    <row r="112" spans="1:12">
      <c r="A112" s="32"/>
      <c r="B112" s="33"/>
      <c r="C112" s="33"/>
      <c r="D112" s="33"/>
      <c r="E112" s="33"/>
      <c r="F112" s="33"/>
      <c r="G112" s="33"/>
      <c r="H112" s="33"/>
      <c r="I112" s="33"/>
      <c r="J112" s="33"/>
      <c r="K112" s="33"/>
      <c r="L112" s="34"/>
    </row>
    <row r="113" spans="1:12">
      <c r="A113" s="32"/>
      <c r="B113" s="33"/>
      <c r="C113" s="33"/>
      <c r="D113" s="33"/>
      <c r="E113" s="33"/>
      <c r="F113" s="33"/>
      <c r="G113" s="33"/>
      <c r="H113" s="33"/>
      <c r="I113" s="33"/>
      <c r="J113" s="33"/>
      <c r="K113" s="33"/>
      <c r="L113" s="34"/>
    </row>
    <row r="114" spans="1:12">
      <c r="A114" s="32"/>
      <c r="B114" s="33"/>
      <c r="C114" s="33"/>
      <c r="D114" s="33"/>
      <c r="E114" s="33"/>
      <c r="F114" s="33"/>
      <c r="G114" s="33"/>
      <c r="H114" s="33"/>
      <c r="I114" s="33"/>
      <c r="J114" s="33"/>
      <c r="K114" s="33"/>
      <c r="L114" s="34"/>
    </row>
    <row r="115" spans="1:12">
      <c r="A115" s="32"/>
      <c r="B115" s="33"/>
      <c r="C115" s="33"/>
      <c r="D115" s="33"/>
      <c r="E115" s="33"/>
      <c r="F115" s="33"/>
      <c r="G115" s="33"/>
      <c r="H115" s="33"/>
      <c r="I115" s="33"/>
      <c r="J115" s="33"/>
      <c r="K115" s="33"/>
      <c r="L115" s="34"/>
    </row>
    <row r="116" spans="1:12">
      <c r="A116" s="32"/>
      <c r="B116" s="33"/>
      <c r="C116" s="33"/>
      <c r="D116" s="33"/>
      <c r="E116" s="33"/>
      <c r="F116" s="33"/>
      <c r="G116" s="33"/>
      <c r="H116" s="33"/>
      <c r="I116" s="33"/>
      <c r="J116" s="33"/>
      <c r="K116" s="33"/>
      <c r="L116" s="34"/>
    </row>
    <row r="117" spans="1:12">
      <c r="A117" s="35"/>
      <c r="L117" s="36"/>
    </row>
    <row r="118" spans="1:12">
      <c r="A118" s="35"/>
      <c r="L118" s="36"/>
    </row>
    <row r="119" spans="1:12">
      <c r="A119" s="35"/>
      <c r="L119" s="36"/>
    </row>
    <row r="120" spans="1:12">
      <c r="A120" s="35"/>
      <c r="L120" s="36"/>
    </row>
    <row r="121" spans="1:12">
      <c r="A121" s="35"/>
      <c r="L121" s="36"/>
    </row>
    <row r="122" spans="1:12">
      <c r="A122" s="35"/>
      <c r="L122" s="36"/>
    </row>
    <row r="123" spans="1:12">
      <c r="A123" s="35"/>
      <c r="L123" s="36"/>
    </row>
    <row r="124" spans="1:12">
      <c r="A124" s="35"/>
      <c r="L124" s="36"/>
    </row>
    <row r="125" spans="1:12">
      <c r="A125" s="37"/>
      <c r="B125" s="22"/>
      <c r="C125" s="22"/>
      <c r="D125" s="22"/>
      <c r="E125" s="22"/>
      <c r="F125" s="22"/>
      <c r="G125" s="22"/>
      <c r="H125" s="22"/>
      <c r="I125" s="22"/>
      <c r="J125" s="22"/>
      <c r="K125" s="22"/>
      <c r="L125" s="38"/>
    </row>
    <row r="126" spans="1:12">
      <c r="A126" s="39" t="s">
        <v>37</v>
      </c>
      <c r="L126" s="26"/>
    </row>
  </sheetData>
  <customSheetViews>
    <customSheetView guid="{A617E113-81C5-40F4-A596-A12F4B219BD2}">
      <selection activeCell="C1" sqref="C1"/>
      <pageMargins left="0.5" right="0.5" top="0.5" bottom="0.25" header="0" footer="0"/>
      <printOptions horizontalCentered="1" verticalCentered="1"/>
      <pageSetup scale="90" orientation="portrait" r:id="rId1"/>
      <headerFooter alignWithMargins="0"/>
    </customSheetView>
    <customSheetView guid="{D099E5BD-69C3-4A36-A01A-AB9127CD02AF}" topLeftCell="A6">
      <selection activeCell="H60" sqref="H60"/>
      <pageMargins left="0.5" right="0.5" top="0.5" bottom="0.25" header="0" footer="0"/>
      <printOptions horizontalCentered="1" verticalCentered="1"/>
      <pageSetup scale="90" orientation="portrait" r:id="rId2"/>
      <headerFooter alignWithMargins="0"/>
    </customSheetView>
    <customSheetView guid="{0E34144A-D82F-4DF0-B720-F9C800B122C6}" topLeftCell="A36">
      <selection activeCell="E65" sqref="E65:K65"/>
      <pageMargins left="0.5" right="0.5" top="0.5" bottom="0.25" header="0" footer="0"/>
      <printOptions horizontalCentered="1" verticalCentered="1"/>
      <pageSetup scale="90" orientation="portrait" r:id="rId3"/>
      <headerFooter alignWithMargins="0"/>
    </customSheetView>
    <customSheetView guid="{97EB090E-DA8A-4035-9EB7-8F192FB9238E}" topLeftCell="A36">
      <selection activeCell="E65" sqref="E65:K65"/>
      <pageMargins left="0.5" right="0.5" top="0.5" bottom="0.25" header="0" footer="0"/>
      <printOptions horizontalCentered="1" verticalCentered="1"/>
      <pageSetup scale="90" orientation="portrait" r:id="rId4"/>
      <headerFooter alignWithMargins="0"/>
    </customSheetView>
    <customSheetView guid="{73D6C540-FA77-496F-80D5-378BCDB5D7D3}">
      <selection activeCell="F16" sqref="F16"/>
      <pageMargins left="0.5" right="0.5" top="0.5" bottom="0.25" header="0" footer="0"/>
      <printOptions horizontalCentered="1" verticalCentered="1"/>
      <pageSetup scale="90" orientation="portrait" r:id="rId5"/>
      <headerFooter alignWithMargins="0"/>
    </customSheetView>
    <customSheetView guid="{697F93CE-5800-4A2B-B48E-6915F0D86AE1}">
      <selection activeCell="C1" sqref="C1"/>
      <pageMargins left="0.5" right="0.5" top="0.5" bottom="0.25" header="0" footer="0"/>
      <printOptions horizontalCentered="1" verticalCentered="1"/>
      <pageSetup scale="90" orientation="portrait" r:id="rId6"/>
      <headerFooter alignWithMargins="0"/>
    </customSheetView>
    <customSheetView guid="{997430AA-34EF-430A-83C0-572B50415120}">
      <selection activeCell="C1" sqref="C1"/>
      <pageMargins left="0.5" right="0.5" top="0.5" bottom="0.25" header="0" footer="0"/>
      <printOptions horizontalCentered="1" verticalCentered="1"/>
      <pageSetup scale="90" orientation="portrait" r:id="rId7"/>
      <headerFooter alignWithMargins="0"/>
    </customSheetView>
    <customSheetView guid="{FB280501-19AF-4ABE-91A9-026A574F2BAA}">
      <selection activeCell="C1" sqref="C1"/>
      <pageMargins left="0.5" right="0.5" top="0.5" bottom="0.25" header="0" footer="0"/>
      <printOptions horizontalCentered="1" verticalCentered="1"/>
      <pageSetup scale="90" orientation="portrait" r:id="rId8"/>
      <headerFooter alignWithMargins="0"/>
    </customSheetView>
    <customSheetView guid="{418B4607-7369-4E2A-893E-78E4A5AA0442}">
      <selection activeCell="C1" sqref="C1"/>
      <pageMargins left="0.5" right="0.5" top="0.5" bottom="0.25" header="0" footer="0"/>
      <printOptions horizontalCentered="1" verticalCentered="1"/>
      <pageSetup scale="90" orientation="portrait" r:id="rId9"/>
      <headerFooter alignWithMargins="0"/>
    </customSheetView>
    <customSheetView guid="{F56BCD39-3910-4701-BCCF-245589B07D98}">
      <selection activeCell="P34" sqref="P34"/>
      <rowBreaks count="1" manualBreakCount="1">
        <brk id="70" max="16383" man="1"/>
      </rowBreaks>
      <pageMargins left="0.5" right="0.5" top="0.5" bottom="0.25" header="0" footer="0"/>
      <printOptions horizontalCentered="1" verticalCentered="1"/>
      <pageSetup scale="95" orientation="portrait" r:id="rId10"/>
      <headerFooter alignWithMargins="0"/>
    </customSheetView>
    <customSheetView guid="{FB19BFAA-60BA-4CC2-92E5-E4C141AE804E}">
      <selection activeCell="P34" sqref="P34"/>
      <rowBreaks count="1" manualBreakCount="1">
        <brk id="70" max="16383" man="1"/>
      </rowBreaks>
      <pageMargins left="0.5" right="0.5" top="0.5" bottom="0.25" header="0" footer="0"/>
      <printOptions horizontalCentered="1" verticalCentered="1"/>
      <pageSetup scale="95" orientation="portrait" r:id="rId11"/>
      <headerFooter alignWithMargins="0"/>
    </customSheetView>
    <customSheetView guid="{74404EEC-CA6A-48B0-B168-B7933282EEB2}">
      <selection activeCell="P34" sqref="P34"/>
      <rowBreaks count="1" manualBreakCount="1">
        <brk id="70" max="16383" man="1"/>
      </rowBreaks>
      <pageMargins left="0.5" right="0.5" top="0.5" bottom="0.25" header="0" footer="0"/>
      <printOptions horizontalCentered="1" verticalCentered="1"/>
      <pageSetup scale="95" orientation="portrait" r:id="rId12"/>
      <headerFooter alignWithMargins="0"/>
    </customSheetView>
    <customSheetView guid="{A2494C54-8D9D-4A05-9F27-C858173D9692}">
      <selection activeCell="P34" sqref="P34"/>
      <rowBreaks count="1" manualBreakCount="1">
        <brk id="70" max="16383" man="1"/>
      </rowBreaks>
      <pageMargins left="0.5" right="0.5" top="0.5" bottom="0.25" header="0" footer="0"/>
      <printOptions horizontalCentered="1" verticalCentered="1"/>
      <pageSetup scale="95" orientation="portrait" r:id="rId13"/>
      <headerFooter alignWithMargins="0"/>
    </customSheetView>
    <customSheetView guid="{F228F194-B0FE-4A91-A927-06A4E89703F0}">
      <selection activeCell="P34" sqref="P34"/>
      <rowBreaks count="1" manualBreakCount="1">
        <brk id="70" max="16383" man="1"/>
      </rowBreaks>
      <pageMargins left="0.5" right="0.5" top="0.5" bottom="0.25" header="0" footer="0"/>
      <printOptions horizontalCentered="1" verticalCentered="1"/>
      <pageSetup scale="95" orientation="portrait" r:id="rId14"/>
      <headerFooter alignWithMargins="0"/>
    </customSheetView>
    <customSheetView guid="{49D366EC-C851-4932-854D-8EA887B298C5}">
      <selection activeCell="P34" sqref="P34"/>
      <rowBreaks count="1" manualBreakCount="1">
        <brk id="70" max="16383" man="1"/>
      </rowBreaks>
      <pageMargins left="0.5" right="0.5" top="0.5" bottom="0.25" header="0" footer="0"/>
      <printOptions horizontalCentered="1" verticalCentered="1"/>
      <pageSetup scale="95" orientation="portrait" r:id="rId15"/>
      <headerFooter alignWithMargins="0"/>
    </customSheetView>
    <customSheetView guid="{7390B031-6060-4327-BF01-8B9465EDB6D9}">
      <selection activeCell="P34" sqref="P34"/>
      <rowBreaks count="1" manualBreakCount="1">
        <brk id="70" max="16383" man="1"/>
      </rowBreaks>
      <pageMargins left="0.5" right="0.5" top="0.5" bottom="0.25" header="0" footer="0"/>
      <printOptions horizontalCentered="1" verticalCentered="1"/>
      <pageSetup scale="95" orientation="portrait" r:id="rId16"/>
      <headerFooter alignWithMargins="0"/>
    </customSheetView>
    <customSheetView guid="{26429A53-B624-4AA6-8C8D-667186B058B8}">
      <selection activeCell="P34" sqref="P34"/>
      <rowBreaks count="1" manualBreakCount="1">
        <brk id="70" max="16383" man="1"/>
      </rowBreaks>
      <pageMargins left="0.5" right="0.5" top="0.5" bottom="0.25" header="0" footer="0"/>
      <printOptions horizontalCentered="1" verticalCentered="1"/>
      <pageSetup scale="95" orientation="portrait" r:id="rId17"/>
      <headerFooter alignWithMargins="0"/>
    </customSheetView>
    <customSheetView guid="{9188604F-721B-4607-B5A7-F14601E34BB8}">
      <selection activeCell="P34" sqref="P34"/>
      <rowBreaks count="1" manualBreakCount="1">
        <brk id="70" max="16383" man="1"/>
      </rowBreaks>
      <pageMargins left="0.5" right="0.5" top="0.5" bottom="0.25" header="0" footer="0"/>
      <printOptions horizontalCentered="1" verticalCentered="1"/>
      <pageSetup scale="95" orientation="portrait" r:id="rId18"/>
      <headerFooter alignWithMargins="0"/>
    </customSheetView>
    <customSheetView guid="{0DB5BAD5-393A-4F38-9E8B-709DEA7858B1}">
      <selection activeCell="P34" sqref="P34"/>
      <rowBreaks count="1" manualBreakCount="1">
        <brk id="70" max="16383" man="1"/>
      </rowBreaks>
      <pageMargins left="0.5" right="0.5" top="0.5" bottom="0.25" header="0" footer="0"/>
      <printOptions horizontalCentered="1" verticalCentered="1"/>
      <pageSetup scale="95" orientation="portrait" r:id="rId19"/>
      <headerFooter alignWithMargins="0"/>
    </customSheetView>
    <customSheetView guid="{4E7A3D04-9F51-465C-A42B-3DF9B3E7D5B5}" showPageBreaks="1">
      <selection activeCell="P34" sqref="P34"/>
      <rowBreaks count="1" manualBreakCount="1">
        <brk id="70" max="16383" man="1"/>
      </rowBreaks>
      <pageMargins left="0.5" right="0.5" top="0.5" bottom="0.25" header="0" footer="0"/>
      <printOptions horizontalCentered="1" verticalCentered="1"/>
      <pageSetup scale="90" orientation="portrait" r:id="rId20"/>
      <headerFooter alignWithMargins="0"/>
    </customSheetView>
    <customSheetView guid="{BD2992A8-0B6E-4822-8FD2-4601D1328A70}">
      <selection activeCell="C1" sqref="C1"/>
      <pageMargins left="0.5" right="0.5" top="0.5" bottom="0.25" header="0" footer="0"/>
      <printOptions horizontalCentered="1" verticalCentered="1"/>
      <pageSetup scale="90" orientation="portrait" r:id="rId21"/>
      <headerFooter alignWithMargins="0"/>
    </customSheetView>
    <customSheetView guid="{77A0B38E-93E4-4AC7-ACE6-46928E3770F0}">
      <selection activeCell="C1" sqref="C1"/>
      <pageMargins left="0.5" right="0.5" top="0.5" bottom="0.25" header="0" footer="0"/>
      <printOptions horizontalCentered="1" verticalCentered="1"/>
      <pageSetup scale="90" orientation="portrait" r:id="rId22"/>
      <headerFooter alignWithMargins="0"/>
    </customSheetView>
    <customSheetView guid="{11C83B39-CE16-4BB9-AED1-82A65A48CAAD}">
      <selection activeCell="C1" sqref="C1"/>
      <pageMargins left="0.5" right="0.5" top="0.5" bottom="0.25" header="0" footer="0"/>
      <printOptions horizontalCentered="1" verticalCentered="1"/>
      <pageSetup scale="90" orientation="portrait" r:id="rId23"/>
      <headerFooter alignWithMargins="0"/>
    </customSheetView>
    <customSheetView guid="{DB71B86F-317D-4AD6-8462-223811F201EC}">
      <selection activeCell="C1" sqref="C1"/>
      <pageMargins left="0.5" right="0.5" top="0.5" bottom="0.25" header="0" footer="0"/>
      <printOptions horizontalCentered="1" verticalCentered="1"/>
      <pageSetup scale="90" orientation="portrait" r:id="rId24"/>
      <headerFooter alignWithMargins="0"/>
    </customSheetView>
    <customSheetView guid="{DC2F833C-E952-4F6A-AFD3-F16D8619A19E}">
      <selection activeCell="C1" sqref="C1"/>
      <pageMargins left="0.5" right="0.5" top="0.5" bottom="0.25" header="0" footer="0"/>
      <printOptions horizontalCentered="1" verticalCentered="1"/>
      <pageSetup scale="90" orientation="portrait" r:id="rId25"/>
      <headerFooter alignWithMargins="0"/>
    </customSheetView>
    <customSheetView guid="{B1B2D874-36F7-4A51-91A3-0B03D16C5B39}">
      <selection activeCell="C1" sqref="C1"/>
      <pageMargins left="0.5" right="0.5" top="0.5" bottom="0.25" header="0" footer="0"/>
      <printOptions horizontalCentered="1" verticalCentered="1"/>
      <pageSetup scale="90" orientation="portrait" r:id="rId26"/>
      <headerFooter alignWithMargins="0"/>
    </customSheetView>
    <customSheetView guid="{24512037-1A2E-4B61-A9D8-6B6EE1FBAC07}">
      <selection activeCell="C1" sqref="C1"/>
      <pageMargins left="0.5" right="0.5" top="0.5" bottom="0.25" header="0" footer="0"/>
      <printOptions horizontalCentered="1" verticalCentered="1"/>
      <pageSetup scale="90" orientation="portrait" r:id="rId27"/>
      <headerFooter alignWithMargins="0"/>
    </customSheetView>
    <customSheetView guid="{FF7CE3F6-64D4-4414-9A0A-27EA1DA5FCEA}">
      <selection activeCell="C1" sqref="C1"/>
      <pageMargins left="0.5" right="0.5" top="0.5" bottom="0.25" header="0" footer="0"/>
      <printOptions horizontalCentered="1" verticalCentered="1"/>
      <pageSetup scale="90" orientation="portrait" r:id="rId28"/>
      <headerFooter alignWithMargins="0"/>
    </customSheetView>
    <customSheetView guid="{68CA22E9-CC9D-4C8A-A060-049B87D0AB3E}" topLeftCell="A36">
      <selection activeCell="E65" sqref="E65:K65"/>
      <pageMargins left="0.5" right="0.5" top="0.5" bottom="0.25" header="0" footer="0"/>
      <printOptions horizontalCentered="1" verticalCentered="1"/>
      <pageSetup scale="90" orientation="portrait" r:id="rId29"/>
      <headerFooter alignWithMargins="0"/>
    </customSheetView>
    <customSheetView guid="{76EF22F2-41FD-4690-8612-D013472E0134}">
      <selection activeCell="C1" sqref="C1"/>
      <pageMargins left="0.5" right="0.5" top="0.5" bottom="0.25" header="0" footer="0"/>
      <printOptions horizontalCentered="1" verticalCentered="1"/>
      <pageSetup scale="90" orientation="portrait" r:id="rId30"/>
      <headerFooter alignWithMargins="0"/>
    </customSheetView>
  </customSheetViews>
  <mergeCells count="1">
    <mergeCell ref="I70:L70"/>
  </mergeCells>
  <printOptions horizontalCentered="1" verticalCentered="1"/>
  <pageMargins left="0.5" right="0.5" top="0.5" bottom="0.25" header="0" footer="0"/>
  <pageSetup scale="90" orientation="portrait" r:id="rId31"/>
  <headerFooter alignWithMargins="0"/>
  <legacyDrawing r:id="rId3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AI92"/>
  <sheetViews>
    <sheetView zoomScaleNormal="100" zoomScaleSheetLayoutView="100" workbookViewId="0">
      <selection activeCell="AN22" sqref="AN22"/>
    </sheetView>
  </sheetViews>
  <sheetFormatPr defaultColWidth="8.85546875" defaultRowHeight="12"/>
  <cols>
    <col min="1" max="1" width="3.28515625" style="5" customWidth="1"/>
    <col min="2" max="2" width="4.42578125" style="5" bestFit="1" customWidth="1"/>
    <col min="3" max="3" width="5.42578125" style="5" bestFit="1" customWidth="1"/>
    <col min="4" max="4" width="17" style="5" customWidth="1"/>
    <col min="5" max="5" width="8.85546875" style="5" customWidth="1"/>
    <col min="6" max="6" width="9.5703125" style="5" bestFit="1" customWidth="1"/>
    <col min="7" max="8" width="9.85546875" style="5" bestFit="1" customWidth="1"/>
    <col min="9" max="9" width="10.42578125" style="5" bestFit="1" customWidth="1"/>
    <col min="10" max="11" width="11.85546875" style="5" bestFit="1" customWidth="1"/>
    <col min="12" max="12" width="7.42578125" style="5" customWidth="1"/>
    <col min="13" max="13" width="6.28515625" style="5" customWidth="1"/>
    <col min="14" max="14" width="9.85546875" style="5" bestFit="1" customWidth="1"/>
    <col min="15" max="15" width="12.42578125" style="5" bestFit="1" customWidth="1"/>
    <col min="16" max="16" width="8.85546875" style="5"/>
    <col min="17" max="17" width="4.28515625" style="5" customWidth="1"/>
    <col min="18" max="18" width="3.42578125" style="2506" customWidth="1"/>
    <col min="19" max="33" width="7.28515625" style="5" hidden="1" customWidth="1"/>
    <col min="34" max="34" width="1.42578125" style="5" customWidth="1"/>
    <col min="35" max="16384" width="8.85546875" style="5"/>
  </cols>
  <sheetData>
    <row r="1" spans="1:20" ht="12" customHeight="1">
      <c r="A1" s="40"/>
      <c r="B1" s="41"/>
      <c r="C1" s="42"/>
      <c r="D1" s="43"/>
      <c r="E1" s="42"/>
      <c r="F1" s="43"/>
      <c r="G1" s="44"/>
      <c r="H1" s="44" t="s">
        <v>38</v>
      </c>
      <c r="I1" s="42"/>
      <c r="J1" s="45"/>
      <c r="K1" s="44"/>
      <c r="L1" s="43"/>
      <c r="M1" s="43"/>
      <c r="N1" s="43"/>
      <c r="O1" s="42"/>
      <c r="P1" s="42"/>
      <c r="Q1" s="46"/>
      <c r="R1" s="3458">
        <v>96</v>
      </c>
      <c r="S1" s="33"/>
      <c r="T1" s="33"/>
    </row>
    <row r="2" spans="1:20" ht="12" customHeight="1">
      <c r="A2" s="40"/>
      <c r="B2" s="32" t="s">
        <v>39</v>
      </c>
      <c r="C2" s="33"/>
      <c r="D2" s="33"/>
      <c r="E2" s="33"/>
      <c r="F2" s="33"/>
      <c r="G2" s="33"/>
      <c r="H2" s="33"/>
      <c r="I2" s="33"/>
      <c r="J2" s="33"/>
      <c r="K2" s="33"/>
      <c r="L2" s="33"/>
      <c r="M2" s="33"/>
      <c r="N2" s="33"/>
      <c r="O2" s="33"/>
      <c r="P2" s="33"/>
      <c r="Q2" s="2509"/>
      <c r="R2" s="3458"/>
    </row>
    <row r="3" spans="1:20" ht="12" customHeight="1">
      <c r="A3" s="40"/>
      <c r="B3" s="32"/>
      <c r="C3" s="33"/>
      <c r="D3" s="33"/>
      <c r="E3" s="33"/>
      <c r="F3" s="33"/>
      <c r="G3" s="33"/>
      <c r="H3" s="33"/>
      <c r="I3" s="33"/>
      <c r="J3" s="33"/>
      <c r="K3" s="33"/>
      <c r="L3" s="33"/>
      <c r="M3" s="33"/>
      <c r="N3" s="33"/>
      <c r="O3" s="33"/>
      <c r="P3" s="33"/>
      <c r="Q3" s="2509"/>
      <c r="R3" s="2507"/>
    </row>
    <row r="4" spans="1:20">
      <c r="A4" s="40"/>
      <c r="B4" s="13"/>
      <c r="C4" s="13"/>
      <c r="D4" s="30"/>
      <c r="E4" s="31"/>
      <c r="F4" s="47"/>
      <c r="G4" s="48" t="s">
        <v>40</v>
      </c>
      <c r="H4" s="10"/>
      <c r="I4" s="10"/>
      <c r="J4" s="10"/>
      <c r="K4" s="13"/>
      <c r="L4" s="49" t="s">
        <v>41</v>
      </c>
      <c r="M4" s="49"/>
      <c r="N4" s="49"/>
      <c r="O4" s="49"/>
      <c r="P4" s="49"/>
      <c r="Q4" s="227"/>
      <c r="R4" s="2507"/>
    </row>
    <row r="5" spans="1:20">
      <c r="A5" s="40"/>
      <c r="B5" s="12"/>
      <c r="C5" s="12"/>
      <c r="E5" s="36"/>
      <c r="F5" s="12"/>
      <c r="G5" s="49" t="s">
        <v>42</v>
      </c>
      <c r="H5" s="49"/>
      <c r="I5" s="49"/>
      <c r="J5" s="49"/>
      <c r="K5" s="12"/>
      <c r="L5" s="12"/>
      <c r="M5" s="12"/>
      <c r="N5" s="12"/>
      <c r="O5" s="12"/>
      <c r="P5" s="12"/>
      <c r="Q5" s="108"/>
      <c r="R5" s="2507"/>
    </row>
    <row r="6" spans="1:20">
      <c r="A6" s="40"/>
      <c r="B6" s="12"/>
      <c r="C6" s="12"/>
      <c r="E6" s="36"/>
      <c r="F6" s="12"/>
      <c r="G6" s="12"/>
      <c r="H6" s="12"/>
      <c r="I6" s="12"/>
      <c r="J6" s="12" t="s">
        <v>43</v>
      </c>
      <c r="K6" s="12" t="s">
        <v>44</v>
      </c>
      <c r="L6" s="12"/>
      <c r="M6" s="12"/>
      <c r="N6" s="12"/>
      <c r="O6" s="12"/>
      <c r="P6" s="12"/>
      <c r="Q6" s="108"/>
      <c r="R6" s="2507"/>
    </row>
    <row r="7" spans="1:20">
      <c r="A7" s="40"/>
      <c r="B7" s="12"/>
      <c r="C7" s="12"/>
      <c r="E7" s="36"/>
      <c r="F7" s="12"/>
      <c r="G7" s="12"/>
      <c r="H7" s="12"/>
      <c r="I7" s="12"/>
      <c r="J7" s="12" t="s">
        <v>45</v>
      </c>
      <c r="K7" s="12" t="s">
        <v>46</v>
      </c>
      <c r="L7" s="12"/>
      <c r="M7" s="12"/>
      <c r="N7" s="12"/>
      <c r="O7" s="12"/>
      <c r="P7" s="12"/>
      <c r="Q7" s="108"/>
      <c r="R7" s="2507"/>
    </row>
    <row r="8" spans="1:20">
      <c r="A8" s="40"/>
      <c r="B8" s="12"/>
      <c r="C8" s="12"/>
      <c r="E8" s="36"/>
      <c r="F8" s="12"/>
      <c r="G8" s="12"/>
      <c r="H8" s="12"/>
      <c r="I8" s="12" t="s">
        <v>47</v>
      </c>
      <c r="J8" s="12" t="s">
        <v>48</v>
      </c>
      <c r="K8" s="12" t="s">
        <v>49</v>
      </c>
      <c r="L8" s="12"/>
      <c r="M8" s="12"/>
      <c r="N8" s="12"/>
      <c r="O8" s="12" t="s">
        <v>50</v>
      </c>
      <c r="P8" s="12"/>
      <c r="Q8" s="108"/>
      <c r="R8" s="2507"/>
    </row>
    <row r="9" spans="1:20">
      <c r="A9" s="40"/>
      <c r="B9" s="12"/>
      <c r="C9" s="12"/>
      <c r="E9" s="36"/>
      <c r="F9" s="12" t="s">
        <v>51</v>
      </c>
      <c r="G9" s="12"/>
      <c r="H9" s="12"/>
      <c r="I9" s="12" t="s">
        <v>52</v>
      </c>
      <c r="J9" s="12" t="s">
        <v>53</v>
      </c>
      <c r="K9" s="12" t="s">
        <v>54</v>
      </c>
      <c r="L9" s="12"/>
      <c r="M9" s="12"/>
      <c r="N9" s="12"/>
      <c r="O9" s="12" t="s">
        <v>55</v>
      </c>
      <c r="P9" s="12"/>
      <c r="Q9" s="108"/>
      <c r="R9" s="2507"/>
    </row>
    <row r="10" spans="1:20">
      <c r="A10" s="40"/>
      <c r="B10" s="12"/>
      <c r="C10" s="12"/>
      <c r="E10" s="36"/>
      <c r="F10" s="12" t="s">
        <v>56</v>
      </c>
      <c r="G10" s="12"/>
      <c r="H10" s="12" t="s">
        <v>57</v>
      </c>
      <c r="I10" s="12" t="s">
        <v>58</v>
      </c>
      <c r="J10" s="12" t="s">
        <v>59</v>
      </c>
      <c r="K10" s="12" t="s">
        <v>4</v>
      </c>
      <c r="L10" s="12"/>
      <c r="M10" s="12"/>
      <c r="N10" s="12" t="s">
        <v>60</v>
      </c>
      <c r="O10" s="12" t="s">
        <v>61</v>
      </c>
      <c r="P10" s="12"/>
      <c r="Q10" s="108"/>
      <c r="R10" s="2507"/>
    </row>
    <row r="11" spans="1:20">
      <c r="A11" s="40"/>
      <c r="B11" s="12"/>
      <c r="C11" s="12"/>
      <c r="E11" s="36"/>
      <c r="F11" s="12" t="s">
        <v>18</v>
      </c>
      <c r="G11" s="12" t="s">
        <v>57</v>
      </c>
      <c r="H11" s="12" t="s">
        <v>62</v>
      </c>
      <c r="I11" s="12" t="s">
        <v>63</v>
      </c>
      <c r="J11" s="12" t="s">
        <v>64</v>
      </c>
      <c r="K11" s="12" t="s">
        <v>65</v>
      </c>
      <c r="L11" s="12" t="s">
        <v>66</v>
      </c>
      <c r="M11" s="12" t="s">
        <v>67</v>
      </c>
      <c r="N11" s="12" t="s">
        <v>56</v>
      </c>
      <c r="O11" s="12" t="s">
        <v>68</v>
      </c>
      <c r="P11" s="12"/>
      <c r="Q11" s="108"/>
      <c r="R11" s="2507"/>
    </row>
    <row r="12" spans="1:20">
      <c r="A12" s="40"/>
      <c r="B12" s="12" t="s">
        <v>69</v>
      </c>
      <c r="C12" s="12" t="s">
        <v>70</v>
      </c>
      <c r="E12" s="36"/>
      <c r="F12" s="12" t="s">
        <v>71</v>
      </c>
      <c r="G12" s="12" t="s">
        <v>64</v>
      </c>
      <c r="H12" s="12" t="s">
        <v>72</v>
      </c>
      <c r="I12" s="12" t="s">
        <v>73</v>
      </c>
      <c r="J12" s="12" t="s">
        <v>74</v>
      </c>
      <c r="K12" s="12" t="s">
        <v>75</v>
      </c>
      <c r="L12" s="12" t="s">
        <v>76</v>
      </c>
      <c r="M12" s="12" t="s">
        <v>72</v>
      </c>
      <c r="N12" s="12" t="s">
        <v>18</v>
      </c>
      <c r="O12" s="12" t="s">
        <v>77</v>
      </c>
      <c r="P12" s="12" t="s">
        <v>67</v>
      </c>
      <c r="Q12" s="108" t="s">
        <v>69</v>
      </c>
      <c r="R12" s="2507"/>
    </row>
    <row r="13" spans="1:20">
      <c r="A13" s="40"/>
      <c r="B13" s="12" t="s">
        <v>17</v>
      </c>
      <c r="C13" s="12" t="s">
        <v>78</v>
      </c>
      <c r="D13" s="33" t="s">
        <v>79</v>
      </c>
      <c r="E13" s="34"/>
      <c r="F13" s="12" t="s">
        <v>80</v>
      </c>
      <c r="G13" s="12" t="s">
        <v>81</v>
      </c>
      <c r="H13" s="12" t="s">
        <v>82</v>
      </c>
      <c r="I13" s="12" t="s">
        <v>83</v>
      </c>
      <c r="J13" s="12" t="s">
        <v>82</v>
      </c>
      <c r="K13" s="12" t="s">
        <v>48</v>
      </c>
      <c r="L13" s="12" t="s">
        <v>84</v>
      </c>
      <c r="M13" s="12" t="s">
        <v>82</v>
      </c>
      <c r="N13" s="12" t="s">
        <v>85</v>
      </c>
      <c r="O13" s="12" t="s">
        <v>86</v>
      </c>
      <c r="P13" s="12" t="s">
        <v>87</v>
      </c>
      <c r="Q13" s="108" t="s">
        <v>17</v>
      </c>
      <c r="R13" s="2507"/>
    </row>
    <row r="14" spans="1:20" ht="12.75" thickBot="1">
      <c r="A14" s="40"/>
      <c r="B14" s="15"/>
      <c r="C14" s="15"/>
      <c r="D14" s="50" t="s">
        <v>24</v>
      </c>
      <c r="E14" s="51"/>
      <c r="F14" s="15" t="s">
        <v>25</v>
      </c>
      <c r="G14" s="15" t="s">
        <v>26</v>
      </c>
      <c r="H14" s="15" t="s">
        <v>27</v>
      </c>
      <c r="I14" s="15" t="s">
        <v>28</v>
      </c>
      <c r="J14" s="15" t="s">
        <v>29</v>
      </c>
      <c r="K14" s="15" t="s">
        <v>30</v>
      </c>
      <c r="L14" s="15" t="s">
        <v>31</v>
      </c>
      <c r="M14" s="15" t="s">
        <v>32</v>
      </c>
      <c r="N14" s="15" t="s">
        <v>88</v>
      </c>
      <c r="O14" s="15" t="s">
        <v>89</v>
      </c>
      <c r="P14" s="15" t="s">
        <v>90</v>
      </c>
      <c r="Q14" s="112"/>
      <c r="R14" s="2507"/>
    </row>
    <row r="15" spans="1:20">
      <c r="A15" s="40"/>
      <c r="B15" s="12"/>
      <c r="C15" s="12"/>
      <c r="D15" s="21" t="s">
        <v>91</v>
      </c>
      <c r="E15" s="52"/>
      <c r="F15" s="53"/>
      <c r="G15" s="54"/>
      <c r="H15" s="54"/>
      <c r="I15" s="54"/>
      <c r="J15" s="54"/>
      <c r="K15" s="54"/>
      <c r="L15" s="54"/>
      <c r="M15" s="54"/>
      <c r="N15" s="54"/>
      <c r="O15" s="54" t="s">
        <v>92</v>
      </c>
      <c r="P15" s="55"/>
      <c r="Q15" s="108"/>
      <c r="R15" s="2507"/>
    </row>
    <row r="16" spans="1:20" ht="12" customHeight="1">
      <c r="A16" s="40"/>
      <c r="B16" s="15">
        <v>1</v>
      </c>
      <c r="C16" s="15"/>
      <c r="D16" s="22" t="s">
        <v>93</v>
      </c>
      <c r="E16" s="38" t="s">
        <v>61</v>
      </c>
      <c r="F16" s="2960">
        <v>2263</v>
      </c>
      <c r="G16" s="2961">
        <v>381</v>
      </c>
      <c r="H16" s="2961"/>
      <c r="I16" s="2961"/>
      <c r="J16" s="2961"/>
      <c r="K16" s="2961"/>
      <c r="L16" s="2961">
        <v>2644</v>
      </c>
      <c r="M16" s="2961"/>
      <c r="N16" s="2961">
        <v>2644</v>
      </c>
      <c r="O16" s="2591">
        <v>11306800</v>
      </c>
      <c r="P16" s="57"/>
      <c r="Q16" s="112">
        <v>1</v>
      </c>
      <c r="R16" s="2507"/>
    </row>
    <row r="17" spans="1:18" ht="12" customHeight="1">
      <c r="A17" s="40"/>
      <c r="B17" s="15">
        <v>2</v>
      </c>
      <c r="C17" s="15"/>
      <c r="D17" s="22" t="s">
        <v>94</v>
      </c>
      <c r="E17" s="38" t="s">
        <v>61</v>
      </c>
      <c r="F17" s="2960"/>
      <c r="G17" s="2961"/>
      <c r="H17" s="2961"/>
      <c r="I17" s="2961"/>
      <c r="J17" s="2961"/>
      <c r="K17" s="2961"/>
      <c r="L17" s="2961"/>
      <c r="M17" s="2961"/>
      <c r="N17" s="2961"/>
      <c r="O17" s="2591"/>
      <c r="P17" s="57"/>
      <c r="Q17" s="112">
        <v>2</v>
      </c>
      <c r="R17" s="2507"/>
    </row>
    <row r="18" spans="1:18" ht="12" customHeight="1">
      <c r="A18" s="40"/>
      <c r="B18" s="15">
        <v>3</v>
      </c>
      <c r="C18" s="15"/>
      <c r="D18" s="22" t="s">
        <v>95</v>
      </c>
      <c r="E18" s="38" t="s">
        <v>61</v>
      </c>
      <c r="F18" s="2960">
        <v>91</v>
      </c>
      <c r="G18" s="2961">
        <v>253</v>
      </c>
      <c r="H18" s="2961"/>
      <c r="I18" s="2961"/>
      <c r="J18" s="2961"/>
      <c r="K18" s="2961"/>
      <c r="L18" s="2961">
        <v>344</v>
      </c>
      <c r="M18" s="2961"/>
      <c r="N18" s="2961">
        <v>344</v>
      </c>
      <c r="O18" s="2591">
        <v>977000</v>
      </c>
      <c r="P18" s="57">
        <v>20</v>
      </c>
      <c r="Q18" s="112">
        <v>3</v>
      </c>
      <c r="R18" s="2507"/>
    </row>
    <row r="19" spans="1:18" ht="12" customHeight="1">
      <c r="A19" s="40"/>
      <c r="B19" s="15">
        <v>4</v>
      </c>
      <c r="C19" s="15"/>
      <c r="D19" s="22" t="s">
        <v>96</v>
      </c>
      <c r="E19" s="38" t="s">
        <v>61</v>
      </c>
      <c r="F19" s="2960"/>
      <c r="G19" s="2961"/>
      <c r="H19" s="2961"/>
      <c r="I19" s="2961"/>
      <c r="J19" s="2961"/>
      <c r="K19" s="2961"/>
      <c r="L19" s="2961"/>
      <c r="M19" s="2961"/>
      <c r="N19" s="2961"/>
      <c r="O19" s="2591"/>
      <c r="P19" s="57"/>
      <c r="Q19" s="112">
        <v>4</v>
      </c>
      <c r="R19" s="2507"/>
    </row>
    <row r="20" spans="1:18" ht="12" customHeight="1">
      <c r="A20" s="40"/>
      <c r="B20" s="15">
        <v>5</v>
      </c>
      <c r="C20" s="15" t="s">
        <v>97</v>
      </c>
      <c r="D20" s="22" t="s">
        <v>98</v>
      </c>
      <c r="E20" s="38" t="s">
        <v>61</v>
      </c>
      <c r="F20" s="2960">
        <v>2354</v>
      </c>
      <c r="G20" s="2961">
        <v>634</v>
      </c>
      <c r="H20" s="2961"/>
      <c r="I20" s="2961"/>
      <c r="J20" s="2961"/>
      <c r="K20" s="2961"/>
      <c r="L20" s="2961">
        <v>2988</v>
      </c>
      <c r="M20" s="2961"/>
      <c r="N20" s="2961">
        <v>2988</v>
      </c>
      <c r="O20" s="2591">
        <v>12283800</v>
      </c>
      <c r="P20" s="57">
        <v>20</v>
      </c>
      <c r="Q20" s="112">
        <v>5</v>
      </c>
      <c r="R20" s="2507"/>
    </row>
    <row r="21" spans="1:18" ht="12" customHeight="1">
      <c r="A21" s="40"/>
      <c r="B21" s="15">
        <v>6</v>
      </c>
      <c r="C21" s="15" t="s">
        <v>97</v>
      </c>
      <c r="D21" s="22" t="s">
        <v>99</v>
      </c>
      <c r="E21" s="38"/>
      <c r="F21" s="2960"/>
      <c r="G21" s="2961"/>
      <c r="H21" s="2961"/>
      <c r="I21" s="2961"/>
      <c r="J21" s="2961"/>
      <c r="K21" s="2961"/>
      <c r="L21" s="2961"/>
      <c r="M21" s="2961"/>
      <c r="N21" s="2961"/>
      <c r="O21" s="2591"/>
      <c r="P21" s="57"/>
      <c r="Q21" s="112">
        <v>6</v>
      </c>
      <c r="R21" s="2507"/>
    </row>
    <row r="22" spans="1:18" ht="12" customHeight="1">
      <c r="A22" s="40"/>
      <c r="B22" s="15">
        <v>7</v>
      </c>
      <c r="C22" s="15" t="s">
        <v>97</v>
      </c>
      <c r="D22" s="22" t="s">
        <v>100</v>
      </c>
      <c r="E22" s="38"/>
      <c r="F22" s="2960"/>
      <c r="G22" s="2961"/>
      <c r="H22" s="2961"/>
      <c r="I22" s="2961"/>
      <c r="J22" s="2961"/>
      <c r="K22" s="2961"/>
      <c r="L22" s="2961"/>
      <c r="M22" s="2961"/>
      <c r="N22" s="2961"/>
      <c r="O22" s="2591"/>
      <c r="P22" s="57"/>
      <c r="Q22" s="112">
        <v>7</v>
      </c>
      <c r="R22" s="2507"/>
    </row>
    <row r="23" spans="1:18" ht="12" customHeight="1">
      <c r="A23" s="40"/>
      <c r="B23" s="15">
        <v>8</v>
      </c>
      <c r="C23" s="15" t="s">
        <v>97</v>
      </c>
      <c r="D23" s="22" t="s">
        <v>101</v>
      </c>
      <c r="E23" s="38"/>
      <c r="F23" s="2960">
        <v>2354</v>
      </c>
      <c r="G23" s="2961">
        <v>634</v>
      </c>
      <c r="H23" s="2961"/>
      <c r="I23" s="2961"/>
      <c r="J23" s="2961"/>
      <c r="K23" s="2961"/>
      <c r="L23" s="2961">
        <v>2988</v>
      </c>
      <c r="M23" s="2961"/>
      <c r="N23" s="2961">
        <v>2988</v>
      </c>
      <c r="O23" s="2591">
        <v>12283800</v>
      </c>
      <c r="P23" s="57">
        <v>20</v>
      </c>
      <c r="Q23" s="112">
        <v>8</v>
      </c>
      <c r="R23" s="2507"/>
    </row>
    <row r="24" spans="1:18" ht="12" customHeight="1">
      <c r="A24" s="40"/>
      <c r="B24" s="15">
        <v>9</v>
      </c>
      <c r="C24" s="15" t="s">
        <v>97</v>
      </c>
      <c r="D24" s="22" t="s">
        <v>102</v>
      </c>
      <c r="E24" s="38"/>
      <c r="F24" s="2960"/>
      <c r="G24" s="2961">
        <v>5</v>
      </c>
      <c r="H24" s="2961"/>
      <c r="I24" s="2961"/>
      <c r="J24" s="2961"/>
      <c r="K24" s="2961"/>
      <c r="L24" s="2961">
        <v>5</v>
      </c>
      <c r="M24" s="2961"/>
      <c r="N24" s="2961">
        <v>5</v>
      </c>
      <c r="O24" s="15" t="s">
        <v>103</v>
      </c>
      <c r="P24" s="57"/>
      <c r="Q24" s="112">
        <v>9</v>
      </c>
      <c r="R24" s="2507"/>
    </row>
    <row r="25" spans="1:18">
      <c r="A25" s="40"/>
      <c r="B25" s="12"/>
      <c r="C25" s="12"/>
      <c r="D25" s="5" t="s">
        <v>104</v>
      </c>
      <c r="E25" s="36"/>
      <c r="F25" s="2962"/>
      <c r="G25" s="2963"/>
      <c r="H25" s="2963"/>
      <c r="I25" s="2963"/>
      <c r="J25" s="2963"/>
      <c r="K25" s="2963"/>
      <c r="L25" s="2963"/>
      <c r="M25" s="2963"/>
      <c r="N25" s="2963"/>
      <c r="O25" s="12"/>
      <c r="P25" s="59"/>
      <c r="Q25" s="108"/>
      <c r="R25" s="2507"/>
    </row>
    <row r="26" spans="1:18" ht="12.75" thickBot="1">
      <c r="A26" s="40"/>
      <c r="B26" s="15">
        <v>10</v>
      </c>
      <c r="C26" s="15" t="s">
        <v>97</v>
      </c>
      <c r="D26" s="22" t="s">
        <v>105</v>
      </c>
      <c r="E26" s="38"/>
      <c r="F26" s="2964">
        <v>2354</v>
      </c>
      <c r="G26" s="2965">
        <v>639</v>
      </c>
      <c r="H26" s="2965"/>
      <c r="I26" s="2965"/>
      <c r="J26" s="2965"/>
      <c r="K26" s="2965"/>
      <c r="L26" s="2965">
        <v>2993</v>
      </c>
      <c r="M26" s="2965"/>
      <c r="N26" s="2965">
        <v>2993</v>
      </c>
      <c r="O26" s="2621">
        <v>12283800</v>
      </c>
      <c r="P26" s="62">
        <v>20</v>
      </c>
      <c r="Q26" s="112">
        <v>10</v>
      </c>
      <c r="R26" s="2507"/>
    </row>
    <row r="27" spans="1:18">
      <c r="B27" s="3194" t="s">
        <v>3490</v>
      </c>
      <c r="C27" s="3195"/>
      <c r="D27" s="22"/>
      <c r="E27" s="22"/>
      <c r="F27" s="64"/>
      <c r="G27" s="64"/>
      <c r="H27" s="64"/>
      <c r="I27" s="64"/>
      <c r="J27" s="64"/>
      <c r="K27" s="64"/>
      <c r="L27" s="64"/>
      <c r="M27" s="64"/>
      <c r="N27" s="64"/>
      <c r="O27" s="64"/>
      <c r="P27" s="64"/>
      <c r="Q27" s="3196"/>
      <c r="R27" s="2507"/>
    </row>
    <row r="28" spans="1:18" ht="12" customHeight="1">
      <c r="A28" s="3459" t="s">
        <v>3291</v>
      </c>
      <c r="B28" s="32" t="s">
        <v>106</v>
      </c>
      <c r="C28" s="33"/>
      <c r="D28" s="33"/>
      <c r="E28" s="33"/>
      <c r="F28" s="33"/>
      <c r="G28" s="33"/>
      <c r="H28" s="33"/>
      <c r="I28" s="33"/>
      <c r="J28" s="33"/>
      <c r="K28" s="33"/>
      <c r="L28" s="33"/>
      <c r="M28" s="33"/>
      <c r="N28" s="33"/>
      <c r="O28" s="33"/>
      <c r="P28" s="33"/>
      <c r="Q28" s="2509"/>
      <c r="R28" s="3467" t="s">
        <v>3411</v>
      </c>
    </row>
    <row r="29" spans="1:18" ht="14.25" customHeight="1">
      <c r="A29" s="3459"/>
      <c r="B29" s="65"/>
      <c r="C29" s="50"/>
      <c r="D29" s="50"/>
      <c r="E29" s="50"/>
      <c r="F29" s="50"/>
      <c r="G29" s="50"/>
      <c r="H29" s="50"/>
      <c r="I29" s="50"/>
      <c r="J29" s="50"/>
      <c r="K29" s="50"/>
      <c r="L29" s="50"/>
      <c r="M29" s="50"/>
      <c r="N29" s="50"/>
      <c r="O29" s="50"/>
      <c r="P29" s="50"/>
      <c r="Q29" s="2510"/>
      <c r="R29" s="3467"/>
    </row>
    <row r="30" spans="1:18" ht="12" customHeight="1">
      <c r="A30" s="3459"/>
      <c r="B30" s="12"/>
      <c r="C30" s="66"/>
      <c r="D30" s="35"/>
      <c r="E30" s="36"/>
      <c r="F30" s="1241"/>
      <c r="G30" s="1242"/>
      <c r="H30" s="1241"/>
      <c r="I30" s="1242"/>
      <c r="J30" s="1242"/>
      <c r="K30" s="3464" t="s">
        <v>108</v>
      </c>
      <c r="L30" s="3465"/>
      <c r="M30" s="3465"/>
      <c r="N30" s="3465"/>
      <c r="O30" s="3465"/>
      <c r="P30" s="3466"/>
      <c r="Q30" s="107"/>
      <c r="R30" s="3467"/>
    </row>
    <row r="31" spans="1:18" ht="12" customHeight="1">
      <c r="A31" s="3459"/>
      <c r="B31" s="12"/>
      <c r="C31" s="66"/>
      <c r="D31" s="35"/>
      <c r="E31" s="36"/>
      <c r="F31" s="2375"/>
      <c r="G31" s="2376" t="s">
        <v>109</v>
      </c>
      <c r="H31" s="2375" t="s">
        <v>109</v>
      </c>
      <c r="I31" s="2376" t="s">
        <v>109</v>
      </c>
      <c r="J31" s="2376" t="s">
        <v>109</v>
      </c>
      <c r="K31" s="2376"/>
      <c r="L31" s="2375"/>
      <c r="M31" s="2376"/>
      <c r="N31" s="2375"/>
      <c r="O31" s="2376"/>
      <c r="P31" s="888"/>
      <c r="Q31" s="107"/>
      <c r="R31" s="3467"/>
    </row>
    <row r="32" spans="1:18" ht="12" customHeight="1">
      <c r="A32" s="3459"/>
      <c r="B32" s="12"/>
      <c r="C32" s="66"/>
      <c r="D32" s="35"/>
      <c r="E32" s="36"/>
      <c r="F32" s="2375"/>
      <c r="G32" s="2377" t="s">
        <v>3078</v>
      </c>
      <c r="H32" s="2378" t="s">
        <v>3079</v>
      </c>
      <c r="I32" s="2377" t="s">
        <v>3080</v>
      </c>
      <c r="J32" s="2377" t="s">
        <v>3084</v>
      </c>
      <c r="K32" s="2376"/>
      <c r="L32" s="2375"/>
      <c r="M32" s="2376"/>
      <c r="N32" s="2375"/>
      <c r="O32" s="2376"/>
      <c r="P32" s="851"/>
      <c r="Q32" s="107"/>
      <c r="R32" s="3467"/>
    </row>
    <row r="33" spans="1:35" ht="11.45" customHeight="1">
      <c r="A33" s="3459"/>
      <c r="B33" s="12" t="s">
        <v>7</v>
      </c>
      <c r="C33" s="12" t="s">
        <v>70</v>
      </c>
      <c r="D33" s="35"/>
      <c r="E33" s="36"/>
      <c r="F33" s="2375" t="s">
        <v>110</v>
      </c>
      <c r="G33" s="2376" t="s">
        <v>76</v>
      </c>
      <c r="H33" s="2375" t="s">
        <v>76</v>
      </c>
      <c r="I33" s="2376" t="s">
        <v>76</v>
      </c>
      <c r="J33" s="2376" t="s">
        <v>76</v>
      </c>
      <c r="K33" s="2379"/>
      <c r="L33" s="2380"/>
      <c r="M33" s="2379"/>
      <c r="N33" s="2380"/>
      <c r="O33" s="2379"/>
      <c r="P33" s="528"/>
      <c r="Q33" s="108" t="s">
        <v>69</v>
      </c>
      <c r="R33" s="3467"/>
    </row>
    <row r="34" spans="1:35" ht="11.45" customHeight="1">
      <c r="A34" s="3459"/>
      <c r="B34" s="12" t="s">
        <v>17</v>
      </c>
      <c r="C34" s="12" t="s">
        <v>78</v>
      </c>
      <c r="D34" s="67" t="s">
        <v>79</v>
      </c>
      <c r="E34" s="34"/>
      <c r="F34" s="2378" t="s">
        <v>3078</v>
      </c>
      <c r="G34" s="2377" t="s">
        <v>3081</v>
      </c>
      <c r="H34" s="2378" t="s">
        <v>3082</v>
      </c>
      <c r="I34" s="2377" t="s">
        <v>3083</v>
      </c>
      <c r="J34" s="2377" t="s">
        <v>3085</v>
      </c>
      <c r="K34" s="2379">
        <v>2016</v>
      </c>
      <c r="L34" s="2380">
        <v>2016</v>
      </c>
      <c r="M34" s="2379">
        <v>2017</v>
      </c>
      <c r="N34" s="2380">
        <v>2018</v>
      </c>
      <c r="O34" s="2379">
        <v>2019</v>
      </c>
      <c r="P34" s="528" t="s">
        <v>16</v>
      </c>
      <c r="Q34" s="108" t="s">
        <v>17</v>
      </c>
      <c r="R34" s="3467"/>
    </row>
    <row r="35" spans="1:35" ht="12" customHeight="1" thickBot="1">
      <c r="A35" s="3459"/>
      <c r="B35" s="15"/>
      <c r="C35" s="15"/>
      <c r="D35" s="64" t="s">
        <v>24</v>
      </c>
      <c r="E35" s="38"/>
      <c r="F35" s="2381" t="s">
        <v>25</v>
      </c>
      <c r="G35" s="2382" t="s">
        <v>26</v>
      </c>
      <c r="H35" s="2381" t="s">
        <v>27</v>
      </c>
      <c r="I35" s="2382" t="s">
        <v>28</v>
      </c>
      <c r="J35" s="2381" t="s">
        <v>29</v>
      </c>
      <c r="K35" s="2382" t="s">
        <v>30</v>
      </c>
      <c r="L35" s="2381" t="s">
        <v>31</v>
      </c>
      <c r="M35" s="2382" t="s">
        <v>32</v>
      </c>
      <c r="N35" s="2381" t="s">
        <v>88</v>
      </c>
      <c r="O35" s="2382" t="s">
        <v>89</v>
      </c>
      <c r="P35" s="522" t="s">
        <v>90</v>
      </c>
      <c r="Q35" s="112"/>
      <c r="R35" s="3467"/>
    </row>
    <row r="36" spans="1:35" ht="12" customHeight="1">
      <c r="A36" s="3459"/>
      <c r="B36" s="15">
        <v>11</v>
      </c>
      <c r="C36" s="15" t="s">
        <v>97</v>
      </c>
      <c r="D36" s="22" t="s">
        <v>111</v>
      </c>
      <c r="E36" s="38"/>
      <c r="F36" s="68"/>
      <c r="G36" s="69"/>
      <c r="H36" s="69"/>
      <c r="I36" s="69"/>
      <c r="J36" s="69"/>
      <c r="K36" s="69"/>
      <c r="L36" s="2966">
        <v>748</v>
      </c>
      <c r="M36" s="2966">
        <v>1606</v>
      </c>
      <c r="N36" s="2967">
        <v>634</v>
      </c>
      <c r="O36" s="2968"/>
      <c r="P36" s="2969">
        <v>2988</v>
      </c>
      <c r="Q36" s="112">
        <v>11</v>
      </c>
      <c r="R36" s="3467"/>
    </row>
    <row r="37" spans="1:35" ht="12" customHeight="1">
      <c r="A37" s="3459"/>
      <c r="B37" s="15">
        <v>12</v>
      </c>
      <c r="C37" s="15" t="s">
        <v>97</v>
      </c>
      <c r="D37" s="22" t="s">
        <v>112</v>
      </c>
      <c r="E37" s="38"/>
      <c r="F37" s="56"/>
      <c r="G37" s="15"/>
      <c r="H37" s="15"/>
      <c r="I37" s="15"/>
      <c r="J37" s="15"/>
      <c r="K37" s="15"/>
      <c r="L37" s="2970"/>
      <c r="M37" s="2970"/>
      <c r="N37" s="2970"/>
      <c r="O37" s="2970"/>
      <c r="P37" s="2971"/>
      <c r="Q37" s="112">
        <v>12</v>
      </c>
      <c r="R37" s="3467"/>
    </row>
    <row r="38" spans="1:35" ht="12" customHeight="1">
      <c r="A38" s="3459"/>
      <c r="B38" s="15">
        <v>13</v>
      </c>
      <c r="C38" s="15" t="s">
        <v>97</v>
      </c>
      <c r="D38" s="22" t="s">
        <v>100</v>
      </c>
      <c r="E38" s="38"/>
      <c r="F38" s="56"/>
      <c r="G38" s="15"/>
      <c r="H38" s="15"/>
      <c r="I38" s="15"/>
      <c r="J38" s="15"/>
      <c r="K38" s="15"/>
      <c r="L38" s="2970"/>
      <c r="M38" s="2970"/>
      <c r="N38" s="2970"/>
      <c r="O38" s="2970"/>
      <c r="P38" s="2971"/>
      <c r="Q38" s="112">
        <v>13</v>
      </c>
      <c r="R38" s="3467"/>
    </row>
    <row r="39" spans="1:35" ht="12" customHeight="1">
      <c r="A39" s="3459"/>
      <c r="B39" s="15">
        <v>14</v>
      </c>
      <c r="C39" s="15" t="s">
        <v>97</v>
      </c>
      <c r="D39" s="22" t="s">
        <v>113</v>
      </c>
      <c r="E39" s="38"/>
      <c r="F39" s="56"/>
      <c r="G39" s="15"/>
      <c r="H39" s="15"/>
      <c r="I39" s="15"/>
      <c r="J39" s="15"/>
      <c r="K39" s="15"/>
      <c r="L39" s="2970">
        <v>748</v>
      </c>
      <c r="M39" s="2970">
        <v>1606</v>
      </c>
      <c r="N39" s="2970">
        <v>634</v>
      </c>
      <c r="O39" s="2970"/>
      <c r="P39" s="2971">
        <v>2988</v>
      </c>
      <c r="Q39" s="112">
        <v>14</v>
      </c>
      <c r="R39" s="3467"/>
    </row>
    <row r="40" spans="1:35" ht="12" customHeight="1">
      <c r="A40" s="3459"/>
      <c r="B40" s="15">
        <v>15</v>
      </c>
      <c r="C40" s="15" t="s">
        <v>97</v>
      </c>
      <c r="D40" s="22" t="s">
        <v>102</v>
      </c>
      <c r="E40" s="38"/>
      <c r="F40" s="56"/>
      <c r="G40" s="15"/>
      <c r="H40" s="15"/>
      <c r="I40" s="15"/>
      <c r="J40" s="15"/>
      <c r="K40" s="15"/>
      <c r="L40" s="2970"/>
      <c r="M40" s="2970"/>
      <c r="N40" s="2970">
        <v>5</v>
      </c>
      <c r="O40" s="2970"/>
      <c r="P40" s="2971">
        <v>5</v>
      </c>
      <c r="Q40" s="112">
        <v>15</v>
      </c>
      <c r="R40" s="3467"/>
    </row>
    <row r="41" spans="1:35">
      <c r="A41" s="3459"/>
      <c r="B41" s="12"/>
      <c r="C41" s="12"/>
      <c r="D41" s="5" t="s">
        <v>104</v>
      </c>
      <c r="E41" s="36"/>
      <c r="F41" s="58"/>
      <c r="G41" s="12"/>
      <c r="H41" s="12"/>
      <c r="I41" s="12"/>
      <c r="J41" s="12"/>
      <c r="K41" s="12"/>
      <c r="L41" s="2972"/>
      <c r="M41" s="2972"/>
      <c r="N41" s="2972"/>
      <c r="O41" s="2972"/>
      <c r="P41" s="2973"/>
      <c r="Q41" s="108"/>
      <c r="R41" s="3467"/>
    </row>
    <row r="42" spans="1:35" ht="12" customHeight="1" thickBot="1">
      <c r="A42" s="3459"/>
      <c r="B42" s="15">
        <v>16</v>
      </c>
      <c r="C42" s="15" t="s">
        <v>97</v>
      </c>
      <c r="D42" s="22" t="s">
        <v>114</v>
      </c>
      <c r="E42" s="38"/>
      <c r="F42" s="60"/>
      <c r="G42" s="61"/>
      <c r="H42" s="61"/>
      <c r="I42" s="61"/>
      <c r="J42" s="61"/>
      <c r="K42" s="61"/>
      <c r="L42" s="2974">
        <v>748</v>
      </c>
      <c r="M42" s="2974">
        <v>1606</v>
      </c>
      <c r="N42" s="2974">
        <v>639</v>
      </c>
      <c r="O42" s="2974"/>
      <c r="P42" s="2975">
        <v>2993</v>
      </c>
      <c r="Q42" s="112">
        <v>16</v>
      </c>
      <c r="R42" s="3467"/>
    </row>
    <row r="43" spans="1:35">
      <c r="A43" s="3459"/>
      <c r="B43" s="35"/>
      <c r="R43" s="3467"/>
      <c r="AI43" s="2449"/>
    </row>
    <row r="44" spans="1:35">
      <c r="A44" s="3459"/>
      <c r="B44" s="3460" t="s">
        <v>36</v>
      </c>
      <c r="C44" s="3461"/>
      <c r="D44" s="3461"/>
      <c r="E44" s="3461"/>
      <c r="F44" s="3461"/>
      <c r="G44" s="3461"/>
      <c r="H44" s="3461"/>
      <c r="I44" s="3461"/>
      <c r="J44" s="3461"/>
      <c r="K44" s="3461"/>
      <c r="L44" s="3461"/>
      <c r="M44" s="3461"/>
      <c r="N44" s="3461"/>
      <c r="O44" s="3461"/>
      <c r="P44" s="3461"/>
      <c r="Q44" s="3461"/>
      <c r="R44" s="3467"/>
      <c r="S44" s="36"/>
      <c r="T44" s="36"/>
      <c r="U44" s="36"/>
      <c r="V44" s="36"/>
      <c r="W44" s="36"/>
      <c r="X44" s="36"/>
      <c r="Y44" s="36"/>
      <c r="Z44" s="36"/>
      <c r="AA44" s="36"/>
      <c r="AB44" s="36"/>
      <c r="AC44" s="36"/>
      <c r="AD44" s="36"/>
      <c r="AE44" s="36"/>
      <c r="AF44" s="36"/>
      <c r="AG44" s="36"/>
      <c r="AI44" s="2449"/>
    </row>
    <row r="45" spans="1:35" ht="38.25" customHeight="1">
      <c r="A45" s="3459"/>
      <c r="B45" s="70" t="s">
        <v>115</v>
      </c>
      <c r="C45" s="22"/>
      <c r="D45" s="22"/>
      <c r="E45" s="22"/>
      <c r="F45" s="22"/>
      <c r="G45" s="22"/>
      <c r="H45" s="22"/>
      <c r="I45" s="22"/>
      <c r="J45" s="22"/>
      <c r="K45" s="22"/>
      <c r="L45" s="22"/>
      <c r="M45" s="22"/>
      <c r="N45" s="22"/>
      <c r="O45" s="22"/>
      <c r="P45" s="22"/>
      <c r="Q45" s="22"/>
      <c r="R45" s="3467"/>
      <c r="AI45" s="2449"/>
    </row>
    <row r="46" spans="1:35" ht="21" customHeight="1">
      <c r="A46" s="3463" t="s">
        <v>3290</v>
      </c>
      <c r="B46" s="71" t="s">
        <v>116</v>
      </c>
      <c r="C46" s="10"/>
      <c r="D46" s="10"/>
      <c r="E46" s="10"/>
      <c r="F46" s="10"/>
      <c r="G46" s="10"/>
      <c r="H46" s="10"/>
      <c r="I46" s="10"/>
      <c r="J46" s="10"/>
      <c r="K46" s="10"/>
      <c r="L46" s="10"/>
      <c r="M46" s="10"/>
      <c r="N46" s="10"/>
      <c r="O46" s="10"/>
      <c r="P46" s="10"/>
      <c r="Q46" s="10"/>
      <c r="R46" s="3462" t="s">
        <v>3410</v>
      </c>
      <c r="AI46" s="2449"/>
    </row>
    <row r="47" spans="1:35" ht="10.5" customHeight="1">
      <c r="A47" s="3463"/>
      <c r="B47" s="32" t="s">
        <v>39</v>
      </c>
      <c r="C47" s="33"/>
      <c r="D47" s="33"/>
      <c r="E47" s="33"/>
      <c r="F47" s="33"/>
      <c r="G47" s="33"/>
      <c r="H47" s="33"/>
      <c r="I47" s="33"/>
      <c r="J47" s="33"/>
      <c r="K47" s="33"/>
      <c r="L47" s="33"/>
      <c r="M47" s="33"/>
      <c r="N47" s="33"/>
      <c r="O47" s="33"/>
      <c r="P47" s="33"/>
      <c r="Q47" s="33"/>
      <c r="R47" s="3462"/>
      <c r="AI47" s="2449"/>
    </row>
    <row r="48" spans="1:35" ht="10.5" customHeight="1">
      <c r="A48" s="3463"/>
      <c r="B48" s="32"/>
      <c r="C48" s="33"/>
      <c r="D48" s="33"/>
      <c r="E48" s="33"/>
      <c r="F48" s="33"/>
      <c r="G48" s="33"/>
      <c r="H48" s="33"/>
      <c r="I48" s="33"/>
      <c r="J48" s="33"/>
      <c r="K48" s="33"/>
      <c r="L48" s="33"/>
      <c r="M48" s="33"/>
      <c r="N48" s="33"/>
      <c r="O48" s="33"/>
      <c r="P48" s="33"/>
      <c r="Q48" s="33"/>
      <c r="R48" s="3462"/>
      <c r="AI48" s="2449"/>
    </row>
    <row r="49" spans="1:35" ht="10.5" customHeight="1">
      <c r="A49" s="3463"/>
      <c r="B49" s="13"/>
      <c r="C49" s="13"/>
      <c r="D49" s="30"/>
      <c r="E49" s="31"/>
      <c r="F49" s="47"/>
      <c r="G49" s="48" t="s">
        <v>40</v>
      </c>
      <c r="H49" s="10"/>
      <c r="I49" s="10"/>
      <c r="J49" s="10"/>
      <c r="K49" s="13"/>
      <c r="L49" s="49" t="s">
        <v>41</v>
      </c>
      <c r="M49" s="49"/>
      <c r="N49" s="49"/>
      <c r="O49" s="49"/>
      <c r="P49" s="49"/>
      <c r="Q49" s="120"/>
      <c r="R49" s="3462"/>
      <c r="AI49" s="2449"/>
    </row>
    <row r="50" spans="1:35" ht="10.5" customHeight="1">
      <c r="A50" s="3463"/>
      <c r="B50" s="12"/>
      <c r="C50" s="12"/>
      <c r="E50" s="36"/>
      <c r="F50" s="12"/>
      <c r="G50" s="49" t="s">
        <v>42</v>
      </c>
      <c r="H50" s="49"/>
      <c r="I50" s="49"/>
      <c r="J50" s="49"/>
      <c r="K50" s="12"/>
      <c r="L50" s="12"/>
      <c r="M50" s="12"/>
      <c r="N50" s="12"/>
      <c r="O50" s="12"/>
      <c r="P50" s="12"/>
      <c r="Q50" s="82"/>
      <c r="R50" s="3462"/>
      <c r="AI50" s="2449"/>
    </row>
    <row r="51" spans="1:35" ht="10.5" customHeight="1">
      <c r="A51" s="3463"/>
      <c r="B51" s="12"/>
      <c r="C51" s="12"/>
      <c r="E51" s="36"/>
      <c r="F51" s="12"/>
      <c r="G51" s="12"/>
      <c r="H51" s="12"/>
      <c r="I51" s="12"/>
      <c r="J51" s="12" t="s">
        <v>43</v>
      </c>
      <c r="K51" s="12" t="s">
        <v>44</v>
      </c>
      <c r="L51" s="12"/>
      <c r="M51" s="12"/>
      <c r="N51" s="12"/>
      <c r="O51" s="12"/>
      <c r="P51" s="12"/>
      <c r="Q51" s="82"/>
      <c r="R51" s="3462"/>
      <c r="AI51" s="2449"/>
    </row>
    <row r="52" spans="1:35" ht="10.5" customHeight="1">
      <c r="A52" s="3463"/>
      <c r="B52" s="12"/>
      <c r="C52" s="12"/>
      <c r="E52" s="36"/>
      <c r="F52" s="12"/>
      <c r="G52" s="12"/>
      <c r="H52" s="12"/>
      <c r="I52" s="12"/>
      <c r="J52" s="12" t="s">
        <v>45</v>
      </c>
      <c r="K52" s="12" t="s">
        <v>46</v>
      </c>
      <c r="L52" s="12"/>
      <c r="M52" s="12"/>
      <c r="N52" s="12"/>
      <c r="O52" s="12"/>
      <c r="P52" s="12"/>
      <c r="Q52" s="82"/>
      <c r="R52" s="3462"/>
      <c r="AI52" s="2449"/>
    </row>
    <row r="53" spans="1:35" ht="10.5" customHeight="1">
      <c r="A53" s="3463"/>
      <c r="B53" s="12"/>
      <c r="C53" s="12"/>
      <c r="E53" s="36"/>
      <c r="F53" s="12"/>
      <c r="G53" s="12"/>
      <c r="H53" s="12"/>
      <c r="I53" s="12" t="s">
        <v>47</v>
      </c>
      <c r="J53" s="12" t="s">
        <v>48</v>
      </c>
      <c r="K53" s="12" t="s">
        <v>49</v>
      </c>
      <c r="L53" s="12"/>
      <c r="M53" s="12"/>
      <c r="N53" s="12"/>
      <c r="O53" s="12" t="s">
        <v>50</v>
      </c>
      <c r="P53" s="12"/>
      <c r="Q53" s="82"/>
      <c r="R53" s="3462"/>
      <c r="AI53" s="2449"/>
    </row>
    <row r="54" spans="1:35" ht="10.5" customHeight="1">
      <c r="A54" s="3463"/>
      <c r="B54" s="12"/>
      <c r="C54" s="12"/>
      <c r="E54" s="36"/>
      <c r="F54" s="12" t="s">
        <v>51</v>
      </c>
      <c r="G54" s="12"/>
      <c r="H54" s="12"/>
      <c r="I54" s="12" t="s">
        <v>52</v>
      </c>
      <c r="J54" s="12" t="s">
        <v>53</v>
      </c>
      <c r="K54" s="12" t="s">
        <v>54</v>
      </c>
      <c r="L54" s="12"/>
      <c r="M54" s="12"/>
      <c r="N54" s="12"/>
      <c r="O54" s="12" t="s">
        <v>55</v>
      </c>
      <c r="P54" s="12"/>
      <c r="Q54" s="82"/>
      <c r="R54" s="3462"/>
      <c r="AI54" s="2449"/>
    </row>
    <row r="55" spans="1:35" ht="10.5" customHeight="1">
      <c r="A55" s="3463"/>
      <c r="B55" s="12"/>
      <c r="C55" s="12"/>
      <c r="E55" s="36"/>
      <c r="F55" s="12" t="s">
        <v>56</v>
      </c>
      <c r="G55" s="12"/>
      <c r="H55" s="12" t="s">
        <v>57</v>
      </c>
      <c r="I55" s="12" t="s">
        <v>58</v>
      </c>
      <c r="J55" s="12" t="s">
        <v>59</v>
      </c>
      <c r="K55" s="12" t="s">
        <v>4</v>
      </c>
      <c r="L55" s="12"/>
      <c r="M55" s="12"/>
      <c r="N55" s="12" t="s">
        <v>60</v>
      </c>
      <c r="O55" s="12" t="s">
        <v>61</v>
      </c>
      <c r="P55" s="12"/>
      <c r="Q55" s="82"/>
      <c r="R55" s="3462"/>
    </row>
    <row r="56" spans="1:35" ht="10.5" customHeight="1">
      <c r="A56" s="3463"/>
      <c r="B56" s="12"/>
      <c r="C56" s="12"/>
      <c r="E56" s="36"/>
      <c r="F56" s="12" t="s">
        <v>18</v>
      </c>
      <c r="G56" s="12" t="s">
        <v>57</v>
      </c>
      <c r="H56" s="12" t="s">
        <v>62</v>
      </c>
      <c r="I56" s="12" t="s">
        <v>63</v>
      </c>
      <c r="J56" s="12" t="s">
        <v>64</v>
      </c>
      <c r="K56" s="12" t="s">
        <v>65</v>
      </c>
      <c r="L56" s="12" t="s">
        <v>66</v>
      </c>
      <c r="M56" s="12" t="s">
        <v>67</v>
      </c>
      <c r="N56" s="12" t="s">
        <v>56</v>
      </c>
      <c r="O56" s="12" t="s">
        <v>68</v>
      </c>
      <c r="P56" s="12"/>
      <c r="Q56" s="82"/>
      <c r="R56" s="3462"/>
    </row>
    <row r="57" spans="1:35" ht="10.5" customHeight="1">
      <c r="A57" s="3463"/>
      <c r="B57" s="12" t="s">
        <v>69</v>
      </c>
      <c r="C57" s="12" t="s">
        <v>70</v>
      </c>
      <c r="E57" s="36"/>
      <c r="F57" s="12" t="s">
        <v>71</v>
      </c>
      <c r="G57" s="12" t="s">
        <v>64</v>
      </c>
      <c r="H57" s="12" t="s">
        <v>72</v>
      </c>
      <c r="I57" s="12" t="s">
        <v>73</v>
      </c>
      <c r="J57" s="12" t="s">
        <v>74</v>
      </c>
      <c r="K57" s="12" t="s">
        <v>75</v>
      </c>
      <c r="L57" s="12" t="s">
        <v>76</v>
      </c>
      <c r="M57" s="12" t="s">
        <v>72</v>
      </c>
      <c r="N57" s="12" t="s">
        <v>18</v>
      </c>
      <c r="O57" s="12" t="s">
        <v>77</v>
      </c>
      <c r="P57" s="12" t="s">
        <v>67</v>
      </c>
      <c r="Q57" s="82" t="s">
        <v>69</v>
      </c>
      <c r="R57" s="3462"/>
    </row>
    <row r="58" spans="1:35" ht="10.5" customHeight="1">
      <c r="A58" s="3463"/>
      <c r="B58" s="12" t="s">
        <v>17</v>
      </c>
      <c r="C58" s="12" t="s">
        <v>78</v>
      </c>
      <c r="D58" s="33" t="s">
        <v>79</v>
      </c>
      <c r="E58" s="34"/>
      <c r="F58" s="12" t="s">
        <v>80</v>
      </c>
      <c r="G58" s="12" t="s">
        <v>81</v>
      </c>
      <c r="H58" s="12" t="s">
        <v>82</v>
      </c>
      <c r="I58" s="12" t="s">
        <v>83</v>
      </c>
      <c r="J58" s="12" t="s">
        <v>82</v>
      </c>
      <c r="K58" s="12" t="s">
        <v>48</v>
      </c>
      <c r="L58" s="12" t="s">
        <v>84</v>
      </c>
      <c r="M58" s="12" t="s">
        <v>82</v>
      </c>
      <c r="N58" s="12" t="s">
        <v>85</v>
      </c>
      <c r="O58" s="12" t="s">
        <v>86</v>
      </c>
      <c r="P58" s="12" t="s">
        <v>87</v>
      </c>
      <c r="Q58" s="82" t="s">
        <v>17</v>
      </c>
      <c r="R58" s="3462"/>
    </row>
    <row r="59" spans="1:35" ht="10.5" customHeight="1" thickBot="1">
      <c r="A59" s="3463"/>
      <c r="B59" s="15"/>
      <c r="C59" s="15"/>
      <c r="D59" s="50" t="s">
        <v>24</v>
      </c>
      <c r="E59" s="51"/>
      <c r="F59" s="15" t="s">
        <v>25</v>
      </c>
      <c r="G59" s="15" t="s">
        <v>26</v>
      </c>
      <c r="H59" s="15" t="s">
        <v>27</v>
      </c>
      <c r="I59" s="15" t="s">
        <v>28</v>
      </c>
      <c r="J59" s="15" t="s">
        <v>29</v>
      </c>
      <c r="K59" s="15" t="s">
        <v>30</v>
      </c>
      <c r="L59" s="15" t="s">
        <v>31</v>
      </c>
      <c r="M59" s="15" t="s">
        <v>32</v>
      </c>
      <c r="N59" s="15" t="s">
        <v>88</v>
      </c>
      <c r="O59" s="15" t="s">
        <v>89</v>
      </c>
      <c r="P59" s="15" t="s">
        <v>90</v>
      </c>
      <c r="Q59" s="63"/>
      <c r="R59" s="3462"/>
    </row>
    <row r="60" spans="1:35" ht="10.5" customHeight="1">
      <c r="A60" s="3463"/>
      <c r="B60" s="11"/>
      <c r="C60" s="11"/>
      <c r="D60" s="33" t="s">
        <v>117</v>
      </c>
      <c r="E60" s="33"/>
      <c r="F60" s="72"/>
      <c r="G60" s="19"/>
      <c r="H60" s="19"/>
      <c r="I60" s="19"/>
      <c r="J60" s="19"/>
      <c r="K60" s="19"/>
      <c r="L60" s="19"/>
      <c r="M60" s="19"/>
      <c r="N60" s="19"/>
      <c r="O60" s="19"/>
      <c r="P60" s="73"/>
      <c r="Q60" s="35"/>
      <c r="R60" s="2507"/>
    </row>
    <row r="61" spans="1:35" ht="10.5" customHeight="1">
      <c r="A61" s="3463"/>
      <c r="B61" s="11"/>
      <c r="C61" s="11"/>
      <c r="D61" s="33" t="s">
        <v>118</v>
      </c>
      <c r="E61" s="33"/>
      <c r="F61" s="74"/>
      <c r="G61" s="11"/>
      <c r="H61" s="11"/>
      <c r="I61" s="11"/>
      <c r="J61" s="11"/>
      <c r="K61" s="11"/>
      <c r="L61" s="11"/>
      <c r="M61" s="11"/>
      <c r="N61" s="11"/>
      <c r="O61" s="11"/>
      <c r="P61" s="75"/>
      <c r="Q61" s="35"/>
      <c r="R61" s="2507"/>
    </row>
    <row r="62" spans="1:35" ht="12" customHeight="1">
      <c r="A62" s="3463"/>
      <c r="B62" s="15">
        <v>17</v>
      </c>
      <c r="C62" s="15"/>
      <c r="D62" s="22" t="s">
        <v>119</v>
      </c>
      <c r="E62" s="22"/>
      <c r="F62" s="56"/>
      <c r="G62" s="15"/>
      <c r="H62" s="15"/>
      <c r="I62" s="15"/>
      <c r="J62" s="15"/>
      <c r="K62" s="15"/>
      <c r="L62" s="15"/>
      <c r="M62" s="15"/>
      <c r="N62" s="15"/>
      <c r="O62" s="15"/>
      <c r="P62" s="57"/>
      <c r="Q62" s="63">
        <v>17</v>
      </c>
      <c r="R62" s="2507"/>
    </row>
    <row r="63" spans="1:35" ht="12" customHeight="1">
      <c r="A63" s="3463"/>
      <c r="B63" s="12">
        <v>18</v>
      </c>
      <c r="C63" s="12"/>
      <c r="D63" s="5" t="s">
        <v>120</v>
      </c>
      <c r="F63" s="58"/>
      <c r="G63" s="12"/>
      <c r="H63" s="12"/>
      <c r="I63" s="12"/>
      <c r="J63" s="12"/>
      <c r="K63" s="12"/>
      <c r="L63" s="12"/>
      <c r="M63" s="12"/>
      <c r="N63" s="12"/>
      <c r="O63" s="12"/>
      <c r="P63" s="59"/>
      <c r="Q63" s="82">
        <v>18</v>
      </c>
      <c r="R63" s="2507"/>
    </row>
    <row r="64" spans="1:35" ht="12" customHeight="1">
      <c r="A64" s="3463"/>
      <c r="B64" s="15"/>
      <c r="C64" s="15"/>
      <c r="D64" s="22" t="s">
        <v>121</v>
      </c>
      <c r="E64" s="22"/>
      <c r="F64" s="56"/>
      <c r="G64" s="15"/>
      <c r="H64" s="15"/>
      <c r="I64" s="15"/>
      <c r="J64" s="15"/>
      <c r="K64" s="15"/>
      <c r="L64" s="15"/>
      <c r="M64" s="15"/>
      <c r="N64" s="15"/>
      <c r="O64" s="15"/>
      <c r="P64" s="57"/>
      <c r="Q64" s="63"/>
      <c r="R64" s="2507"/>
    </row>
    <row r="65" spans="1:19" ht="12" customHeight="1">
      <c r="A65" s="3463"/>
      <c r="B65" s="15">
        <v>19</v>
      </c>
      <c r="C65" s="15"/>
      <c r="D65" s="22" t="s">
        <v>122</v>
      </c>
      <c r="E65" s="22"/>
      <c r="F65" s="56"/>
      <c r="G65" s="15"/>
      <c r="H65" s="15"/>
      <c r="I65" s="15"/>
      <c r="J65" s="15"/>
      <c r="K65" s="15"/>
      <c r="L65" s="15"/>
      <c r="M65" s="15"/>
      <c r="N65" s="15"/>
      <c r="O65" s="15"/>
      <c r="P65" s="57"/>
      <c r="Q65" s="63">
        <v>19</v>
      </c>
      <c r="R65" s="2507"/>
    </row>
    <row r="66" spans="1:19" ht="12" customHeight="1">
      <c r="A66" s="3463"/>
      <c r="B66" s="15">
        <v>20</v>
      </c>
      <c r="C66" s="15"/>
      <c r="D66" s="22" t="s">
        <v>123</v>
      </c>
      <c r="E66" s="22"/>
      <c r="F66" s="56"/>
      <c r="G66" s="15"/>
      <c r="H66" s="15"/>
      <c r="I66" s="15"/>
      <c r="J66" s="15"/>
      <c r="K66" s="15"/>
      <c r="L66" s="15"/>
      <c r="M66" s="15"/>
      <c r="N66" s="15"/>
      <c r="O66" s="15"/>
      <c r="P66" s="57"/>
      <c r="Q66" s="63">
        <v>20</v>
      </c>
      <c r="R66" s="2507"/>
    </row>
    <row r="67" spans="1:19" ht="12" customHeight="1">
      <c r="A67" s="76"/>
      <c r="B67" s="12"/>
      <c r="C67" s="12"/>
      <c r="D67" s="5" t="s">
        <v>124</v>
      </c>
      <c r="E67" s="77"/>
      <c r="F67" s="78"/>
      <c r="G67" s="9"/>
      <c r="I67" s="12"/>
      <c r="J67" s="79"/>
      <c r="K67" s="80"/>
      <c r="L67" s="9"/>
      <c r="M67" s="9"/>
      <c r="O67" s="12"/>
      <c r="P67" s="81"/>
      <c r="Q67" s="21"/>
      <c r="R67" s="2508"/>
      <c r="S67" s="52"/>
    </row>
    <row r="68" spans="1:19" ht="12" customHeight="1">
      <c r="A68" s="40"/>
      <c r="B68" s="15"/>
      <c r="C68" s="15"/>
      <c r="D68" s="22" t="s">
        <v>125</v>
      </c>
      <c r="E68" s="22"/>
      <c r="F68" s="56"/>
      <c r="G68" s="15"/>
      <c r="H68" s="15"/>
      <c r="I68" s="15"/>
      <c r="J68" s="15"/>
      <c r="K68" s="15"/>
      <c r="L68" s="15"/>
      <c r="M68" s="15"/>
      <c r="N68" s="15"/>
      <c r="O68" s="15"/>
      <c r="P68" s="57"/>
      <c r="Q68" s="63"/>
      <c r="R68" s="2507"/>
    </row>
    <row r="69" spans="1:19" ht="12" customHeight="1">
      <c r="A69" s="40"/>
      <c r="B69" s="12">
        <v>22</v>
      </c>
      <c r="C69" s="12"/>
      <c r="D69" s="5" t="s">
        <v>126</v>
      </c>
      <c r="F69" s="58"/>
      <c r="G69" s="12"/>
      <c r="H69" s="12"/>
      <c r="I69" s="12"/>
      <c r="J69" s="12"/>
      <c r="K69" s="12"/>
      <c r="L69" s="12"/>
      <c r="M69" s="12"/>
      <c r="N69" s="12"/>
      <c r="O69" s="12"/>
      <c r="P69" s="59"/>
      <c r="Q69" s="82">
        <v>22</v>
      </c>
      <c r="R69" s="2507"/>
    </row>
    <row r="70" spans="1:19" ht="12" customHeight="1">
      <c r="A70" s="40"/>
      <c r="B70" s="15"/>
      <c r="C70" s="15"/>
      <c r="D70" s="22" t="s">
        <v>127</v>
      </c>
      <c r="E70" s="22"/>
      <c r="F70" s="56"/>
      <c r="G70" s="15"/>
      <c r="H70" s="15"/>
      <c r="I70" s="15"/>
      <c r="J70" s="15"/>
      <c r="K70" s="15"/>
      <c r="L70" s="15"/>
      <c r="M70" s="15"/>
      <c r="N70" s="15"/>
      <c r="O70" s="15"/>
      <c r="P70" s="57"/>
      <c r="Q70" s="63"/>
      <c r="R70" s="2507"/>
    </row>
    <row r="71" spans="1:19" ht="12" customHeight="1">
      <c r="A71" s="40"/>
      <c r="B71" s="15">
        <v>23</v>
      </c>
      <c r="C71" s="15"/>
      <c r="D71" s="50" t="s">
        <v>128</v>
      </c>
      <c r="E71" s="50"/>
      <c r="F71" s="56"/>
      <c r="G71" s="15"/>
      <c r="H71" s="15"/>
      <c r="I71" s="15"/>
      <c r="J71" s="15"/>
      <c r="K71" s="15"/>
      <c r="L71" s="15"/>
      <c r="M71" s="15"/>
      <c r="N71" s="15"/>
      <c r="O71" s="15"/>
      <c r="P71" s="57"/>
      <c r="Q71" s="63">
        <v>23</v>
      </c>
      <c r="R71" s="2507"/>
    </row>
    <row r="72" spans="1:19" ht="12" customHeight="1">
      <c r="B72" s="12"/>
      <c r="C72" s="11"/>
      <c r="D72" s="33" t="s">
        <v>129</v>
      </c>
      <c r="E72" s="33"/>
      <c r="F72" s="74"/>
      <c r="G72" s="11"/>
      <c r="H72" s="11"/>
      <c r="I72" s="11"/>
      <c r="J72" s="11"/>
      <c r="K72" s="11"/>
      <c r="L72" s="11"/>
      <c r="M72" s="11"/>
      <c r="N72" s="11"/>
      <c r="O72" s="11"/>
      <c r="P72" s="75"/>
      <c r="Q72" s="82"/>
      <c r="R72" s="2507"/>
    </row>
    <row r="73" spans="1:19" ht="12" customHeight="1">
      <c r="A73" s="40"/>
      <c r="B73" s="12">
        <v>24</v>
      </c>
      <c r="C73" s="11"/>
      <c r="D73" s="5" t="s">
        <v>130</v>
      </c>
      <c r="F73" s="74"/>
      <c r="G73" s="11"/>
      <c r="H73" s="11"/>
      <c r="I73" s="11"/>
      <c r="J73" s="11"/>
      <c r="K73" s="11"/>
      <c r="L73" s="11"/>
      <c r="M73" s="11"/>
      <c r="N73" s="11"/>
      <c r="O73" s="11"/>
      <c r="P73" s="75"/>
      <c r="Q73" s="82">
        <v>24</v>
      </c>
      <c r="R73" s="2507"/>
    </row>
    <row r="74" spans="1:19" ht="12" customHeight="1">
      <c r="A74" s="40"/>
      <c r="B74" s="15"/>
      <c r="C74" s="14"/>
      <c r="D74" s="22" t="s">
        <v>131</v>
      </c>
      <c r="E74" s="22"/>
      <c r="F74" s="83"/>
      <c r="G74" s="14"/>
      <c r="H74" s="14"/>
      <c r="I74" s="14"/>
      <c r="J74" s="14"/>
      <c r="K74" s="14"/>
      <c r="L74" s="14"/>
      <c r="M74" s="14"/>
      <c r="N74" s="14"/>
      <c r="O74" s="14"/>
      <c r="P74" s="84"/>
      <c r="Q74" s="63"/>
      <c r="R74" s="2507"/>
    </row>
    <row r="75" spans="1:19" ht="12" customHeight="1">
      <c r="A75" s="40"/>
      <c r="B75" s="15">
        <v>25</v>
      </c>
      <c r="C75" s="14"/>
      <c r="D75" s="22" t="s">
        <v>132</v>
      </c>
      <c r="E75" s="22"/>
      <c r="F75" s="83"/>
      <c r="G75" s="14"/>
      <c r="H75" s="14"/>
      <c r="I75" s="14"/>
      <c r="J75" s="14"/>
      <c r="K75" s="14"/>
      <c r="L75" s="14"/>
      <c r="M75" s="14"/>
      <c r="N75" s="14"/>
      <c r="O75" s="14"/>
      <c r="P75" s="84"/>
      <c r="Q75" s="63">
        <v>25</v>
      </c>
      <c r="R75" s="2507"/>
    </row>
    <row r="76" spans="1:19" ht="12" customHeight="1">
      <c r="A76" s="40"/>
      <c r="B76" s="12">
        <v>26</v>
      </c>
      <c r="C76" s="11"/>
      <c r="D76" s="5" t="s">
        <v>133</v>
      </c>
      <c r="F76" s="74"/>
      <c r="G76" s="11"/>
      <c r="H76" s="11"/>
      <c r="I76" s="11"/>
      <c r="J76" s="11"/>
      <c r="K76" s="11"/>
      <c r="L76" s="11"/>
      <c r="M76" s="11"/>
      <c r="N76" s="11"/>
      <c r="O76" s="11"/>
      <c r="P76" s="75"/>
      <c r="Q76" s="82">
        <v>26</v>
      </c>
      <c r="R76" s="2507"/>
    </row>
    <row r="77" spans="1:19" ht="12" customHeight="1">
      <c r="A77" s="40"/>
      <c r="B77" s="15"/>
      <c r="C77" s="14"/>
      <c r="D77" s="22" t="s">
        <v>134</v>
      </c>
      <c r="E77" s="22"/>
      <c r="F77" s="83"/>
      <c r="G77" s="14"/>
      <c r="H77" s="14"/>
      <c r="I77" s="14"/>
      <c r="J77" s="14"/>
      <c r="K77" s="14"/>
      <c r="L77" s="14"/>
      <c r="M77" s="14"/>
      <c r="N77" s="14"/>
      <c r="O77" s="14"/>
      <c r="P77" s="84"/>
      <c r="Q77" s="63"/>
      <c r="R77" s="2507"/>
    </row>
    <row r="78" spans="1:19" ht="12" customHeight="1">
      <c r="A78" s="40"/>
      <c r="B78" s="12">
        <v>27</v>
      </c>
      <c r="C78" s="11"/>
      <c r="D78" s="5" t="s">
        <v>135</v>
      </c>
      <c r="F78" s="74"/>
      <c r="G78" s="11"/>
      <c r="H78" s="11"/>
      <c r="I78" s="11"/>
      <c r="J78" s="11"/>
      <c r="K78" s="11"/>
      <c r="L78" s="11"/>
      <c r="M78" s="11"/>
      <c r="N78" s="11"/>
      <c r="O78" s="11"/>
      <c r="P78" s="75"/>
      <c r="Q78" s="82">
        <v>27</v>
      </c>
      <c r="R78" s="2507"/>
    </row>
    <row r="79" spans="1:19" ht="12" customHeight="1">
      <c r="A79" s="40"/>
      <c r="B79" s="15"/>
      <c r="C79" s="14"/>
      <c r="D79" s="22" t="s">
        <v>136</v>
      </c>
      <c r="E79" s="22"/>
      <c r="F79" s="83"/>
      <c r="G79" s="14"/>
      <c r="H79" s="14"/>
      <c r="I79" s="14"/>
      <c r="J79" s="14"/>
      <c r="K79" s="14"/>
      <c r="L79" s="14"/>
      <c r="M79" s="14"/>
      <c r="N79" s="14"/>
      <c r="O79" s="14"/>
      <c r="P79" s="84"/>
      <c r="Q79" s="63"/>
      <c r="R79" s="2507"/>
    </row>
    <row r="80" spans="1:19" ht="12" customHeight="1">
      <c r="A80" s="40"/>
      <c r="B80" s="15">
        <v>28</v>
      </c>
      <c r="C80" s="14"/>
      <c r="D80" s="50" t="s">
        <v>137</v>
      </c>
      <c r="E80" s="50"/>
      <c r="F80" s="83"/>
      <c r="G80" s="14"/>
      <c r="H80" s="14"/>
      <c r="I80" s="14"/>
      <c r="J80" s="14"/>
      <c r="K80" s="14"/>
      <c r="L80" s="14"/>
      <c r="M80" s="14"/>
      <c r="N80" s="14"/>
      <c r="O80" s="14"/>
      <c r="P80" s="84"/>
      <c r="Q80" s="63">
        <v>28</v>
      </c>
      <c r="R80" s="2507"/>
    </row>
    <row r="81" spans="1:18" ht="12" customHeight="1">
      <c r="A81" s="40"/>
      <c r="B81" s="15">
        <v>29</v>
      </c>
      <c r="C81" s="14"/>
      <c r="D81" s="50" t="s">
        <v>138</v>
      </c>
      <c r="E81" s="50"/>
      <c r="F81" s="83"/>
      <c r="G81" s="14"/>
      <c r="H81" s="14"/>
      <c r="I81" s="14"/>
      <c r="J81" s="14"/>
      <c r="K81" s="14"/>
      <c r="L81" s="14"/>
      <c r="M81" s="14"/>
      <c r="N81" s="14"/>
      <c r="O81" s="14"/>
      <c r="P81" s="84"/>
      <c r="Q81" s="63">
        <v>29</v>
      </c>
      <c r="R81" s="2507"/>
    </row>
    <row r="82" spans="1:18" ht="12" customHeight="1">
      <c r="A82" s="40"/>
      <c r="B82" s="12"/>
      <c r="C82" s="11"/>
      <c r="D82" s="33" t="s">
        <v>139</v>
      </c>
      <c r="E82" s="33"/>
      <c r="F82" s="74"/>
      <c r="G82" s="11"/>
      <c r="H82" s="11"/>
      <c r="I82" s="11"/>
      <c r="J82" s="11"/>
      <c r="K82" s="11"/>
      <c r="L82" s="11"/>
      <c r="M82" s="11"/>
      <c r="N82" s="11"/>
      <c r="O82" s="11"/>
      <c r="P82" s="75"/>
      <c r="Q82" s="82"/>
      <c r="R82" s="2507"/>
    </row>
    <row r="83" spans="1:18" ht="12" customHeight="1">
      <c r="B83" s="15">
        <v>30</v>
      </c>
      <c r="C83" s="14"/>
      <c r="D83" s="22" t="s">
        <v>140</v>
      </c>
      <c r="E83" s="22"/>
      <c r="F83" s="83"/>
      <c r="G83" s="14"/>
      <c r="H83" s="14"/>
      <c r="I83" s="14"/>
      <c r="J83" s="14"/>
      <c r="K83" s="14"/>
      <c r="L83" s="14"/>
      <c r="M83" s="14"/>
      <c r="N83" s="14"/>
      <c r="O83" s="15"/>
      <c r="P83" s="84"/>
      <c r="Q83" s="63">
        <v>30</v>
      </c>
      <c r="R83" s="2507"/>
    </row>
    <row r="84" spans="1:18" ht="12" customHeight="1">
      <c r="B84" s="15">
        <v>31</v>
      </c>
      <c r="C84" s="14"/>
      <c r="D84" s="22" t="s">
        <v>141</v>
      </c>
      <c r="E84" s="22"/>
      <c r="F84" s="83"/>
      <c r="G84" s="14"/>
      <c r="H84" s="14"/>
      <c r="I84" s="14"/>
      <c r="J84" s="14"/>
      <c r="K84" s="14"/>
      <c r="L84" s="14"/>
      <c r="M84" s="14"/>
      <c r="N84" s="14"/>
      <c r="O84" s="15"/>
      <c r="P84" s="84"/>
      <c r="Q84" s="63">
        <v>31</v>
      </c>
      <c r="R84" s="2507"/>
    </row>
    <row r="85" spans="1:18" ht="12" customHeight="1">
      <c r="B85" s="12">
        <v>32</v>
      </c>
      <c r="C85" s="11"/>
      <c r="D85" s="5" t="s">
        <v>142</v>
      </c>
      <c r="F85" s="74"/>
      <c r="G85" s="11"/>
      <c r="H85" s="11"/>
      <c r="I85" s="11"/>
      <c r="J85" s="11"/>
      <c r="K85" s="11"/>
      <c r="L85" s="11"/>
      <c r="M85" s="11"/>
      <c r="N85" s="11"/>
      <c r="O85" s="11"/>
      <c r="P85" s="75"/>
      <c r="Q85" s="82">
        <v>32</v>
      </c>
      <c r="R85" s="2507"/>
    </row>
    <row r="86" spans="1:18" ht="12" customHeight="1">
      <c r="B86" s="15"/>
      <c r="C86" s="14"/>
      <c r="D86" s="22" t="s">
        <v>143</v>
      </c>
      <c r="E86" s="22"/>
      <c r="F86" s="83"/>
      <c r="G86" s="14"/>
      <c r="H86" s="14"/>
      <c r="I86" s="14"/>
      <c r="J86" s="14"/>
      <c r="K86" s="14"/>
      <c r="L86" s="14"/>
      <c r="M86" s="14"/>
      <c r="N86" s="14"/>
      <c r="O86" s="15"/>
      <c r="P86" s="84"/>
      <c r="Q86" s="63"/>
      <c r="R86" s="2507"/>
    </row>
    <row r="87" spans="1:18" ht="12" customHeight="1">
      <c r="B87" s="12">
        <v>33</v>
      </c>
      <c r="C87" s="11"/>
      <c r="D87" s="5" t="s">
        <v>144</v>
      </c>
      <c r="F87" s="74"/>
      <c r="G87" s="11"/>
      <c r="H87" s="11"/>
      <c r="I87" s="11"/>
      <c r="J87" s="11"/>
      <c r="K87" s="11"/>
      <c r="L87" s="11"/>
      <c r="M87" s="11"/>
      <c r="N87" s="11"/>
      <c r="O87" s="11"/>
      <c r="P87" s="75"/>
      <c r="Q87" s="82">
        <v>33</v>
      </c>
      <c r="R87" s="2507"/>
    </row>
    <row r="88" spans="1:18" ht="12" customHeight="1">
      <c r="B88" s="15"/>
      <c r="C88" s="14"/>
      <c r="D88" s="22" t="s">
        <v>145</v>
      </c>
      <c r="E88" s="22"/>
      <c r="F88" s="83"/>
      <c r="G88" s="14"/>
      <c r="H88" s="14"/>
      <c r="I88" s="14"/>
      <c r="J88" s="14"/>
      <c r="K88" s="14"/>
      <c r="L88" s="14"/>
      <c r="M88" s="14"/>
      <c r="N88" s="14"/>
      <c r="O88" s="15"/>
      <c r="P88" s="84"/>
      <c r="Q88" s="63"/>
      <c r="R88" s="2507"/>
    </row>
    <row r="89" spans="1:18" ht="12" customHeight="1">
      <c r="B89" s="12">
        <v>34</v>
      </c>
      <c r="C89" s="11"/>
      <c r="D89" s="5" t="s">
        <v>146</v>
      </c>
      <c r="F89" s="74"/>
      <c r="G89" s="11"/>
      <c r="H89" s="11"/>
      <c r="I89" s="11"/>
      <c r="J89" s="11"/>
      <c r="K89" s="11"/>
      <c r="L89" s="11"/>
      <c r="M89" s="11"/>
      <c r="N89" s="11"/>
      <c r="O89" s="11"/>
      <c r="P89" s="75"/>
      <c r="Q89" s="82">
        <v>34</v>
      </c>
      <c r="R89" s="2507"/>
    </row>
    <row r="90" spans="1:18" ht="10.5" customHeight="1">
      <c r="B90" s="15"/>
      <c r="C90" s="14"/>
      <c r="D90" s="22" t="s">
        <v>147</v>
      </c>
      <c r="E90" s="22"/>
      <c r="F90" s="83"/>
      <c r="G90" s="14"/>
      <c r="H90" s="14"/>
      <c r="I90" s="14"/>
      <c r="J90" s="14"/>
      <c r="K90" s="14"/>
      <c r="L90" s="14"/>
      <c r="M90" s="14"/>
      <c r="N90" s="14"/>
      <c r="O90" s="15"/>
      <c r="P90" s="84"/>
      <c r="Q90" s="63"/>
      <c r="R90" s="2507"/>
    </row>
    <row r="91" spans="1:18" ht="13.5" customHeight="1" thickBot="1">
      <c r="B91" s="15">
        <v>35</v>
      </c>
      <c r="C91" s="14"/>
      <c r="D91" s="64" t="s">
        <v>148</v>
      </c>
      <c r="E91" s="22"/>
      <c r="F91" s="85"/>
      <c r="G91" s="86"/>
      <c r="H91" s="86"/>
      <c r="I91" s="86"/>
      <c r="J91" s="86"/>
      <c r="K91" s="86"/>
      <c r="L91" s="86"/>
      <c r="M91" s="86"/>
      <c r="N91" s="86"/>
      <c r="O91" s="61"/>
      <c r="P91" s="87"/>
      <c r="Q91" s="63">
        <v>35</v>
      </c>
      <c r="R91" s="2507"/>
    </row>
    <row r="92" spans="1:18" ht="15.75" customHeight="1">
      <c r="B92" s="88" t="s">
        <v>115</v>
      </c>
      <c r="C92" s="22"/>
      <c r="D92" s="22"/>
      <c r="E92" s="22"/>
      <c r="F92" s="22"/>
      <c r="G92" s="22"/>
      <c r="H92" s="22"/>
      <c r="I92" s="22"/>
      <c r="J92" s="22"/>
      <c r="K92" s="22"/>
      <c r="L92" s="22"/>
      <c r="M92" s="22"/>
      <c r="N92" s="22"/>
      <c r="O92" s="22"/>
      <c r="P92" s="22"/>
      <c r="Q92" s="22"/>
      <c r="R92" s="2507">
        <v>97</v>
      </c>
    </row>
  </sheetData>
  <customSheetViews>
    <customSheetView guid="{A617E113-81C5-40F4-A596-A12F4B219BD2}" hiddenColumns="1">
      <selection activeCell="A46" sqref="A46:A66"/>
      <rowBreaks count="1" manualBreakCount="1">
        <brk id="45" max="16383" man="1"/>
      </rowBreaks>
      <pageMargins left="0.75" right="0.75" top="1" bottom="1" header="0" footer="0"/>
      <pageSetup scale="77" fitToHeight="2" orientation="landscape" r:id="rId1"/>
      <headerFooter alignWithMargins="0"/>
    </customSheetView>
    <customSheetView guid="{D099E5BD-69C3-4A36-A01A-AB9127CD02AF}" hiddenColumns="1">
      <selection activeCell="AN22" sqref="AN22"/>
      <rowBreaks count="1" manualBreakCount="1">
        <brk id="45" max="16383" man="1"/>
      </rowBreaks>
      <pageMargins left="0.75" right="0.75" top="1" bottom="1" header="0" footer="0"/>
      <pageSetup scale="77" fitToHeight="2" orientation="landscape" r:id="rId2"/>
      <headerFooter alignWithMargins="0"/>
    </customSheetView>
    <customSheetView guid="{0E34144A-D82F-4DF0-B720-F9C800B122C6}" hiddenColumns="1">
      <selection activeCell="M34" sqref="M34"/>
      <rowBreaks count="1" manualBreakCount="1">
        <brk id="45" max="16383" man="1"/>
      </rowBreaks>
      <pageMargins left="0.75" right="0.75" top="1" bottom="1" header="0" footer="0"/>
      <pageSetup scale="77" fitToHeight="2" orientation="landscape" r:id="rId3"/>
      <headerFooter alignWithMargins="0"/>
    </customSheetView>
    <customSheetView guid="{97EB090E-DA8A-4035-9EB7-8F192FB9238E}" hiddenColumns="1">
      <selection activeCell="M34" sqref="M34"/>
      <rowBreaks count="1" manualBreakCount="1">
        <brk id="45" max="16383" man="1"/>
      </rowBreaks>
      <pageMargins left="0.75" right="0.75" top="1" bottom="1" header="0" footer="0"/>
      <pageSetup scale="77" fitToHeight="2" orientation="landscape" r:id="rId4"/>
      <headerFooter alignWithMargins="0"/>
    </customSheetView>
    <customSheetView guid="{73D6C540-FA77-496F-80D5-378BCDB5D7D3}" hiddenColumns="1">
      <selection activeCell="A46" sqref="A46:A66"/>
      <rowBreaks count="1" manualBreakCount="1">
        <brk id="45" max="16383" man="1"/>
      </rowBreaks>
      <pageMargins left="0.75" right="0.75" top="1" bottom="1" header="0" footer="0"/>
      <pageSetup scale="77" fitToHeight="2" orientation="landscape" r:id="rId5"/>
      <headerFooter alignWithMargins="0"/>
    </customSheetView>
    <customSheetView guid="{697F93CE-5800-4A2B-B48E-6915F0D86AE1}" hiddenColumns="1">
      <selection activeCell="A46" sqref="A46:A66"/>
      <rowBreaks count="1" manualBreakCount="1">
        <brk id="45" max="16383" man="1"/>
      </rowBreaks>
      <pageMargins left="0.75" right="0.75" top="1" bottom="1" header="0" footer="0"/>
      <pageSetup scale="77" fitToHeight="2" orientation="landscape" r:id="rId6"/>
      <headerFooter alignWithMargins="0"/>
    </customSheetView>
    <customSheetView guid="{997430AA-34EF-430A-83C0-572B50415120}" hiddenColumns="1">
      <selection activeCell="A46" sqref="A46:A66"/>
      <rowBreaks count="1" manualBreakCount="1">
        <brk id="45" max="16383" man="1"/>
      </rowBreaks>
      <pageMargins left="0.75" right="0.75" top="1" bottom="1" header="0" footer="0"/>
      <pageSetup scale="77" fitToHeight="2" orientation="landscape" r:id="rId7"/>
      <headerFooter alignWithMargins="0"/>
    </customSheetView>
    <customSheetView guid="{FB280501-19AF-4ABE-91A9-026A574F2BAA}" hiddenColumns="1">
      <selection activeCell="A46" sqref="A46:A66"/>
      <rowBreaks count="1" manualBreakCount="1">
        <brk id="45" max="16383" man="1"/>
      </rowBreaks>
      <pageMargins left="0.75" right="0.75" top="1" bottom="1" header="0" footer="0"/>
      <pageSetup scale="77" fitToHeight="2" orientation="landscape" r:id="rId8"/>
      <headerFooter alignWithMargins="0"/>
    </customSheetView>
    <customSheetView guid="{418B4607-7369-4E2A-893E-78E4A5AA0442}" hiddenColumns="1">
      <rowBreaks count="1" manualBreakCount="1">
        <brk id="45" max="16383" man="1"/>
      </rowBreaks>
      <pageMargins left="0.75" right="0.75" top="1" bottom="1" header="0" footer="0"/>
      <pageSetup scale="77" fitToHeight="2" orientation="landscape" r:id="rId9"/>
      <headerFooter alignWithMargins="0"/>
    </customSheetView>
    <customSheetView guid="{F56BCD39-3910-4701-BCCF-245589B07D98}" hiddenColumns="1">
      <selection activeCell="P29" sqref="P29"/>
      <rowBreaks count="1" manualBreakCount="1">
        <brk id="45" max="16383" man="1"/>
      </rowBreaks>
      <pageMargins left="0.75" right="0.75" top="1" bottom="1" header="0" footer="0"/>
      <pageSetup scale="83" orientation="landscape" r:id="rId10"/>
      <headerFooter alignWithMargins="0"/>
    </customSheetView>
    <customSheetView guid="{FB19BFAA-60BA-4CC2-92E5-E4C141AE804E}" hiddenColumns="1">
      <selection activeCell="P29" sqref="P29"/>
      <rowBreaks count="1" manualBreakCount="1">
        <brk id="45" max="16383" man="1"/>
      </rowBreaks>
      <pageMargins left="0.75" right="0.75" top="1" bottom="1" header="0" footer="0"/>
      <pageSetup scale="83" orientation="landscape" r:id="rId11"/>
      <headerFooter alignWithMargins="0"/>
    </customSheetView>
    <customSheetView guid="{74404EEC-CA6A-48B0-B168-B7933282EEB2}" hiddenColumns="1">
      <selection activeCell="P29" sqref="P29"/>
      <rowBreaks count="1" manualBreakCount="1">
        <brk id="45" max="16383" man="1"/>
      </rowBreaks>
      <pageMargins left="0.75" right="0.75" top="1" bottom="1" header="0" footer="0"/>
      <pageSetup scale="83" orientation="landscape" r:id="rId12"/>
      <headerFooter alignWithMargins="0"/>
    </customSheetView>
    <customSheetView guid="{A2494C54-8D9D-4A05-9F27-C858173D9692}" hiddenColumns="1">
      <selection activeCell="P29" sqref="P29"/>
      <rowBreaks count="1" manualBreakCount="1">
        <brk id="45" max="16383" man="1"/>
      </rowBreaks>
      <pageMargins left="0.75" right="0.75" top="1" bottom="1" header="0" footer="0"/>
      <pageSetup scale="83" orientation="landscape" r:id="rId13"/>
      <headerFooter alignWithMargins="0"/>
    </customSheetView>
    <customSheetView guid="{F228F194-B0FE-4A91-A927-06A4E89703F0}" hiddenColumns="1">
      <selection activeCell="P29" sqref="P29"/>
      <rowBreaks count="1" manualBreakCount="1">
        <brk id="45" max="16383" man="1"/>
      </rowBreaks>
      <pageMargins left="0.75" right="0.75" top="1" bottom="1" header="0" footer="0"/>
      <pageSetup scale="83" orientation="landscape" r:id="rId14"/>
      <headerFooter alignWithMargins="0"/>
    </customSheetView>
    <customSheetView guid="{49D366EC-C851-4932-854D-8EA887B298C5}" hiddenColumns="1">
      <selection activeCell="P29" sqref="P29"/>
      <rowBreaks count="1" manualBreakCount="1">
        <brk id="45" max="16383" man="1"/>
      </rowBreaks>
      <pageMargins left="0.75" right="0.75" top="1" bottom="1" header="0" footer="0"/>
      <pageSetup scale="83" orientation="landscape" r:id="rId15"/>
      <headerFooter alignWithMargins="0"/>
    </customSheetView>
    <customSheetView guid="{7390B031-6060-4327-BF01-8B9465EDB6D9}" hiddenColumns="1">
      <selection activeCell="P29" sqref="P29"/>
      <rowBreaks count="1" manualBreakCount="1">
        <brk id="45" max="16383" man="1"/>
      </rowBreaks>
      <pageMargins left="0.75" right="0.75" top="1" bottom="1" header="0" footer="0"/>
      <pageSetup scale="83" orientation="landscape" r:id="rId16"/>
      <headerFooter alignWithMargins="0"/>
    </customSheetView>
    <customSheetView guid="{26429A53-B624-4AA6-8C8D-667186B058B8}" hiddenColumns="1">
      <selection activeCell="P29" sqref="P29"/>
      <rowBreaks count="1" manualBreakCount="1">
        <brk id="45" max="16383" man="1"/>
      </rowBreaks>
      <pageMargins left="0.75" right="0.75" top="1" bottom="1" header="0" footer="0"/>
      <pageSetup scale="83" orientation="landscape" r:id="rId17"/>
      <headerFooter alignWithMargins="0"/>
    </customSheetView>
    <customSheetView guid="{9188604F-721B-4607-B5A7-F14601E34BB8}" hiddenColumns="1">
      <selection activeCell="P29" sqref="P29"/>
      <rowBreaks count="1" manualBreakCount="1">
        <brk id="45" max="16383" man="1"/>
      </rowBreaks>
      <pageMargins left="0.75" right="0.75" top="1" bottom="1" header="0" footer="0"/>
      <pageSetup scale="83" orientation="landscape" r:id="rId18"/>
      <headerFooter alignWithMargins="0"/>
    </customSheetView>
    <customSheetView guid="{0DB5BAD5-393A-4F38-9E8B-709DEA7858B1}" hiddenColumns="1">
      <selection activeCell="P29" sqref="P29"/>
      <rowBreaks count="1" manualBreakCount="1">
        <brk id="45" max="16383" man="1"/>
      </rowBreaks>
      <pageMargins left="0.75" right="0.75" top="1" bottom="1" header="0" footer="0"/>
      <pageSetup scale="83" orientation="landscape" r:id="rId19"/>
      <headerFooter alignWithMargins="0"/>
    </customSheetView>
    <customSheetView guid="{4E7A3D04-9F51-465C-A42B-3DF9B3E7D5B5}" hiddenColumns="1">
      <selection activeCell="P29" sqref="P29"/>
      <rowBreaks count="1" manualBreakCount="1">
        <brk id="45" max="16383" man="1"/>
      </rowBreaks>
      <pageMargins left="0.75" right="0.75" top="1" bottom="1" header="0" footer="0"/>
      <pageSetup scale="83" orientation="landscape" r:id="rId20"/>
      <headerFooter alignWithMargins="0"/>
    </customSheetView>
    <customSheetView guid="{BD2992A8-0B6E-4822-8FD2-4601D1328A70}" hiddenColumns="1">
      <rowBreaks count="1" manualBreakCount="1">
        <brk id="45" max="16383" man="1"/>
      </rowBreaks>
      <pageMargins left="0.75" right="0.75" top="1" bottom="1" header="0" footer="0"/>
      <pageSetup scale="77" fitToHeight="2" orientation="landscape" r:id="rId21"/>
      <headerFooter alignWithMargins="0"/>
    </customSheetView>
    <customSheetView guid="{77A0B38E-93E4-4AC7-ACE6-46928E3770F0}" hiddenColumns="1">
      <rowBreaks count="1" manualBreakCount="1">
        <brk id="45" max="16383" man="1"/>
      </rowBreaks>
      <pageMargins left="0.75" right="0.75" top="1" bottom="1" header="0" footer="0"/>
      <pageSetup scale="77" fitToHeight="2" orientation="landscape" r:id="rId22"/>
      <headerFooter alignWithMargins="0"/>
    </customSheetView>
    <customSheetView guid="{11C83B39-CE16-4BB9-AED1-82A65A48CAAD}" hiddenColumns="1">
      <rowBreaks count="1" manualBreakCount="1">
        <brk id="45" max="16383" man="1"/>
      </rowBreaks>
      <pageMargins left="0.75" right="0.75" top="1" bottom="1" header="0" footer="0"/>
      <pageSetup scale="77" fitToHeight="2" orientation="landscape" r:id="rId23"/>
      <headerFooter alignWithMargins="0"/>
    </customSheetView>
    <customSheetView guid="{DB71B86F-317D-4AD6-8462-223811F201EC}" hiddenColumns="1">
      <selection activeCell="A46" sqref="A46:A66"/>
      <rowBreaks count="1" manualBreakCount="1">
        <brk id="45" max="16383" man="1"/>
      </rowBreaks>
      <pageMargins left="0.75" right="0.75" top="1" bottom="1" header="0" footer="0"/>
      <pageSetup scale="77" fitToHeight="2" orientation="landscape" r:id="rId24"/>
      <headerFooter alignWithMargins="0"/>
    </customSheetView>
    <customSheetView guid="{DC2F833C-E952-4F6A-AFD3-F16D8619A19E}" hiddenColumns="1">
      <selection activeCell="A46" sqref="A46:A66"/>
      <rowBreaks count="1" manualBreakCount="1">
        <brk id="45" max="16383" man="1"/>
      </rowBreaks>
      <pageMargins left="0.75" right="0.75" top="1" bottom="1" header="0" footer="0"/>
      <pageSetup scale="77" fitToHeight="2" orientation="landscape" r:id="rId25"/>
      <headerFooter alignWithMargins="0"/>
    </customSheetView>
    <customSheetView guid="{B1B2D874-36F7-4A51-91A3-0B03D16C5B39}" hiddenColumns="1">
      <selection activeCell="M34" sqref="M34"/>
      <rowBreaks count="1" manualBreakCount="1">
        <brk id="45" max="16383" man="1"/>
      </rowBreaks>
      <pageMargins left="0.75" right="0.75" top="1" bottom="1" header="0" footer="0"/>
      <pageSetup scale="77" fitToHeight="2" orientation="landscape" r:id="rId26"/>
      <headerFooter alignWithMargins="0"/>
    </customSheetView>
    <customSheetView guid="{24512037-1A2E-4B61-A9D8-6B6EE1FBAC07}" hiddenColumns="1" topLeftCell="A64">
      <selection activeCell="AI35" sqref="AI35"/>
      <rowBreaks count="1" manualBreakCount="1">
        <brk id="45" max="16383" man="1"/>
      </rowBreaks>
      <pageMargins left="0.75" right="0.75" top="1" bottom="1" header="0" footer="0"/>
      <pageSetup scale="77" fitToHeight="2" orientation="landscape" r:id="rId27"/>
      <headerFooter alignWithMargins="0"/>
    </customSheetView>
    <customSheetView guid="{FF7CE3F6-64D4-4414-9A0A-27EA1DA5FCEA}" hiddenColumns="1">
      <selection activeCell="A46" sqref="A46:A66"/>
      <rowBreaks count="1" manualBreakCount="1">
        <brk id="45" max="16383" man="1"/>
      </rowBreaks>
      <pageMargins left="0.75" right="0.75" top="1" bottom="1" header="0" footer="0"/>
      <pageSetup scale="77" fitToHeight="2" orientation="landscape" r:id="rId28"/>
      <headerFooter alignWithMargins="0"/>
    </customSheetView>
    <customSheetView guid="{68CA22E9-CC9D-4C8A-A060-049B87D0AB3E}" hiddenColumns="1">
      <selection activeCell="M34" sqref="M34"/>
      <rowBreaks count="1" manualBreakCount="1">
        <brk id="45" max="16383" man="1"/>
      </rowBreaks>
      <pageMargins left="0.75" right="0.75" top="1" bottom="1" header="0" footer="0"/>
      <pageSetup scale="77" fitToHeight="2" orientation="landscape" r:id="rId29"/>
      <headerFooter alignWithMargins="0"/>
    </customSheetView>
    <customSheetView guid="{76EF22F2-41FD-4690-8612-D013472E0134}" hiddenColumns="1">
      <selection activeCell="A46" sqref="A46:A66"/>
      <rowBreaks count="1" manualBreakCount="1">
        <brk id="45" max="16383" man="1"/>
      </rowBreaks>
      <pageMargins left="0.75" right="0.75" top="1" bottom="1" header="0" footer="0"/>
      <pageSetup scale="77" fitToHeight="2" orientation="landscape" r:id="rId30"/>
      <headerFooter alignWithMargins="0"/>
    </customSheetView>
  </customSheetViews>
  <mergeCells count="7">
    <mergeCell ref="R1:R2"/>
    <mergeCell ref="A28:A45"/>
    <mergeCell ref="B44:Q44"/>
    <mergeCell ref="R46:R59"/>
    <mergeCell ref="A46:A66"/>
    <mergeCell ref="K30:P30"/>
    <mergeCell ref="R28:R45"/>
  </mergeCells>
  <pageMargins left="0.75" right="0.75" top="1" bottom="1" header="0" footer="0"/>
  <pageSetup scale="77" fitToHeight="2" orientation="landscape" r:id="rId31"/>
  <headerFooter alignWithMargins="0"/>
  <rowBreaks count="1" manualBreakCount="1">
    <brk id="45" max="16383" man="1"/>
  </rowBreaks>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T65"/>
  <sheetViews>
    <sheetView view="pageBreakPreview" zoomScale="60" zoomScaleNormal="100" workbookViewId="0">
      <selection activeCell="AK38" sqref="AK38"/>
    </sheetView>
  </sheetViews>
  <sheetFormatPr defaultColWidth="8.85546875" defaultRowHeight="12"/>
  <cols>
    <col min="1" max="1" width="7.5703125" style="5" customWidth="1"/>
    <col min="2" max="2" width="6" style="5" customWidth="1"/>
    <col min="3" max="3" width="27.28515625" style="5" customWidth="1"/>
    <col min="4" max="4" width="6.42578125" style="5" bestFit="1" customWidth="1"/>
    <col min="5" max="5" width="5.7109375" style="5" bestFit="1" customWidth="1"/>
    <col min="6" max="6" width="8.42578125" style="5" bestFit="1" customWidth="1"/>
    <col min="7" max="7" width="9.140625" style="5" bestFit="1" customWidth="1"/>
    <col min="8" max="8" width="10.28515625" style="5" bestFit="1" customWidth="1"/>
    <col min="9" max="9" width="13.42578125" style="5" bestFit="1" customWidth="1"/>
    <col min="10" max="11" width="7.7109375" style="5" customWidth="1"/>
    <col min="12" max="12" width="6.140625" style="5" customWidth="1"/>
    <col min="13" max="13" width="16" style="5" bestFit="1" customWidth="1"/>
    <col min="14" max="19" width="9.85546875" style="5" customWidth="1"/>
    <col min="20" max="20" width="10" style="5" customWidth="1"/>
    <col min="21" max="16384" width="8.85546875" style="5"/>
  </cols>
  <sheetData>
    <row r="1" spans="1:20">
      <c r="A1" s="39">
        <v>98</v>
      </c>
      <c r="B1" s="4"/>
      <c r="C1" s="89"/>
      <c r="E1" s="4"/>
      <c r="G1" s="4"/>
      <c r="I1" s="4"/>
      <c r="J1" s="26" t="s">
        <v>3394</v>
      </c>
      <c r="K1" s="5" t="s">
        <v>3394</v>
      </c>
      <c r="O1" s="4"/>
      <c r="P1" s="4"/>
      <c r="Q1" s="4"/>
      <c r="R1" s="4"/>
      <c r="S1" s="4"/>
      <c r="T1" s="5">
        <v>99</v>
      </c>
    </row>
    <row r="2" spans="1:20">
      <c r="A2" s="90" t="s">
        <v>149</v>
      </c>
      <c r="B2" s="45"/>
      <c r="C2" s="45"/>
      <c r="D2" s="45"/>
      <c r="E2" s="45"/>
      <c r="F2" s="45"/>
      <c r="G2" s="45"/>
      <c r="H2" s="45"/>
      <c r="I2" s="45"/>
      <c r="J2" s="91"/>
      <c r="K2" s="90" t="s">
        <v>150</v>
      </c>
      <c r="L2" s="45"/>
      <c r="M2" s="45"/>
      <c r="N2" s="45"/>
      <c r="O2" s="45"/>
      <c r="P2" s="45"/>
      <c r="Q2" s="45"/>
      <c r="R2" s="45"/>
      <c r="S2" s="45"/>
      <c r="T2" s="91"/>
    </row>
    <row r="3" spans="1:20" ht="10.5" customHeight="1">
      <c r="A3" s="92"/>
      <c r="B3" s="5" t="s">
        <v>151</v>
      </c>
      <c r="J3" s="93"/>
      <c r="K3" s="92"/>
      <c r="T3" s="93"/>
    </row>
    <row r="4" spans="1:20" ht="10.5" customHeight="1">
      <c r="A4" s="92"/>
      <c r="B4" s="21" t="s">
        <v>152</v>
      </c>
      <c r="C4" s="5" t="s">
        <v>153</v>
      </c>
      <c r="J4" s="93"/>
      <c r="K4" s="94" t="s">
        <v>154</v>
      </c>
      <c r="L4" s="5" t="s">
        <v>155</v>
      </c>
      <c r="T4" s="93"/>
    </row>
    <row r="5" spans="1:20" ht="10.5" customHeight="1">
      <c r="A5" s="92"/>
      <c r="B5" s="21" t="s">
        <v>156</v>
      </c>
      <c r="C5" s="5" t="s">
        <v>157</v>
      </c>
      <c r="J5" s="93"/>
      <c r="K5" s="95" t="s">
        <v>158</v>
      </c>
      <c r="T5" s="93"/>
    </row>
    <row r="6" spans="1:20" ht="10.5" customHeight="1">
      <c r="A6" s="92"/>
      <c r="B6" s="96" t="s">
        <v>159</v>
      </c>
      <c r="J6" s="93"/>
      <c r="K6" s="95" t="s">
        <v>160</v>
      </c>
      <c r="T6" s="93"/>
    </row>
    <row r="7" spans="1:20" ht="10.5" customHeight="1">
      <c r="A7" s="92"/>
      <c r="B7" s="21" t="s">
        <v>161</v>
      </c>
      <c r="C7" s="5" t="s">
        <v>162</v>
      </c>
      <c r="J7" s="93"/>
      <c r="K7" s="94" t="s">
        <v>163</v>
      </c>
      <c r="L7" s="5" t="s">
        <v>164</v>
      </c>
      <c r="T7" s="93"/>
    </row>
    <row r="8" spans="1:20" ht="10.5" customHeight="1">
      <c r="A8" s="92"/>
      <c r="B8" s="96" t="s">
        <v>165</v>
      </c>
      <c r="J8" s="93"/>
      <c r="K8" s="95" t="s">
        <v>166</v>
      </c>
      <c r="T8" s="93"/>
    </row>
    <row r="9" spans="1:20" ht="10.5" customHeight="1">
      <c r="A9" s="92"/>
      <c r="B9" s="96" t="s">
        <v>167</v>
      </c>
      <c r="J9" s="93"/>
      <c r="K9" s="92"/>
      <c r="L9" s="5" t="s">
        <v>168</v>
      </c>
      <c r="T9" s="93"/>
    </row>
    <row r="10" spans="1:20" ht="10.5" customHeight="1">
      <c r="A10" s="97"/>
      <c r="B10" s="22"/>
      <c r="C10" s="22"/>
      <c r="D10" s="22"/>
      <c r="E10" s="22"/>
      <c r="F10" s="22"/>
      <c r="G10" s="22"/>
      <c r="H10" s="22"/>
      <c r="I10" s="22"/>
      <c r="J10" s="98"/>
      <c r="K10" s="97"/>
      <c r="L10" s="22"/>
      <c r="M10" s="22"/>
      <c r="N10" s="22"/>
      <c r="O10" s="22"/>
      <c r="T10" s="98"/>
    </row>
    <row r="11" spans="1:20">
      <c r="A11" s="99" t="s">
        <v>39</v>
      </c>
      <c r="B11" s="49"/>
      <c r="C11" s="49"/>
      <c r="D11" s="49"/>
      <c r="E11" s="49"/>
      <c r="F11" s="49"/>
      <c r="G11" s="49"/>
      <c r="H11" s="49"/>
      <c r="I11" s="49"/>
      <c r="J11" s="100"/>
      <c r="K11" s="99" t="s">
        <v>39</v>
      </c>
      <c r="L11" s="49"/>
      <c r="M11" s="49"/>
      <c r="N11" s="49"/>
      <c r="O11" s="49"/>
      <c r="P11" s="49"/>
      <c r="Q11" s="49"/>
      <c r="R11" s="49"/>
      <c r="S11" s="49"/>
      <c r="T11" s="100"/>
    </row>
    <row r="12" spans="1:20" ht="10.5" customHeight="1">
      <c r="A12" s="101"/>
      <c r="B12" s="11"/>
      <c r="C12" s="11"/>
      <c r="D12" s="3468" t="s">
        <v>3124</v>
      </c>
      <c r="E12" s="3469"/>
      <c r="F12" s="103" t="s">
        <v>170</v>
      </c>
      <c r="G12" s="49"/>
      <c r="H12" s="49"/>
      <c r="I12" s="49"/>
      <c r="J12" s="104"/>
      <c r="K12" s="101"/>
      <c r="L12" s="11"/>
      <c r="M12" s="13"/>
      <c r="N12" s="103" t="s">
        <v>172</v>
      </c>
      <c r="O12" s="49"/>
      <c r="P12" s="49"/>
      <c r="Q12" s="49"/>
      <c r="R12" s="49"/>
      <c r="S12" s="49"/>
      <c r="T12" s="105"/>
    </row>
    <row r="13" spans="1:20" ht="51.75" customHeight="1">
      <c r="A13" s="101"/>
      <c r="B13" s="11"/>
      <c r="C13" s="11"/>
      <c r="D13" s="3470"/>
      <c r="E13" s="3471"/>
      <c r="F13" s="3472" t="s">
        <v>174</v>
      </c>
      <c r="G13" s="3473"/>
      <c r="H13" s="3473"/>
      <c r="I13" s="3474"/>
      <c r="J13" s="107"/>
      <c r="K13" s="101"/>
      <c r="L13" s="11"/>
      <c r="M13" s="2367" t="s">
        <v>3125</v>
      </c>
      <c r="N13" s="2366"/>
      <c r="O13" s="9"/>
      <c r="P13" s="48" t="s">
        <v>176</v>
      </c>
      <c r="Q13" s="102"/>
      <c r="R13" s="9"/>
      <c r="S13" s="9"/>
      <c r="T13" s="104"/>
    </row>
    <row r="14" spans="1:20" ht="10.5" customHeight="1">
      <c r="A14" s="101"/>
      <c r="B14" s="11"/>
      <c r="C14" s="11"/>
      <c r="D14" s="12"/>
      <c r="E14" s="12"/>
      <c r="F14" s="12"/>
      <c r="G14" s="12"/>
      <c r="H14" s="12" t="s">
        <v>47</v>
      </c>
      <c r="I14" s="12" t="s">
        <v>177</v>
      </c>
      <c r="J14" s="108"/>
      <c r="K14" s="109"/>
      <c r="L14" s="12"/>
      <c r="M14" s="2369" t="s">
        <v>44</v>
      </c>
      <c r="N14" s="2368"/>
      <c r="O14" s="12"/>
      <c r="P14" s="67" t="s">
        <v>18</v>
      </c>
      <c r="Q14" s="34"/>
      <c r="R14" s="12" t="s">
        <v>50</v>
      </c>
      <c r="S14" s="12"/>
      <c r="T14" s="108"/>
    </row>
    <row r="15" spans="1:20" ht="10.5" customHeight="1">
      <c r="A15" s="101"/>
      <c r="B15" s="11"/>
      <c r="C15" s="11"/>
      <c r="D15" s="12"/>
      <c r="E15" s="12"/>
      <c r="F15" s="12"/>
      <c r="G15" s="12"/>
      <c r="H15" s="12" t="s">
        <v>52</v>
      </c>
      <c r="I15" s="12" t="s">
        <v>178</v>
      </c>
      <c r="J15" s="108"/>
      <c r="K15" s="109"/>
      <c r="L15" s="12"/>
      <c r="M15" s="12" t="s">
        <v>46</v>
      </c>
      <c r="N15" s="12"/>
      <c r="O15" s="12"/>
      <c r="P15" s="106" t="s">
        <v>179</v>
      </c>
      <c r="Q15" s="51"/>
      <c r="R15" s="12" t="s">
        <v>180</v>
      </c>
      <c r="S15" s="12"/>
      <c r="T15" s="108"/>
    </row>
    <row r="16" spans="1:20" ht="10.5" customHeight="1">
      <c r="A16" s="101"/>
      <c r="B16" s="11"/>
      <c r="C16" s="11"/>
      <c r="D16" s="12"/>
      <c r="E16" s="12"/>
      <c r="F16" s="12" t="s">
        <v>57</v>
      </c>
      <c r="G16" s="12" t="s">
        <v>181</v>
      </c>
      <c r="H16" s="12" t="s">
        <v>58</v>
      </c>
      <c r="I16" s="12" t="s">
        <v>48</v>
      </c>
      <c r="J16" s="108"/>
      <c r="K16" s="109"/>
      <c r="L16" s="12"/>
      <c r="M16" s="12" t="s">
        <v>49</v>
      </c>
      <c r="N16" s="12"/>
      <c r="O16" s="12"/>
      <c r="P16" s="9"/>
      <c r="Q16" s="9"/>
      <c r="R16" s="12" t="s">
        <v>182</v>
      </c>
      <c r="S16" s="12"/>
      <c r="T16" s="108"/>
    </row>
    <row r="17" spans="1:20" ht="10.5" customHeight="1">
      <c r="A17" s="101"/>
      <c r="B17" s="11"/>
      <c r="C17" s="12" t="s">
        <v>183</v>
      </c>
      <c r="D17" s="12" t="s">
        <v>184</v>
      </c>
      <c r="E17" s="12"/>
      <c r="F17" s="12" t="s">
        <v>64</v>
      </c>
      <c r="G17" s="12" t="s">
        <v>58</v>
      </c>
      <c r="H17" s="12" t="s">
        <v>63</v>
      </c>
      <c r="I17" s="12" t="s">
        <v>185</v>
      </c>
      <c r="J17" s="108"/>
      <c r="K17" s="109"/>
      <c r="L17" s="12"/>
      <c r="M17" s="12" t="s">
        <v>186</v>
      </c>
      <c r="N17" s="12" t="s">
        <v>66</v>
      </c>
      <c r="O17" s="12" t="s">
        <v>67</v>
      </c>
      <c r="P17" s="12" t="s">
        <v>184</v>
      </c>
      <c r="Q17" s="12"/>
      <c r="R17" s="12" t="s">
        <v>187</v>
      </c>
      <c r="S17" s="12" t="s">
        <v>67</v>
      </c>
      <c r="T17" s="108"/>
    </row>
    <row r="18" spans="1:20" ht="10.5" customHeight="1">
      <c r="A18" s="109" t="s">
        <v>7</v>
      </c>
      <c r="B18" s="12" t="s">
        <v>70</v>
      </c>
      <c r="C18" s="12" t="s">
        <v>76</v>
      </c>
      <c r="D18" s="12" t="s">
        <v>188</v>
      </c>
      <c r="E18" s="12" t="s">
        <v>189</v>
      </c>
      <c r="F18" s="12" t="s">
        <v>190</v>
      </c>
      <c r="G18" s="12" t="s">
        <v>62</v>
      </c>
      <c r="H18" s="12" t="s">
        <v>191</v>
      </c>
      <c r="I18" s="12" t="s">
        <v>192</v>
      </c>
      <c r="J18" s="108" t="s">
        <v>7</v>
      </c>
      <c r="K18" s="109" t="s">
        <v>7</v>
      </c>
      <c r="L18" s="12" t="s">
        <v>70</v>
      </c>
      <c r="M18" s="12" t="s">
        <v>193</v>
      </c>
      <c r="N18" s="12" t="s">
        <v>76</v>
      </c>
      <c r="O18" s="12" t="s">
        <v>72</v>
      </c>
      <c r="P18" s="12" t="s">
        <v>188</v>
      </c>
      <c r="Q18" s="12" t="s">
        <v>189</v>
      </c>
      <c r="R18" s="12" t="s">
        <v>194</v>
      </c>
      <c r="S18" s="12" t="s">
        <v>195</v>
      </c>
      <c r="T18" s="108" t="s">
        <v>7</v>
      </c>
    </row>
    <row r="19" spans="1:20" ht="10.5" customHeight="1">
      <c r="A19" s="109" t="s">
        <v>17</v>
      </c>
      <c r="B19" s="12" t="s">
        <v>78</v>
      </c>
      <c r="C19" s="12" t="s">
        <v>196</v>
      </c>
      <c r="D19" s="12" t="s">
        <v>197</v>
      </c>
      <c r="E19" s="12" t="s">
        <v>198</v>
      </c>
      <c r="F19" s="12" t="s">
        <v>199</v>
      </c>
      <c r="G19" s="12" t="s">
        <v>200</v>
      </c>
      <c r="H19" s="12" t="s">
        <v>201</v>
      </c>
      <c r="I19" s="12" t="s">
        <v>193</v>
      </c>
      <c r="J19" s="108" t="s">
        <v>17</v>
      </c>
      <c r="K19" s="109" t="s">
        <v>17</v>
      </c>
      <c r="L19" s="12" t="s">
        <v>78</v>
      </c>
      <c r="M19" s="12" t="s">
        <v>75</v>
      </c>
      <c r="N19" s="12" t="s">
        <v>84</v>
      </c>
      <c r="O19" s="12" t="s">
        <v>82</v>
      </c>
      <c r="P19" s="12" t="s">
        <v>197</v>
      </c>
      <c r="Q19" s="12" t="s">
        <v>198</v>
      </c>
      <c r="R19" s="12" t="s">
        <v>202</v>
      </c>
      <c r="S19" s="12" t="s">
        <v>198</v>
      </c>
      <c r="T19" s="108" t="s">
        <v>17</v>
      </c>
    </row>
    <row r="20" spans="1:20" ht="10.5" customHeight="1">
      <c r="A20" s="109"/>
      <c r="B20" s="12"/>
      <c r="C20" s="12"/>
      <c r="D20" s="12"/>
      <c r="E20" s="12"/>
      <c r="F20" s="12"/>
      <c r="G20" s="12"/>
      <c r="H20" s="12" t="s">
        <v>83</v>
      </c>
      <c r="I20" s="12" t="s">
        <v>200</v>
      </c>
      <c r="J20" s="108"/>
      <c r="K20" s="109"/>
      <c r="L20" s="12"/>
      <c r="M20" s="12" t="s">
        <v>48</v>
      </c>
      <c r="N20" s="12"/>
      <c r="O20" s="12"/>
      <c r="P20" s="11"/>
      <c r="Q20" s="11"/>
      <c r="R20" s="12"/>
      <c r="S20" s="12"/>
      <c r="T20" s="108"/>
    </row>
    <row r="21" spans="1:20" ht="10.5" customHeight="1" thickBot="1">
      <c r="A21" s="110"/>
      <c r="B21" s="14"/>
      <c r="C21" s="15" t="s">
        <v>24</v>
      </c>
      <c r="D21" s="15" t="s">
        <v>25</v>
      </c>
      <c r="E21" s="15" t="s">
        <v>26</v>
      </c>
      <c r="F21" s="15" t="s">
        <v>27</v>
      </c>
      <c r="G21" s="15" t="s">
        <v>28</v>
      </c>
      <c r="H21" s="15" t="s">
        <v>29</v>
      </c>
      <c r="I21" s="15" t="s">
        <v>30</v>
      </c>
      <c r="J21" s="111"/>
      <c r="K21" s="110"/>
      <c r="L21" s="14"/>
      <c r="M21" s="15" t="s">
        <v>31</v>
      </c>
      <c r="N21" s="15" t="s">
        <v>32</v>
      </c>
      <c r="O21" s="15" t="s">
        <v>88</v>
      </c>
      <c r="P21" s="15" t="s">
        <v>89</v>
      </c>
      <c r="Q21" s="15" t="s">
        <v>90</v>
      </c>
      <c r="R21" s="15" t="s">
        <v>203</v>
      </c>
      <c r="S21" s="15" t="s">
        <v>204</v>
      </c>
      <c r="T21" s="112"/>
    </row>
    <row r="22" spans="1:20">
      <c r="A22" s="101"/>
      <c r="B22" s="11"/>
      <c r="C22" s="12" t="s">
        <v>205</v>
      </c>
      <c r="D22" s="72"/>
      <c r="E22" s="19"/>
      <c r="F22" s="19"/>
      <c r="G22" s="19"/>
      <c r="H22" s="19"/>
      <c r="I22" s="73"/>
      <c r="J22" s="107"/>
      <c r="K22" s="101"/>
      <c r="L22" s="11"/>
      <c r="M22" s="72"/>
      <c r="N22" s="19"/>
      <c r="O22" s="19"/>
      <c r="P22" s="19"/>
      <c r="Q22" s="19"/>
      <c r="R22" s="19"/>
      <c r="S22" s="73"/>
      <c r="T22" s="107"/>
    </row>
    <row r="23" spans="1:20">
      <c r="A23" s="109">
        <v>36</v>
      </c>
      <c r="B23" s="11"/>
      <c r="C23" s="11" t="s">
        <v>206</v>
      </c>
      <c r="D23" s="74"/>
      <c r="E23" s="11"/>
      <c r="F23" s="11"/>
      <c r="G23" s="11"/>
      <c r="H23" s="11"/>
      <c r="I23" s="75"/>
      <c r="J23" s="108">
        <v>36</v>
      </c>
      <c r="K23" s="109">
        <v>36</v>
      </c>
      <c r="L23" s="11"/>
      <c r="M23" s="74"/>
      <c r="N23" s="11"/>
      <c r="O23" s="11"/>
      <c r="P23" s="11"/>
      <c r="Q23" s="11"/>
      <c r="R23" s="11"/>
      <c r="S23" s="75"/>
      <c r="T23" s="108">
        <v>36</v>
      </c>
    </row>
    <row r="24" spans="1:20">
      <c r="A24" s="110"/>
      <c r="B24" s="14"/>
      <c r="C24" s="14" t="s">
        <v>207</v>
      </c>
      <c r="D24" s="83"/>
      <c r="E24" s="14"/>
      <c r="F24" s="14"/>
      <c r="G24" s="14"/>
      <c r="H24" s="14"/>
      <c r="I24" s="84"/>
      <c r="J24" s="111"/>
      <c r="K24" s="110"/>
      <c r="L24" s="14"/>
      <c r="M24" s="83"/>
      <c r="N24" s="14"/>
      <c r="O24" s="14"/>
      <c r="P24" s="14"/>
      <c r="Q24" s="14"/>
      <c r="R24" s="14"/>
      <c r="S24" s="84"/>
      <c r="T24" s="111"/>
    </row>
    <row r="25" spans="1:20">
      <c r="A25" s="101"/>
      <c r="B25" s="11"/>
      <c r="C25" s="11" t="s">
        <v>208</v>
      </c>
      <c r="D25" s="74"/>
      <c r="E25" s="11"/>
      <c r="F25" s="11"/>
      <c r="G25" s="11"/>
      <c r="H25" s="11"/>
      <c r="I25" s="75"/>
      <c r="J25" s="107"/>
      <c r="K25" s="101"/>
      <c r="L25" s="11"/>
      <c r="M25" s="74"/>
      <c r="N25" s="11"/>
      <c r="O25" s="11"/>
      <c r="P25" s="11"/>
      <c r="Q25" s="11"/>
      <c r="R25" s="11"/>
      <c r="S25" s="75"/>
      <c r="T25" s="107"/>
    </row>
    <row r="26" spans="1:20">
      <c r="A26" s="109" t="s">
        <v>209</v>
      </c>
      <c r="B26" s="11"/>
      <c r="C26" s="11" t="s">
        <v>210</v>
      </c>
      <c r="D26" s="74"/>
      <c r="E26" s="11"/>
      <c r="F26" s="11"/>
      <c r="G26" s="11"/>
      <c r="H26" s="11"/>
      <c r="I26" s="75"/>
      <c r="J26" s="108" t="s">
        <v>209</v>
      </c>
      <c r="K26" s="109" t="s">
        <v>209</v>
      </c>
      <c r="L26" s="11"/>
      <c r="M26" s="74"/>
      <c r="N26" s="11"/>
      <c r="O26" s="11"/>
      <c r="P26" s="11"/>
      <c r="Q26" s="11"/>
      <c r="R26" s="11"/>
      <c r="S26" s="75"/>
      <c r="T26" s="108" t="s">
        <v>209</v>
      </c>
    </row>
    <row r="27" spans="1:20">
      <c r="A27" s="110"/>
      <c r="B27" s="14"/>
      <c r="C27" s="14" t="s">
        <v>211</v>
      </c>
      <c r="D27" s="83"/>
      <c r="E27" s="14"/>
      <c r="F27" s="14"/>
      <c r="G27" s="14"/>
      <c r="H27" s="14"/>
      <c r="I27" s="84"/>
      <c r="J27" s="111"/>
      <c r="K27" s="110"/>
      <c r="L27" s="14"/>
      <c r="M27" s="83"/>
      <c r="N27" s="14"/>
      <c r="O27" s="14"/>
      <c r="P27" s="14"/>
      <c r="Q27" s="14"/>
      <c r="R27" s="14"/>
      <c r="S27" s="84"/>
      <c r="T27" s="111"/>
    </row>
    <row r="28" spans="1:20">
      <c r="A28" s="101"/>
      <c r="B28" s="11"/>
      <c r="C28" s="11" t="s">
        <v>212</v>
      </c>
      <c r="D28" s="74"/>
      <c r="E28" s="11"/>
      <c r="F28" s="11"/>
      <c r="G28" s="11"/>
      <c r="H28" s="11"/>
      <c r="I28" s="75"/>
      <c r="J28" s="107"/>
      <c r="K28" s="101"/>
      <c r="L28" s="11"/>
      <c r="M28" s="74"/>
      <c r="N28" s="11"/>
      <c r="O28" s="11"/>
      <c r="P28" s="11"/>
      <c r="Q28" s="11"/>
      <c r="R28" s="11"/>
      <c r="S28" s="75"/>
      <c r="T28" s="107"/>
    </row>
    <row r="29" spans="1:20">
      <c r="A29" s="113" t="s">
        <v>213</v>
      </c>
      <c r="B29" s="14"/>
      <c r="C29" s="14" t="s">
        <v>214</v>
      </c>
      <c r="D29" s="83"/>
      <c r="E29" s="14"/>
      <c r="F29" s="14"/>
      <c r="G29" s="14"/>
      <c r="H29" s="14"/>
      <c r="I29" s="84"/>
      <c r="J29" s="112" t="s">
        <v>213</v>
      </c>
      <c r="K29" s="113" t="s">
        <v>213</v>
      </c>
      <c r="L29" s="14"/>
      <c r="M29" s="83"/>
      <c r="N29" s="14"/>
      <c r="O29" s="14"/>
      <c r="P29" s="14"/>
      <c r="Q29" s="14"/>
      <c r="R29" s="14"/>
      <c r="S29" s="84"/>
      <c r="T29" s="112" t="s">
        <v>213</v>
      </c>
    </row>
    <row r="30" spans="1:20">
      <c r="A30" s="101"/>
      <c r="B30" s="11"/>
      <c r="C30" s="11" t="s">
        <v>215</v>
      </c>
      <c r="D30" s="74"/>
      <c r="E30" s="11"/>
      <c r="F30" s="11"/>
      <c r="G30" s="11"/>
      <c r="H30" s="11"/>
      <c r="I30" s="75"/>
      <c r="J30" s="107"/>
      <c r="K30" s="101"/>
      <c r="L30" s="11"/>
      <c r="M30" s="74"/>
      <c r="N30" s="11"/>
      <c r="O30" s="11"/>
      <c r="P30" s="11"/>
      <c r="Q30" s="11"/>
      <c r="R30" s="11"/>
      <c r="S30" s="75"/>
      <c r="T30" s="107"/>
    </row>
    <row r="31" spans="1:20">
      <c r="A31" s="109" t="s">
        <v>216</v>
      </c>
      <c r="B31" s="11"/>
      <c r="C31" s="11" t="s">
        <v>217</v>
      </c>
      <c r="D31" s="74"/>
      <c r="E31" s="11"/>
      <c r="F31" s="11"/>
      <c r="G31" s="11"/>
      <c r="H31" s="11"/>
      <c r="I31" s="75"/>
      <c r="J31" s="108" t="s">
        <v>216</v>
      </c>
      <c r="K31" s="109" t="s">
        <v>216</v>
      </c>
      <c r="L31" s="11"/>
      <c r="M31" s="74"/>
      <c r="N31" s="11"/>
      <c r="O31" s="11"/>
      <c r="P31" s="11"/>
      <c r="Q31" s="11"/>
      <c r="R31" s="11"/>
      <c r="S31" s="75"/>
      <c r="T31" s="108" t="s">
        <v>216</v>
      </c>
    </row>
    <row r="32" spans="1:20">
      <c r="A32" s="110"/>
      <c r="B32" s="14"/>
      <c r="C32" s="14" t="s">
        <v>218</v>
      </c>
      <c r="D32" s="83"/>
      <c r="E32" s="14"/>
      <c r="F32" s="14"/>
      <c r="G32" s="14"/>
      <c r="H32" s="14"/>
      <c r="I32" s="84"/>
      <c r="J32" s="111"/>
      <c r="K32" s="110"/>
      <c r="L32" s="14"/>
      <c r="M32" s="83"/>
      <c r="N32" s="14"/>
      <c r="O32" s="14"/>
      <c r="P32" s="14"/>
      <c r="Q32" s="14"/>
      <c r="R32" s="14"/>
      <c r="S32" s="84"/>
      <c r="T32" s="111"/>
    </row>
    <row r="33" spans="1:20">
      <c r="A33" s="101"/>
      <c r="B33" s="11"/>
      <c r="C33" s="11" t="s">
        <v>219</v>
      </c>
      <c r="D33" s="74"/>
      <c r="E33" s="11"/>
      <c r="F33" s="11"/>
      <c r="G33" s="11"/>
      <c r="H33" s="11"/>
      <c r="I33" s="75"/>
      <c r="J33" s="107"/>
      <c r="K33" s="101"/>
      <c r="L33" s="11"/>
      <c r="M33" s="74"/>
      <c r="N33" s="11"/>
      <c r="O33" s="11"/>
      <c r="P33" s="11"/>
      <c r="Q33" s="11"/>
      <c r="R33" s="11"/>
      <c r="S33" s="75"/>
      <c r="T33" s="107"/>
    </row>
    <row r="34" spans="1:20">
      <c r="A34" s="113" t="s">
        <v>220</v>
      </c>
      <c r="B34" s="14"/>
      <c r="C34" s="14" t="s">
        <v>221</v>
      </c>
      <c r="D34" s="83"/>
      <c r="E34" s="14"/>
      <c r="F34" s="14"/>
      <c r="G34" s="14"/>
      <c r="H34" s="14"/>
      <c r="I34" s="84"/>
      <c r="J34" s="112" t="s">
        <v>220</v>
      </c>
      <c r="K34" s="113" t="s">
        <v>220</v>
      </c>
      <c r="L34" s="14"/>
      <c r="M34" s="83"/>
      <c r="N34" s="14"/>
      <c r="O34" s="14"/>
      <c r="P34" s="14"/>
      <c r="Q34" s="14"/>
      <c r="R34" s="14"/>
      <c r="S34" s="84"/>
      <c r="T34" s="112" t="s">
        <v>220</v>
      </c>
    </row>
    <row r="35" spans="1:20">
      <c r="A35" s="101"/>
      <c r="B35" s="11"/>
      <c r="C35" s="11" t="s">
        <v>222</v>
      </c>
      <c r="D35" s="74"/>
      <c r="E35" s="11"/>
      <c r="F35" s="11"/>
      <c r="G35" s="11"/>
      <c r="H35" s="11"/>
      <c r="I35" s="75"/>
      <c r="J35" s="107"/>
      <c r="K35" s="101"/>
      <c r="L35" s="11"/>
      <c r="M35" s="74"/>
      <c r="N35" s="11"/>
      <c r="O35" s="11"/>
      <c r="P35" s="11"/>
      <c r="Q35" s="11"/>
      <c r="R35" s="11"/>
      <c r="S35" s="75"/>
      <c r="T35" s="107"/>
    </row>
    <row r="36" spans="1:20">
      <c r="A36" s="113" t="s">
        <v>223</v>
      </c>
      <c r="B36" s="14"/>
      <c r="C36" s="14" t="s">
        <v>224</v>
      </c>
      <c r="D36" s="83"/>
      <c r="E36" s="14"/>
      <c r="F36" s="14"/>
      <c r="G36" s="14"/>
      <c r="H36" s="14"/>
      <c r="I36" s="84"/>
      <c r="J36" s="112" t="s">
        <v>223</v>
      </c>
      <c r="K36" s="113" t="s">
        <v>223</v>
      </c>
      <c r="L36" s="14"/>
      <c r="M36" s="83"/>
      <c r="N36" s="14"/>
      <c r="O36" s="14"/>
      <c r="P36" s="14"/>
      <c r="Q36" s="14"/>
      <c r="R36" s="14"/>
      <c r="S36" s="84"/>
      <c r="T36" s="112" t="s">
        <v>223</v>
      </c>
    </row>
    <row r="37" spans="1:20">
      <c r="A37" s="101"/>
      <c r="B37" s="11"/>
      <c r="C37" s="11" t="s">
        <v>225</v>
      </c>
      <c r="D37" s="74"/>
      <c r="E37" s="11"/>
      <c r="F37" s="11"/>
      <c r="G37" s="11"/>
      <c r="H37" s="11"/>
      <c r="I37" s="75"/>
      <c r="J37" s="107"/>
      <c r="K37" s="101"/>
      <c r="L37" s="11"/>
      <c r="M37" s="74"/>
      <c r="N37" s="11"/>
      <c r="O37" s="11"/>
      <c r="P37" s="11"/>
      <c r="Q37" s="11"/>
      <c r="R37" s="11"/>
      <c r="S37" s="75"/>
      <c r="T37" s="107"/>
    </row>
    <row r="38" spans="1:20">
      <c r="A38" s="113" t="s">
        <v>226</v>
      </c>
      <c r="B38" s="14"/>
      <c r="C38" s="14" t="s">
        <v>227</v>
      </c>
      <c r="D38" s="83"/>
      <c r="E38" s="14"/>
      <c r="F38" s="14"/>
      <c r="G38" s="14"/>
      <c r="H38" s="14"/>
      <c r="I38" s="84"/>
      <c r="J38" s="112" t="s">
        <v>226</v>
      </c>
      <c r="K38" s="113" t="s">
        <v>226</v>
      </c>
      <c r="L38" s="14"/>
      <c r="M38" s="83"/>
      <c r="N38" s="14"/>
      <c r="O38" s="14"/>
      <c r="P38" s="14"/>
      <c r="Q38" s="14"/>
      <c r="R38" s="14"/>
      <c r="S38" s="84"/>
      <c r="T38" s="112" t="s">
        <v>226</v>
      </c>
    </row>
    <row r="39" spans="1:20">
      <c r="A39" s="101"/>
      <c r="B39" s="11"/>
      <c r="C39" s="11" t="s">
        <v>228</v>
      </c>
      <c r="D39" s="74"/>
      <c r="E39" s="11"/>
      <c r="F39" s="11"/>
      <c r="G39" s="11"/>
      <c r="H39" s="11"/>
      <c r="I39" s="75"/>
      <c r="J39" s="107"/>
      <c r="K39" s="101"/>
      <c r="L39" s="11"/>
      <c r="M39" s="74"/>
      <c r="N39" s="11"/>
      <c r="O39" s="11"/>
      <c r="P39" s="11"/>
      <c r="Q39" s="11"/>
      <c r="R39" s="11"/>
      <c r="S39" s="75"/>
      <c r="T39" s="107"/>
    </row>
    <row r="40" spans="1:20">
      <c r="A40" s="113" t="s">
        <v>229</v>
      </c>
      <c r="B40" s="14"/>
      <c r="C40" s="14" t="s">
        <v>230</v>
      </c>
      <c r="D40" s="83"/>
      <c r="E40" s="14"/>
      <c r="F40" s="14"/>
      <c r="G40" s="14"/>
      <c r="H40" s="14"/>
      <c r="I40" s="84"/>
      <c r="J40" s="112" t="s">
        <v>229</v>
      </c>
      <c r="K40" s="113" t="s">
        <v>229</v>
      </c>
      <c r="L40" s="14"/>
      <c r="M40" s="83"/>
      <c r="N40" s="14"/>
      <c r="O40" s="14"/>
      <c r="P40" s="14"/>
      <c r="Q40" s="14"/>
      <c r="R40" s="14"/>
      <c r="S40" s="84"/>
      <c r="T40" s="112" t="s">
        <v>229</v>
      </c>
    </row>
    <row r="41" spans="1:20">
      <c r="A41" s="101"/>
      <c r="B41" s="11"/>
      <c r="C41" s="11" t="s">
        <v>231</v>
      </c>
      <c r="D41" s="74"/>
      <c r="E41" s="11"/>
      <c r="F41" s="11"/>
      <c r="G41" s="11"/>
      <c r="H41" s="11"/>
      <c r="I41" s="75"/>
      <c r="J41" s="107"/>
      <c r="K41" s="101"/>
      <c r="L41" s="11"/>
      <c r="M41" s="74"/>
      <c r="N41" s="11"/>
      <c r="O41" s="11"/>
      <c r="P41" s="11"/>
      <c r="Q41" s="11"/>
      <c r="R41" s="11"/>
      <c r="S41" s="75"/>
      <c r="T41" s="107"/>
    </row>
    <row r="42" spans="1:20">
      <c r="A42" s="113" t="s">
        <v>232</v>
      </c>
      <c r="B42" s="14"/>
      <c r="C42" s="14" t="s">
        <v>233</v>
      </c>
      <c r="D42" s="83"/>
      <c r="E42" s="14"/>
      <c r="F42" s="14"/>
      <c r="G42" s="14"/>
      <c r="H42" s="14"/>
      <c r="I42" s="84"/>
      <c r="J42" s="112" t="s">
        <v>232</v>
      </c>
      <c r="K42" s="113" t="s">
        <v>232</v>
      </c>
      <c r="L42" s="14"/>
      <c r="M42" s="83"/>
      <c r="N42" s="14"/>
      <c r="O42" s="14"/>
      <c r="P42" s="14"/>
      <c r="Q42" s="14"/>
      <c r="R42" s="14"/>
      <c r="S42" s="84"/>
      <c r="T42" s="112" t="s">
        <v>232</v>
      </c>
    </row>
    <row r="43" spans="1:20">
      <c r="A43" s="101"/>
      <c r="B43" s="11"/>
      <c r="C43" s="11" t="s">
        <v>234</v>
      </c>
      <c r="D43" s="74"/>
      <c r="E43" s="11"/>
      <c r="F43" s="11"/>
      <c r="G43" s="11"/>
      <c r="H43" s="11"/>
      <c r="I43" s="75"/>
      <c r="J43" s="107"/>
      <c r="K43" s="101"/>
      <c r="L43" s="11"/>
      <c r="M43" s="74"/>
      <c r="N43" s="11"/>
      <c r="O43" s="11"/>
      <c r="P43" s="11"/>
      <c r="Q43" s="11"/>
      <c r="R43" s="11"/>
      <c r="S43" s="75"/>
      <c r="T43" s="107"/>
    </row>
    <row r="44" spans="1:20">
      <c r="A44" s="113" t="s">
        <v>235</v>
      </c>
      <c r="B44" s="14"/>
      <c r="C44" s="14" t="s">
        <v>236</v>
      </c>
      <c r="D44" s="83"/>
      <c r="E44" s="14"/>
      <c r="F44" s="14"/>
      <c r="G44" s="14"/>
      <c r="H44" s="14"/>
      <c r="I44" s="84"/>
      <c r="J44" s="112" t="s">
        <v>235</v>
      </c>
      <c r="K44" s="113" t="s">
        <v>235</v>
      </c>
      <c r="L44" s="14"/>
      <c r="M44" s="83"/>
      <c r="N44" s="14"/>
      <c r="O44" s="14"/>
      <c r="P44" s="14"/>
      <c r="Q44" s="14"/>
      <c r="R44" s="14"/>
      <c r="S44" s="84"/>
      <c r="T44" s="112" t="s">
        <v>235</v>
      </c>
    </row>
    <row r="45" spans="1:20">
      <c r="A45" s="101"/>
      <c r="B45" s="11"/>
      <c r="C45" s="11" t="s">
        <v>237</v>
      </c>
      <c r="D45" s="74"/>
      <c r="E45" s="11"/>
      <c r="F45" s="11"/>
      <c r="G45" s="11"/>
      <c r="H45" s="11"/>
      <c r="I45" s="75"/>
      <c r="J45" s="107"/>
      <c r="K45" s="101"/>
      <c r="L45" s="11"/>
      <c r="M45" s="74"/>
      <c r="N45" s="11"/>
      <c r="O45" s="11"/>
      <c r="P45" s="11"/>
      <c r="Q45" s="11"/>
      <c r="R45" s="11"/>
      <c r="S45" s="75"/>
      <c r="T45" s="107"/>
    </row>
    <row r="46" spans="1:20">
      <c r="A46" s="113" t="s">
        <v>238</v>
      </c>
      <c r="B46" s="14"/>
      <c r="C46" s="14" t="s">
        <v>239</v>
      </c>
      <c r="D46" s="83"/>
      <c r="E46" s="14"/>
      <c r="F46" s="14"/>
      <c r="G46" s="14"/>
      <c r="H46" s="14"/>
      <c r="I46" s="84"/>
      <c r="J46" s="112" t="s">
        <v>238</v>
      </c>
      <c r="K46" s="113" t="s">
        <v>238</v>
      </c>
      <c r="L46" s="14"/>
      <c r="M46" s="83"/>
      <c r="N46" s="14"/>
      <c r="O46" s="14"/>
      <c r="P46" s="14"/>
      <c r="Q46" s="14"/>
      <c r="R46" s="14"/>
      <c r="S46" s="84"/>
      <c r="T46" s="112" t="s">
        <v>238</v>
      </c>
    </row>
    <row r="47" spans="1:20">
      <c r="A47" s="101"/>
      <c r="B47" s="11"/>
      <c r="C47" s="11" t="s">
        <v>240</v>
      </c>
      <c r="D47" s="74"/>
      <c r="E47" s="11"/>
      <c r="F47" s="11"/>
      <c r="G47" s="11"/>
      <c r="H47" s="11"/>
      <c r="I47" s="75"/>
      <c r="J47" s="107"/>
      <c r="K47" s="101"/>
      <c r="L47" s="11"/>
      <c r="M47" s="74"/>
      <c r="N47" s="11"/>
      <c r="O47" s="11"/>
      <c r="P47" s="11"/>
      <c r="Q47" s="11"/>
      <c r="R47" s="11"/>
      <c r="S47" s="75"/>
      <c r="T47" s="107"/>
    </row>
    <row r="48" spans="1:20">
      <c r="A48" s="113" t="s">
        <v>241</v>
      </c>
      <c r="B48" s="14"/>
      <c r="C48" s="14" t="s">
        <v>242</v>
      </c>
      <c r="D48" s="83"/>
      <c r="E48" s="14"/>
      <c r="F48" s="14"/>
      <c r="G48" s="14"/>
      <c r="H48" s="14"/>
      <c r="I48" s="84"/>
      <c r="J48" s="112" t="s">
        <v>241</v>
      </c>
      <c r="K48" s="113" t="s">
        <v>241</v>
      </c>
      <c r="L48" s="14"/>
      <c r="M48" s="83"/>
      <c r="N48" s="14"/>
      <c r="O48" s="14"/>
      <c r="P48" s="14"/>
      <c r="Q48" s="14"/>
      <c r="R48" s="14"/>
      <c r="S48" s="84"/>
      <c r="T48" s="112" t="s">
        <v>241</v>
      </c>
    </row>
    <row r="49" spans="1:20">
      <c r="A49" s="101"/>
      <c r="B49" s="11"/>
      <c r="C49" s="11" t="s">
        <v>243</v>
      </c>
      <c r="D49" s="74"/>
      <c r="E49" s="11"/>
      <c r="F49" s="11"/>
      <c r="G49" s="11"/>
      <c r="H49" s="11"/>
      <c r="I49" s="75"/>
      <c r="J49" s="107"/>
      <c r="K49" s="101"/>
      <c r="L49" s="11"/>
      <c r="M49" s="74"/>
      <c r="N49" s="11"/>
      <c r="O49" s="11"/>
      <c r="P49" s="11"/>
      <c r="Q49" s="11"/>
      <c r="R49" s="11"/>
      <c r="S49" s="75"/>
      <c r="T49" s="107"/>
    </row>
    <row r="50" spans="1:20">
      <c r="A50" s="113" t="s">
        <v>244</v>
      </c>
      <c r="B50" s="14"/>
      <c r="C50" s="14" t="s">
        <v>245</v>
      </c>
      <c r="D50" s="83"/>
      <c r="E50" s="14"/>
      <c r="F50" s="14"/>
      <c r="G50" s="14"/>
      <c r="H50" s="14"/>
      <c r="I50" s="84"/>
      <c r="J50" s="112" t="s">
        <v>244</v>
      </c>
      <c r="K50" s="113" t="s">
        <v>244</v>
      </c>
      <c r="L50" s="14"/>
      <c r="M50" s="83"/>
      <c r="N50" s="14"/>
      <c r="O50" s="14"/>
      <c r="P50" s="14"/>
      <c r="Q50" s="14"/>
      <c r="R50" s="14"/>
      <c r="S50" s="84"/>
      <c r="T50" s="112" t="s">
        <v>244</v>
      </c>
    </row>
    <row r="51" spans="1:20">
      <c r="A51" s="101"/>
      <c r="B51" s="11"/>
      <c r="C51" s="11" t="s">
        <v>246</v>
      </c>
      <c r="D51" s="74"/>
      <c r="E51" s="11"/>
      <c r="F51" s="11"/>
      <c r="G51" s="11"/>
      <c r="H51" s="11"/>
      <c r="I51" s="75"/>
      <c r="J51" s="107"/>
      <c r="K51" s="101"/>
      <c r="L51" s="11"/>
      <c r="M51" s="74"/>
      <c r="N51" s="11"/>
      <c r="O51" s="11"/>
      <c r="P51" s="11"/>
      <c r="Q51" s="11"/>
      <c r="R51" s="11"/>
      <c r="S51" s="75"/>
      <c r="T51" s="107"/>
    </row>
    <row r="52" spans="1:20">
      <c r="A52" s="109" t="s">
        <v>247</v>
      </c>
      <c r="B52" s="11"/>
      <c r="C52" s="11" t="s">
        <v>248</v>
      </c>
      <c r="D52" s="74"/>
      <c r="E52" s="11"/>
      <c r="F52" s="11"/>
      <c r="G52" s="11"/>
      <c r="H52" s="11"/>
      <c r="I52" s="75"/>
      <c r="J52" s="108" t="s">
        <v>247</v>
      </c>
      <c r="K52" s="109" t="s">
        <v>247</v>
      </c>
      <c r="L52" s="11"/>
      <c r="M52" s="74"/>
      <c r="N52" s="11"/>
      <c r="O52" s="11"/>
      <c r="P52" s="11"/>
      <c r="Q52" s="11"/>
      <c r="R52" s="11"/>
      <c r="S52" s="75"/>
      <c r="T52" s="108" t="s">
        <v>247</v>
      </c>
    </row>
    <row r="53" spans="1:20">
      <c r="A53" s="110"/>
      <c r="B53" s="14"/>
      <c r="C53" s="14" t="s">
        <v>249</v>
      </c>
      <c r="D53" s="83"/>
      <c r="E53" s="14"/>
      <c r="F53" s="14"/>
      <c r="G53" s="14"/>
      <c r="H53" s="14"/>
      <c r="I53" s="84"/>
      <c r="J53" s="111"/>
      <c r="K53" s="110"/>
      <c r="L53" s="14"/>
      <c r="M53" s="83"/>
      <c r="N53" s="14"/>
      <c r="O53" s="14"/>
      <c r="P53" s="14"/>
      <c r="Q53" s="14"/>
      <c r="R53" s="14"/>
      <c r="S53" s="84"/>
      <c r="T53" s="111"/>
    </row>
    <row r="54" spans="1:20">
      <c r="A54" s="101"/>
      <c r="B54" s="11"/>
      <c r="C54" s="11" t="s">
        <v>250</v>
      </c>
      <c r="D54" s="74"/>
      <c r="E54" s="11"/>
      <c r="F54" s="11"/>
      <c r="G54" s="11"/>
      <c r="H54" s="11"/>
      <c r="I54" s="75"/>
      <c r="J54" s="107"/>
      <c r="K54" s="101"/>
      <c r="L54" s="11"/>
      <c r="M54" s="74"/>
      <c r="N54" s="11"/>
      <c r="O54" s="11"/>
      <c r="P54" s="11"/>
      <c r="Q54" s="11"/>
      <c r="R54" s="11"/>
      <c r="S54" s="75"/>
      <c r="T54" s="107"/>
    </row>
    <row r="55" spans="1:20">
      <c r="A55" s="109" t="s">
        <v>251</v>
      </c>
      <c r="B55" s="11"/>
      <c r="C55" s="11" t="s">
        <v>252</v>
      </c>
      <c r="D55" s="74"/>
      <c r="E55" s="11"/>
      <c r="F55" s="11"/>
      <c r="G55" s="11"/>
      <c r="H55" s="11"/>
      <c r="I55" s="75"/>
      <c r="J55" s="108" t="s">
        <v>251</v>
      </c>
      <c r="K55" s="109" t="s">
        <v>251</v>
      </c>
      <c r="L55" s="11"/>
      <c r="M55" s="74"/>
      <c r="N55" s="11"/>
      <c r="O55" s="11"/>
      <c r="P55" s="11"/>
      <c r="Q55" s="11"/>
      <c r="R55" s="11"/>
      <c r="S55" s="75"/>
      <c r="T55" s="108" t="s">
        <v>251</v>
      </c>
    </row>
    <row r="56" spans="1:20">
      <c r="A56" s="110"/>
      <c r="B56" s="14"/>
      <c r="C56" s="14" t="s">
        <v>253</v>
      </c>
      <c r="D56" s="83"/>
      <c r="E56" s="14"/>
      <c r="F56" s="14"/>
      <c r="G56" s="14"/>
      <c r="H56" s="14"/>
      <c r="I56" s="84"/>
      <c r="J56" s="111"/>
      <c r="K56" s="110"/>
      <c r="L56" s="14"/>
      <c r="M56" s="83"/>
      <c r="N56" s="14"/>
      <c r="O56" s="14"/>
      <c r="P56" s="14"/>
      <c r="Q56" s="14"/>
      <c r="R56" s="14"/>
      <c r="S56" s="84"/>
      <c r="T56" s="111"/>
    </row>
    <row r="57" spans="1:20">
      <c r="A57" s="101"/>
      <c r="B57" s="11"/>
      <c r="C57" s="11" t="s">
        <v>254</v>
      </c>
      <c r="D57" s="74"/>
      <c r="E57" s="11"/>
      <c r="F57" s="11"/>
      <c r="G57" s="11"/>
      <c r="H57" s="11"/>
      <c r="I57" s="75"/>
      <c r="J57" s="107"/>
      <c r="K57" s="101"/>
      <c r="L57" s="11"/>
      <c r="M57" s="74"/>
      <c r="N57" s="11"/>
      <c r="O57" s="11"/>
      <c r="P57" s="11"/>
      <c r="Q57" s="11"/>
      <c r="R57" s="11"/>
      <c r="S57" s="75"/>
      <c r="T57" s="107"/>
    </row>
    <row r="58" spans="1:20">
      <c r="A58" s="113" t="s">
        <v>255</v>
      </c>
      <c r="B58" s="14"/>
      <c r="C58" s="14" t="s">
        <v>256</v>
      </c>
      <c r="D58" s="83"/>
      <c r="E58" s="14"/>
      <c r="F58" s="14"/>
      <c r="G58" s="14"/>
      <c r="H58" s="14"/>
      <c r="I58" s="84"/>
      <c r="J58" s="112" t="s">
        <v>255</v>
      </c>
      <c r="K58" s="113" t="s">
        <v>255</v>
      </c>
      <c r="L58" s="14"/>
      <c r="M58" s="83"/>
      <c r="N58" s="14"/>
      <c r="O58" s="14"/>
      <c r="P58" s="14"/>
      <c r="Q58" s="14"/>
      <c r="R58" s="14"/>
      <c r="S58" s="84"/>
      <c r="T58" s="112" t="s">
        <v>255</v>
      </c>
    </row>
    <row r="59" spans="1:20">
      <c r="A59" s="101"/>
      <c r="B59" s="11"/>
      <c r="C59" s="11" t="s">
        <v>257</v>
      </c>
      <c r="D59" s="74"/>
      <c r="E59" s="11"/>
      <c r="F59" s="11"/>
      <c r="G59" s="11"/>
      <c r="H59" s="11"/>
      <c r="I59" s="75"/>
      <c r="J59" s="107"/>
      <c r="K59" s="101"/>
      <c r="L59" s="11"/>
      <c r="M59" s="74"/>
      <c r="N59" s="11"/>
      <c r="O59" s="11"/>
      <c r="P59" s="11"/>
      <c r="Q59" s="11"/>
      <c r="R59" s="11"/>
      <c r="S59" s="75"/>
      <c r="T59" s="107"/>
    </row>
    <row r="60" spans="1:20">
      <c r="A60" s="113" t="s">
        <v>258</v>
      </c>
      <c r="B60" s="14"/>
      <c r="C60" s="14" t="s">
        <v>259</v>
      </c>
      <c r="D60" s="83"/>
      <c r="E60" s="14"/>
      <c r="F60" s="14"/>
      <c r="G60" s="14"/>
      <c r="H60" s="14"/>
      <c r="I60" s="84"/>
      <c r="J60" s="112" t="s">
        <v>258</v>
      </c>
      <c r="K60" s="113" t="s">
        <v>258</v>
      </c>
      <c r="L60" s="14"/>
      <c r="M60" s="83"/>
      <c r="N60" s="14"/>
      <c r="O60" s="14"/>
      <c r="P60" s="14"/>
      <c r="Q60" s="14"/>
      <c r="R60" s="14"/>
      <c r="S60" s="84"/>
      <c r="T60" s="112" t="s">
        <v>258</v>
      </c>
    </row>
    <row r="61" spans="1:20">
      <c r="A61" s="113">
        <v>53</v>
      </c>
      <c r="B61" s="14"/>
      <c r="C61" s="14" t="s">
        <v>260</v>
      </c>
      <c r="D61" s="83"/>
      <c r="E61" s="14"/>
      <c r="F61" s="14"/>
      <c r="G61" s="14"/>
      <c r="H61" s="14"/>
      <c r="I61" s="84"/>
      <c r="J61" s="112">
        <v>53</v>
      </c>
      <c r="K61" s="113">
        <v>53</v>
      </c>
      <c r="L61" s="14"/>
      <c r="M61" s="83"/>
      <c r="N61" s="14"/>
      <c r="O61" s="14"/>
      <c r="P61" s="14"/>
      <c r="Q61" s="14"/>
      <c r="R61" s="14"/>
      <c r="S61" s="84"/>
      <c r="T61" s="112">
        <v>53</v>
      </c>
    </row>
    <row r="62" spans="1:20">
      <c r="A62" s="113">
        <v>54</v>
      </c>
      <c r="B62" s="14"/>
      <c r="C62" s="14" t="s">
        <v>261</v>
      </c>
      <c r="D62" s="56" t="s">
        <v>103</v>
      </c>
      <c r="E62" s="14"/>
      <c r="F62" s="14"/>
      <c r="G62" s="14"/>
      <c r="H62" s="14"/>
      <c r="I62" s="84"/>
      <c r="J62" s="112">
        <v>54</v>
      </c>
      <c r="K62" s="113">
        <v>54</v>
      </c>
      <c r="L62" s="14"/>
      <c r="M62" s="83"/>
      <c r="N62" s="14"/>
      <c r="O62" s="14"/>
      <c r="P62" s="15" t="s">
        <v>103</v>
      </c>
      <c r="Q62" s="14"/>
      <c r="R62" s="15" t="s">
        <v>103</v>
      </c>
      <c r="S62" s="84"/>
      <c r="T62" s="112">
        <v>54</v>
      </c>
    </row>
    <row r="63" spans="1:20" ht="12.75" thickBot="1">
      <c r="A63" s="113">
        <v>55</v>
      </c>
      <c r="B63" s="14"/>
      <c r="C63" s="14" t="s">
        <v>262</v>
      </c>
      <c r="D63" s="85"/>
      <c r="E63" s="86"/>
      <c r="F63" s="86"/>
      <c r="G63" s="86"/>
      <c r="H63" s="86"/>
      <c r="I63" s="87"/>
      <c r="J63" s="112">
        <v>55</v>
      </c>
      <c r="K63" s="113">
        <v>55</v>
      </c>
      <c r="L63" s="14"/>
      <c r="M63" s="85"/>
      <c r="N63" s="86"/>
      <c r="O63" s="86"/>
      <c r="P63" s="86"/>
      <c r="Q63" s="86"/>
      <c r="R63" s="86"/>
      <c r="S63" s="87"/>
      <c r="T63" s="112">
        <v>55</v>
      </c>
    </row>
    <row r="64" spans="1:20" ht="10.5" customHeight="1">
      <c r="A64" s="114"/>
      <c r="B64" s="115"/>
      <c r="C64" s="115"/>
      <c r="D64" s="115"/>
      <c r="E64" s="115"/>
      <c r="F64" s="115"/>
      <c r="G64" s="115"/>
      <c r="H64" s="115"/>
      <c r="I64" s="115"/>
      <c r="J64" s="116"/>
      <c r="K64" s="114"/>
      <c r="L64" s="115"/>
      <c r="M64" s="115"/>
      <c r="N64" s="115"/>
      <c r="O64" s="115"/>
      <c r="P64" s="115"/>
      <c r="Q64" s="115"/>
      <c r="R64" s="115"/>
      <c r="S64" s="115"/>
      <c r="T64" s="116"/>
    </row>
    <row r="65" spans="10:11">
      <c r="J65" s="26" t="s">
        <v>263</v>
      </c>
      <c r="K65" s="39" t="s">
        <v>264</v>
      </c>
    </row>
  </sheetData>
  <customSheetViews>
    <customSheetView guid="{A617E113-81C5-40F4-A596-A12F4B219BD2}" topLeftCell="H1">
      <selection activeCell="C47" sqref="C47"/>
      <colBreaks count="1" manualBreakCount="1">
        <brk id="10" max="1048575" man="1"/>
      </colBreaks>
      <pageMargins left="0.5" right="0.5" top="0.5" bottom="0.25" header="0" footer="0"/>
      <printOptions horizontalCentered="1" verticalCentered="1"/>
      <pageSetup scale="84" orientation="portrait" r:id="rId1"/>
      <headerFooter alignWithMargins="0"/>
    </customSheetView>
    <customSheetView guid="{D099E5BD-69C3-4A36-A01A-AB9127CD02AF}" scale="60" showPageBreaks="1" view="pageBreakPreview">
      <selection activeCell="AK38" sqref="AK38"/>
      <colBreaks count="1" manualBreakCount="1">
        <brk id="10" max="1048575" man="1"/>
      </colBreaks>
      <pageMargins left="0.5" right="0.5" top="0.5" bottom="0.25" header="0" footer="0"/>
      <printOptions horizontalCentered="1" verticalCentered="1"/>
      <pageSetup scale="84" orientation="portrait" r:id="rId2"/>
      <headerFooter alignWithMargins="0"/>
    </customSheetView>
    <customSheetView guid="{0E34144A-D82F-4DF0-B720-F9C800B122C6}" scale="60" showPageBreaks="1" view="pageBreakPreview">
      <selection activeCell="K1" sqref="K1"/>
      <colBreaks count="1" manualBreakCount="1">
        <brk id="10" max="1048575" man="1"/>
      </colBreaks>
      <pageMargins left="0.5" right="0.5" top="0.5" bottom="0.25" header="0" footer="0"/>
      <printOptions horizontalCentered="1" verticalCentered="1"/>
      <pageSetup scale="84" orientation="portrait" r:id="rId3"/>
      <headerFooter alignWithMargins="0"/>
    </customSheetView>
    <customSheetView guid="{97EB090E-DA8A-4035-9EB7-8F192FB9238E}" scale="60" showPageBreaks="1" view="pageBreakPreview">
      <selection activeCell="K1" sqref="K1"/>
      <colBreaks count="1" manualBreakCount="1">
        <brk id="10" max="1048575" man="1"/>
      </colBreaks>
      <pageMargins left="0.5" right="0.5" top="0.5" bottom="0.25" header="0" footer="0"/>
      <printOptions horizontalCentered="1" verticalCentered="1"/>
      <pageSetup scale="84" orientation="portrait" r:id="rId4"/>
      <headerFooter alignWithMargins="0"/>
    </customSheetView>
    <customSheetView guid="{73D6C540-FA77-496F-80D5-378BCDB5D7D3}" topLeftCell="A19">
      <selection activeCell="C47" sqref="C47"/>
      <colBreaks count="1" manualBreakCount="1">
        <brk id="10" max="1048575" man="1"/>
      </colBreaks>
      <pageMargins left="0.5" right="0.5" top="0.5" bottom="0.25" header="0" footer="0"/>
      <printOptions horizontalCentered="1" verticalCentered="1"/>
      <pageSetup scale="84" orientation="portrait" r:id="rId5"/>
      <headerFooter alignWithMargins="0"/>
    </customSheetView>
    <customSheetView guid="{697F93CE-5800-4A2B-B48E-6915F0D86AE1}" topLeftCell="H1">
      <selection activeCell="C47" sqref="C47"/>
      <colBreaks count="1" manualBreakCount="1">
        <brk id="10" max="1048575" man="1"/>
      </colBreaks>
      <pageMargins left="0.5" right="0.5" top="0.5" bottom="0.25" header="0" footer="0"/>
      <printOptions horizontalCentered="1" verticalCentered="1"/>
      <pageSetup scale="84" orientation="portrait" r:id="rId6"/>
      <headerFooter alignWithMargins="0"/>
    </customSheetView>
    <customSheetView guid="{997430AA-34EF-430A-83C0-572B50415120}" topLeftCell="H1">
      <selection activeCell="C47" sqref="C47"/>
      <colBreaks count="1" manualBreakCount="1">
        <brk id="10" max="1048575" man="1"/>
      </colBreaks>
      <pageMargins left="0.5" right="0.5" top="0.5" bottom="0.25" header="0" footer="0"/>
      <printOptions horizontalCentered="1" verticalCentered="1"/>
      <pageSetup scale="84" orientation="portrait" r:id="rId7"/>
      <headerFooter alignWithMargins="0"/>
    </customSheetView>
    <customSheetView guid="{FB280501-19AF-4ABE-91A9-026A574F2BAA}" topLeftCell="H1">
      <selection activeCell="C47" sqref="C47"/>
      <colBreaks count="1" manualBreakCount="1">
        <brk id="10" max="1048575" man="1"/>
      </colBreaks>
      <pageMargins left="0.5" right="0.5" top="0.5" bottom="0.25" header="0" footer="0"/>
      <printOptions horizontalCentered="1" verticalCentered="1"/>
      <pageSetup scale="84" orientation="portrait" r:id="rId8"/>
      <headerFooter alignWithMargins="0"/>
    </customSheetView>
    <customSheetView guid="{418B4607-7369-4E2A-893E-78E4A5AA0442}" topLeftCell="H1">
      <colBreaks count="1" manualBreakCount="1">
        <brk id="10" max="1048575" man="1"/>
      </colBreaks>
      <pageMargins left="0.5" right="0.5" top="0.5" bottom="0.25" header="0" footer="0"/>
      <printOptions horizontalCentered="1" verticalCentered="1"/>
      <pageSetup scale="84" orientation="portrait" r:id="rId9"/>
      <headerFooter alignWithMargins="0"/>
    </customSheetView>
    <customSheetView guid="{F56BCD39-3910-4701-BCCF-245589B07D98}">
      <selection activeCell="P29" sqref="P29"/>
      <colBreaks count="1" manualBreakCount="1">
        <brk id="10" max="1048575" man="1"/>
      </colBreaks>
      <pageMargins left="0.5" right="0.5" top="0.5" bottom="0.25" header="0" footer="0"/>
      <printOptions horizontalCentered="1" verticalCentered="1"/>
      <pageSetup scale="95" orientation="portrait" r:id="rId10"/>
      <headerFooter alignWithMargins="0"/>
    </customSheetView>
    <customSheetView guid="{FB19BFAA-60BA-4CC2-92E5-E4C141AE804E}">
      <selection activeCell="P29" sqref="P29"/>
      <colBreaks count="1" manualBreakCount="1">
        <brk id="10" max="1048575" man="1"/>
      </colBreaks>
      <pageMargins left="0.5" right="0.5" top="0.5" bottom="0.25" header="0" footer="0"/>
      <printOptions horizontalCentered="1" verticalCentered="1"/>
      <pageSetup scale="95" orientation="portrait" r:id="rId11"/>
      <headerFooter alignWithMargins="0"/>
    </customSheetView>
    <customSheetView guid="{74404EEC-CA6A-48B0-B168-B7933282EEB2}">
      <selection activeCell="P29" sqref="P29"/>
      <colBreaks count="1" manualBreakCount="1">
        <brk id="10" max="1048575" man="1"/>
      </colBreaks>
      <pageMargins left="0.5" right="0.5" top="0.5" bottom="0.25" header="0" footer="0"/>
      <printOptions horizontalCentered="1" verticalCentered="1"/>
      <pageSetup scale="95" orientation="portrait" r:id="rId12"/>
      <headerFooter alignWithMargins="0"/>
    </customSheetView>
    <customSheetView guid="{A2494C54-8D9D-4A05-9F27-C858173D9692}">
      <selection activeCell="P29" sqref="P29"/>
      <colBreaks count="1" manualBreakCount="1">
        <brk id="10" max="1048575" man="1"/>
      </colBreaks>
      <pageMargins left="0.5" right="0.5" top="0.5" bottom="0.25" header="0" footer="0"/>
      <printOptions horizontalCentered="1" verticalCentered="1"/>
      <pageSetup scale="95" orientation="portrait" r:id="rId13"/>
      <headerFooter alignWithMargins="0"/>
    </customSheetView>
    <customSheetView guid="{F228F194-B0FE-4A91-A927-06A4E89703F0}">
      <selection activeCell="P29" sqref="P29"/>
      <colBreaks count="1" manualBreakCount="1">
        <brk id="10" max="1048575" man="1"/>
      </colBreaks>
      <pageMargins left="0.5" right="0.5" top="0.5" bottom="0.25" header="0" footer="0"/>
      <printOptions horizontalCentered="1" verticalCentered="1"/>
      <pageSetup scale="95" orientation="portrait" r:id="rId14"/>
      <headerFooter alignWithMargins="0"/>
    </customSheetView>
    <customSheetView guid="{49D366EC-C851-4932-854D-8EA887B298C5}">
      <selection activeCell="P29" sqref="P29"/>
      <colBreaks count="1" manualBreakCount="1">
        <brk id="10" max="1048575" man="1"/>
      </colBreaks>
      <pageMargins left="0.5" right="0.5" top="0.5" bottom="0.25" header="0" footer="0"/>
      <printOptions horizontalCentered="1" verticalCentered="1"/>
      <pageSetup scale="95" orientation="portrait" r:id="rId15"/>
      <headerFooter alignWithMargins="0"/>
    </customSheetView>
    <customSheetView guid="{7390B031-6060-4327-BF01-8B9465EDB6D9}">
      <selection activeCell="P29" sqref="P29"/>
      <colBreaks count="1" manualBreakCount="1">
        <brk id="10" max="1048575" man="1"/>
      </colBreaks>
      <pageMargins left="0.5" right="0.5" top="0.5" bottom="0.25" header="0" footer="0"/>
      <printOptions horizontalCentered="1" verticalCentered="1"/>
      <pageSetup scale="95" orientation="portrait" r:id="rId16"/>
      <headerFooter alignWithMargins="0"/>
    </customSheetView>
    <customSheetView guid="{26429A53-B624-4AA6-8C8D-667186B058B8}">
      <selection activeCell="P29" sqref="P29"/>
      <colBreaks count="1" manualBreakCount="1">
        <brk id="10" max="1048575" man="1"/>
      </colBreaks>
      <pageMargins left="0.5" right="0.5" top="0.5" bottom="0.25" header="0" footer="0"/>
      <printOptions horizontalCentered="1" verticalCentered="1"/>
      <pageSetup scale="95" orientation="portrait" r:id="rId17"/>
      <headerFooter alignWithMargins="0"/>
    </customSheetView>
    <customSheetView guid="{9188604F-721B-4607-B5A7-F14601E34BB8}">
      <selection activeCell="P29" sqref="P29"/>
      <colBreaks count="1" manualBreakCount="1">
        <brk id="10" max="1048575" man="1"/>
      </colBreaks>
      <pageMargins left="0.5" right="0.5" top="0.5" bottom="0.25" header="0" footer="0"/>
      <printOptions horizontalCentered="1" verticalCentered="1"/>
      <pageSetup scale="95" orientation="portrait" r:id="rId18"/>
      <headerFooter alignWithMargins="0"/>
    </customSheetView>
    <customSheetView guid="{0DB5BAD5-393A-4F38-9E8B-709DEA7858B1}">
      <selection activeCell="P29" sqref="P29"/>
      <colBreaks count="1" manualBreakCount="1">
        <brk id="10" max="1048575" man="1"/>
      </colBreaks>
      <pageMargins left="0.5" right="0.5" top="0.5" bottom="0.25" header="0" footer="0"/>
      <printOptions horizontalCentered="1" verticalCentered="1"/>
      <pageSetup scale="95" orientation="portrait" r:id="rId19"/>
      <headerFooter alignWithMargins="0"/>
    </customSheetView>
    <customSheetView guid="{4E7A3D04-9F51-465C-A42B-3DF9B3E7D5B5}">
      <selection activeCell="P29" sqref="P29"/>
      <colBreaks count="1" manualBreakCount="1">
        <brk id="10" max="1048575" man="1"/>
      </colBreaks>
      <pageMargins left="0.5" right="0.5" top="0.5" bottom="0.25" header="0" footer="0"/>
      <printOptions horizontalCentered="1" verticalCentered="1"/>
      <pageSetup scale="95" orientation="portrait" r:id="rId20"/>
      <headerFooter alignWithMargins="0"/>
    </customSheetView>
    <customSheetView guid="{BD2992A8-0B6E-4822-8FD2-4601D1328A70}" topLeftCell="H1">
      <colBreaks count="1" manualBreakCount="1">
        <brk id="10" max="1048575" man="1"/>
      </colBreaks>
      <pageMargins left="0.5" right="0.5" top="0.5" bottom="0.25" header="0" footer="0"/>
      <printOptions horizontalCentered="1" verticalCentered="1"/>
      <pageSetup scale="84" orientation="portrait" r:id="rId21"/>
      <headerFooter alignWithMargins="0"/>
    </customSheetView>
    <customSheetView guid="{77A0B38E-93E4-4AC7-ACE6-46928E3770F0}" topLeftCell="H1">
      <colBreaks count="1" manualBreakCount="1">
        <brk id="10" max="1048575" man="1"/>
      </colBreaks>
      <pageMargins left="0.5" right="0.5" top="0.5" bottom="0.25" header="0" footer="0"/>
      <printOptions horizontalCentered="1" verticalCentered="1"/>
      <pageSetup scale="84" orientation="portrait" r:id="rId22"/>
      <headerFooter alignWithMargins="0"/>
    </customSheetView>
    <customSheetView guid="{11C83B39-CE16-4BB9-AED1-82A65A48CAAD}" topLeftCell="H1">
      <colBreaks count="1" manualBreakCount="1">
        <brk id="10" max="1048575" man="1"/>
      </colBreaks>
      <pageMargins left="0.5" right="0.5" top="0.5" bottom="0.25" header="0" footer="0"/>
      <printOptions horizontalCentered="1" verticalCentered="1"/>
      <pageSetup scale="84" orientation="portrait" r:id="rId23"/>
      <headerFooter alignWithMargins="0"/>
    </customSheetView>
    <customSheetView guid="{DB71B86F-317D-4AD6-8462-223811F201EC}" topLeftCell="H1">
      <selection activeCell="C47" sqref="C47"/>
      <colBreaks count="1" manualBreakCount="1">
        <brk id="10" max="1048575" man="1"/>
      </colBreaks>
      <pageMargins left="0.5" right="0.5" top="0.5" bottom="0.25" header="0" footer="0"/>
      <printOptions horizontalCentered="1" verticalCentered="1"/>
      <pageSetup scale="84" orientation="portrait" r:id="rId24"/>
      <headerFooter alignWithMargins="0"/>
    </customSheetView>
    <customSheetView guid="{DC2F833C-E952-4F6A-AFD3-F16D8619A19E}" topLeftCell="H1">
      <selection activeCell="C47" sqref="C47"/>
      <colBreaks count="1" manualBreakCount="1">
        <brk id="10" max="1048575" man="1"/>
      </colBreaks>
      <pageMargins left="0.5" right="0.5" top="0.5" bottom="0.25" header="0" footer="0"/>
      <printOptions horizontalCentered="1" verticalCentered="1"/>
      <pageSetup scale="84" orientation="portrait" r:id="rId25"/>
      <headerFooter alignWithMargins="0"/>
    </customSheetView>
    <customSheetView guid="{B1B2D874-36F7-4A51-91A3-0B03D16C5B39}" topLeftCell="H1">
      <selection activeCell="K1" sqref="K1"/>
      <colBreaks count="1" manualBreakCount="1">
        <brk id="10" max="1048575" man="1"/>
      </colBreaks>
      <pageMargins left="0.5" right="0.5" top="0.5" bottom="0.25" header="0" footer="0"/>
      <printOptions horizontalCentered="1" verticalCentered="1"/>
      <pageSetup scale="84" orientation="portrait" r:id="rId26"/>
      <headerFooter alignWithMargins="0"/>
    </customSheetView>
    <customSheetView guid="{24512037-1A2E-4B61-A9D8-6B6EE1FBAC07}" topLeftCell="H1">
      <selection activeCell="C47" sqref="C47"/>
      <colBreaks count="1" manualBreakCount="1">
        <brk id="10" max="1048575" man="1"/>
      </colBreaks>
      <pageMargins left="0.5" right="0.5" top="0.5" bottom="0.25" header="0" footer="0"/>
      <printOptions horizontalCentered="1" verticalCentered="1"/>
      <pageSetup scale="84" orientation="portrait" r:id="rId27"/>
      <headerFooter alignWithMargins="0"/>
    </customSheetView>
    <customSheetView guid="{FF7CE3F6-64D4-4414-9A0A-27EA1DA5FCEA}" topLeftCell="H1">
      <selection activeCell="C47" sqref="C47"/>
      <colBreaks count="1" manualBreakCount="1">
        <brk id="10" max="1048575" man="1"/>
      </colBreaks>
      <pageMargins left="0.5" right="0.5" top="0.5" bottom="0.25" header="0" footer="0"/>
      <printOptions horizontalCentered="1" verticalCentered="1"/>
      <pageSetup scale="84" orientation="portrait" r:id="rId28"/>
      <headerFooter alignWithMargins="0"/>
    </customSheetView>
    <customSheetView guid="{68CA22E9-CC9D-4C8A-A060-049B87D0AB3E}" scale="60" showPageBreaks="1" view="pageBreakPreview">
      <selection activeCell="K1" sqref="K1"/>
      <colBreaks count="1" manualBreakCount="1">
        <brk id="10" max="1048575" man="1"/>
      </colBreaks>
      <pageMargins left="0.5" right="0.5" top="0.5" bottom="0.25" header="0" footer="0"/>
      <printOptions horizontalCentered="1" verticalCentered="1"/>
      <pageSetup scale="84" orientation="portrait" r:id="rId29"/>
      <headerFooter alignWithMargins="0"/>
    </customSheetView>
    <customSheetView guid="{76EF22F2-41FD-4690-8612-D013472E0134}" topLeftCell="H1">
      <selection activeCell="C47" sqref="C47"/>
      <colBreaks count="1" manualBreakCount="1">
        <brk id="10" max="1048575" man="1"/>
      </colBreaks>
      <pageMargins left="0.5" right="0.5" top="0.5" bottom="0.25" header="0" footer="0"/>
      <printOptions horizontalCentered="1" verticalCentered="1"/>
      <pageSetup scale="84" orientation="portrait" r:id="rId30"/>
      <headerFooter alignWithMargins="0"/>
    </customSheetView>
  </customSheetViews>
  <mergeCells count="2">
    <mergeCell ref="D12:E13"/>
    <mergeCell ref="F13:I13"/>
  </mergeCells>
  <printOptions horizontalCentered="1" verticalCentered="1"/>
  <pageMargins left="0.5" right="0.5" top="0.5" bottom="0.25" header="0" footer="0"/>
  <pageSetup scale="84" orientation="portrait" r:id="rId31"/>
  <headerFooter alignWithMargins="0"/>
  <colBreaks count="1" manualBreakCount="1">
    <brk id="10" max="1048575" man="1"/>
  </colBreaks>
  <legacyDrawing r:id="rId32"/>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T61"/>
  <sheetViews>
    <sheetView topLeftCell="A9" zoomScaleNormal="100" workbookViewId="0">
      <selection activeCell="C30" sqref="C30"/>
    </sheetView>
  </sheetViews>
  <sheetFormatPr defaultColWidth="8.85546875" defaultRowHeight="12"/>
  <cols>
    <col min="1" max="1" width="3.85546875" style="5" customWidth="1"/>
    <col min="2" max="2" width="6" style="5" customWidth="1"/>
    <col min="3" max="3" width="26.28515625" style="5" customWidth="1"/>
    <col min="4" max="4" width="11.140625" style="5" customWidth="1"/>
    <col min="5" max="5" width="8.5703125" style="5" customWidth="1"/>
    <col min="6" max="6" width="8.42578125" style="5" bestFit="1" customWidth="1"/>
    <col min="7" max="7" width="9.140625" style="5" bestFit="1" customWidth="1"/>
    <col min="8" max="8" width="10.28515625" style="5" bestFit="1" customWidth="1"/>
    <col min="9" max="9" width="13.42578125" style="5" bestFit="1" customWidth="1"/>
    <col min="10" max="10" width="6.7109375" style="5" customWidth="1"/>
    <col min="11" max="11" width="4.7109375" style="5" customWidth="1"/>
    <col min="12" max="12" width="6.140625" style="5" customWidth="1"/>
    <col min="13" max="13" width="16" style="5" bestFit="1" customWidth="1"/>
    <col min="14" max="19" width="9.85546875" style="5" customWidth="1"/>
    <col min="20" max="20" width="4.140625" style="5" customWidth="1"/>
    <col min="21" max="16384" width="8.85546875" style="5"/>
  </cols>
  <sheetData>
    <row r="1" spans="1:20">
      <c r="A1" s="39">
        <v>100</v>
      </c>
      <c r="B1" s="4"/>
      <c r="C1" s="89"/>
      <c r="E1" s="4"/>
      <c r="G1" s="4"/>
      <c r="I1" s="4"/>
      <c r="J1" s="26" t="s">
        <v>3394</v>
      </c>
      <c r="K1" s="5" t="s">
        <v>3394</v>
      </c>
      <c r="O1" s="4"/>
      <c r="P1" s="4"/>
      <c r="Q1" s="4"/>
      <c r="R1" s="4"/>
      <c r="S1" s="4"/>
      <c r="T1" s="5">
        <v>101</v>
      </c>
    </row>
    <row r="2" spans="1:20">
      <c r="A2" s="71" t="s">
        <v>149</v>
      </c>
      <c r="B2" s="117"/>
      <c r="C2" s="117"/>
      <c r="D2" s="117"/>
      <c r="E2" s="117"/>
      <c r="F2" s="117"/>
      <c r="G2" s="117"/>
      <c r="H2" s="117"/>
      <c r="I2" s="117"/>
      <c r="J2" s="118"/>
      <c r="K2" s="71" t="s">
        <v>265</v>
      </c>
      <c r="L2" s="117"/>
      <c r="M2" s="117"/>
      <c r="N2" s="117"/>
      <c r="O2" s="117"/>
      <c r="P2" s="117"/>
      <c r="Q2" s="117"/>
      <c r="R2" s="117"/>
      <c r="S2" s="117"/>
      <c r="T2" s="118"/>
    </row>
    <row r="3" spans="1:20">
      <c r="A3" s="35"/>
      <c r="J3" s="36"/>
      <c r="K3" s="35"/>
      <c r="T3" s="36"/>
    </row>
    <row r="4" spans="1:20">
      <c r="A4" s="103" t="s">
        <v>39</v>
      </c>
      <c r="B4" s="49"/>
      <c r="C4" s="49"/>
      <c r="D4" s="49"/>
      <c r="E4" s="49"/>
      <c r="F4" s="49"/>
      <c r="G4" s="49"/>
      <c r="H4" s="49"/>
      <c r="I4" s="49"/>
      <c r="J4" s="119"/>
      <c r="K4" s="103" t="s">
        <v>39</v>
      </c>
      <c r="L4" s="49"/>
      <c r="M4" s="49"/>
      <c r="N4" s="49"/>
      <c r="O4" s="49"/>
      <c r="P4" s="49"/>
      <c r="Q4" s="49"/>
      <c r="R4" s="49"/>
      <c r="S4" s="49"/>
      <c r="T4" s="119"/>
    </row>
    <row r="5" spans="1:20">
      <c r="A5" s="11"/>
      <c r="B5" s="11"/>
      <c r="C5" s="11"/>
      <c r="D5" s="48" t="s">
        <v>169</v>
      </c>
      <c r="E5" s="102"/>
      <c r="F5" s="103" t="s">
        <v>170</v>
      </c>
      <c r="G5" s="49"/>
      <c r="H5" s="49"/>
      <c r="I5" s="49"/>
      <c r="J5" s="9"/>
      <c r="K5" s="11"/>
      <c r="L5" s="11"/>
      <c r="M5" s="13" t="s">
        <v>171</v>
      </c>
      <c r="N5" s="103" t="s">
        <v>172</v>
      </c>
      <c r="O5" s="49"/>
      <c r="P5" s="49"/>
      <c r="Q5" s="49"/>
      <c r="R5" s="49"/>
      <c r="S5" s="49"/>
      <c r="T5" s="25"/>
    </row>
    <row r="6" spans="1:20">
      <c r="A6" s="11"/>
      <c r="B6" s="11"/>
      <c r="C6" s="11"/>
      <c r="D6" s="106" t="s">
        <v>173</v>
      </c>
      <c r="E6" s="51"/>
      <c r="F6" s="103" t="s">
        <v>174</v>
      </c>
      <c r="G6" s="49"/>
      <c r="H6" s="49"/>
      <c r="I6" s="49"/>
      <c r="J6" s="11"/>
      <c r="K6" s="11"/>
      <c r="L6" s="11"/>
      <c r="M6" s="15" t="s">
        <v>175</v>
      </c>
      <c r="N6" s="9"/>
      <c r="O6" s="9"/>
      <c r="P6" s="48" t="s">
        <v>176</v>
      </c>
      <c r="Q6" s="102"/>
      <c r="R6" s="9"/>
      <c r="S6" s="9"/>
      <c r="T6" s="9"/>
    </row>
    <row r="7" spans="1:20">
      <c r="A7" s="11"/>
      <c r="B7" s="11"/>
      <c r="C7" s="11"/>
      <c r="D7" s="12"/>
      <c r="E7" s="12"/>
      <c r="F7" s="12"/>
      <c r="G7" s="12"/>
      <c r="H7" s="12" t="s">
        <v>47</v>
      </c>
      <c r="I7" s="12" t="s">
        <v>177</v>
      </c>
      <c r="J7" s="12"/>
      <c r="K7" s="12"/>
      <c r="L7" s="12"/>
      <c r="M7" s="13" t="s">
        <v>44</v>
      </c>
      <c r="N7" s="12"/>
      <c r="O7" s="12"/>
      <c r="P7" s="67" t="s">
        <v>18</v>
      </c>
      <c r="Q7" s="34"/>
      <c r="R7" s="12" t="s">
        <v>50</v>
      </c>
      <c r="S7" s="12"/>
      <c r="T7" s="12"/>
    </row>
    <row r="8" spans="1:20">
      <c r="A8" s="11"/>
      <c r="B8" s="11"/>
      <c r="C8" s="11"/>
      <c r="D8" s="12"/>
      <c r="E8" s="12"/>
      <c r="F8" s="12"/>
      <c r="G8" s="12"/>
      <c r="H8" s="12" t="s">
        <v>52</v>
      </c>
      <c r="I8" s="12" t="s">
        <v>178</v>
      </c>
      <c r="J8" s="12"/>
      <c r="K8" s="12"/>
      <c r="L8" s="12"/>
      <c r="M8" s="12" t="s">
        <v>46</v>
      </c>
      <c r="N8" s="12"/>
      <c r="O8" s="12"/>
      <c r="P8" s="106" t="s">
        <v>179</v>
      </c>
      <c r="Q8" s="51"/>
      <c r="R8" s="12" t="s">
        <v>180</v>
      </c>
      <c r="S8" s="12"/>
      <c r="T8" s="12"/>
    </row>
    <row r="9" spans="1:20">
      <c r="A9" s="11"/>
      <c r="B9" s="11"/>
      <c r="C9" s="11"/>
      <c r="D9" s="12"/>
      <c r="E9" s="12"/>
      <c r="F9" s="12" t="s">
        <v>57</v>
      </c>
      <c r="G9" s="12"/>
      <c r="H9" s="12" t="s">
        <v>58</v>
      </c>
      <c r="I9" s="12" t="s">
        <v>48</v>
      </c>
      <c r="J9" s="12"/>
      <c r="K9" s="12"/>
      <c r="L9" s="12"/>
      <c r="M9" s="12" t="s">
        <v>49</v>
      </c>
      <c r="N9" s="12"/>
      <c r="O9" s="12"/>
      <c r="P9" s="12"/>
      <c r="Q9" s="9"/>
      <c r="R9" s="12" t="s">
        <v>182</v>
      </c>
      <c r="S9" s="12"/>
      <c r="T9" s="12"/>
    </row>
    <row r="10" spans="1:20">
      <c r="A10" s="11"/>
      <c r="B10" s="11"/>
      <c r="C10" s="12" t="s">
        <v>183</v>
      </c>
      <c r="D10" s="12"/>
      <c r="E10" s="12"/>
      <c r="F10" s="12" t="s">
        <v>64</v>
      </c>
      <c r="G10" s="12" t="s">
        <v>57</v>
      </c>
      <c r="H10" s="12" t="s">
        <v>63</v>
      </c>
      <c r="I10" s="12" t="s">
        <v>185</v>
      </c>
      <c r="J10" s="12"/>
      <c r="K10" s="12"/>
      <c r="L10" s="12"/>
      <c r="M10" s="12" t="s">
        <v>186</v>
      </c>
      <c r="N10" s="12" t="s">
        <v>66</v>
      </c>
      <c r="O10" s="12" t="s">
        <v>67</v>
      </c>
      <c r="P10" s="12"/>
      <c r="Q10" s="12"/>
      <c r="R10" s="12" t="s">
        <v>187</v>
      </c>
      <c r="S10" s="12" t="s">
        <v>67</v>
      </c>
      <c r="T10" s="12"/>
    </row>
    <row r="11" spans="1:20">
      <c r="A11" s="12" t="s">
        <v>7</v>
      </c>
      <c r="B11" s="12" t="s">
        <v>70</v>
      </c>
      <c r="C11" s="12" t="s">
        <v>76</v>
      </c>
      <c r="D11" s="12" t="s">
        <v>266</v>
      </c>
      <c r="E11" s="12" t="s">
        <v>189</v>
      </c>
      <c r="F11" s="12" t="s">
        <v>190</v>
      </c>
      <c r="G11" s="12" t="s">
        <v>62</v>
      </c>
      <c r="H11" s="12" t="s">
        <v>191</v>
      </c>
      <c r="I11" s="12" t="s">
        <v>192</v>
      </c>
      <c r="J11" s="12" t="s">
        <v>7</v>
      </c>
      <c r="K11" s="12" t="s">
        <v>7</v>
      </c>
      <c r="L11" s="12" t="s">
        <v>70</v>
      </c>
      <c r="M11" s="12" t="s">
        <v>193</v>
      </c>
      <c r="N11" s="12" t="s">
        <v>76</v>
      </c>
      <c r="O11" s="12" t="s">
        <v>72</v>
      </c>
      <c r="P11" s="12" t="s">
        <v>266</v>
      </c>
      <c r="Q11" s="12" t="s">
        <v>189</v>
      </c>
      <c r="R11" s="12" t="s">
        <v>194</v>
      </c>
      <c r="S11" s="12" t="s">
        <v>195</v>
      </c>
      <c r="T11" s="12" t="s">
        <v>7</v>
      </c>
    </row>
    <row r="12" spans="1:20">
      <c r="A12" s="12" t="s">
        <v>17</v>
      </c>
      <c r="B12" s="12" t="s">
        <v>78</v>
      </c>
      <c r="C12" s="12" t="s">
        <v>196</v>
      </c>
      <c r="D12" s="12" t="s">
        <v>267</v>
      </c>
      <c r="E12" s="12" t="s">
        <v>198</v>
      </c>
      <c r="F12" s="12" t="s">
        <v>199</v>
      </c>
      <c r="G12" s="12" t="s">
        <v>200</v>
      </c>
      <c r="H12" s="12" t="s">
        <v>201</v>
      </c>
      <c r="I12" s="12" t="s">
        <v>193</v>
      </c>
      <c r="J12" s="12" t="s">
        <v>17</v>
      </c>
      <c r="K12" s="12" t="s">
        <v>17</v>
      </c>
      <c r="L12" s="12" t="s">
        <v>78</v>
      </c>
      <c r="M12" s="12" t="s">
        <v>75</v>
      </c>
      <c r="N12" s="12" t="s">
        <v>84</v>
      </c>
      <c r="O12" s="12" t="s">
        <v>82</v>
      </c>
      <c r="P12" s="12" t="s">
        <v>267</v>
      </c>
      <c r="Q12" s="12" t="s">
        <v>198</v>
      </c>
      <c r="R12" s="12" t="s">
        <v>202</v>
      </c>
      <c r="S12" s="12" t="s">
        <v>198</v>
      </c>
      <c r="T12" s="12" t="s">
        <v>17</v>
      </c>
    </row>
    <row r="13" spans="1:20">
      <c r="A13" s="12"/>
      <c r="B13" s="12"/>
      <c r="C13" s="12"/>
      <c r="D13" s="12"/>
      <c r="E13" s="12"/>
      <c r="F13" s="12"/>
      <c r="G13" s="12"/>
      <c r="H13" s="12" t="s">
        <v>83</v>
      </c>
      <c r="I13" s="12" t="s">
        <v>200</v>
      </c>
      <c r="J13" s="12"/>
      <c r="K13" s="12"/>
      <c r="L13" s="12"/>
      <c r="M13" s="12" t="s">
        <v>48</v>
      </c>
      <c r="N13" s="12"/>
      <c r="O13" s="12"/>
      <c r="P13" s="12"/>
      <c r="Q13" s="11"/>
      <c r="R13" s="12"/>
      <c r="S13" s="12"/>
      <c r="T13" s="12"/>
    </row>
    <row r="14" spans="1:20" ht="12.75" thickBot="1">
      <c r="A14" s="14"/>
      <c r="B14" s="14"/>
      <c r="C14" s="15" t="s">
        <v>24</v>
      </c>
      <c r="D14" s="15" t="s">
        <v>25</v>
      </c>
      <c r="E14" s="15" t="s">
        <v>26</v>
      </c>
      <c r="F14" s="15" t="s">
        <v>27</v>
      </c>
      <c r="G14" s="15" t="s">
        <v>28</v>
      </c>
      <c r="H14" s="15" t="s">
        <v>29</v>
      </c>
      <c r="I14" s="15" t="s">
        <v>30</v>
      </c>
      <c r="J14" s="14"/>
      <c r="K14" s="14"/>
      <c r="L14" s="14"/>
      <c r="M14" s="15" t="s">
        <v>31</v>
      </c>
      <c r="N14" s="15" t="s">
        <v>32</v>
      </c>
      <c r="O14" s="15" t="s">
        <v>88</v>
      </c>
      <c r="P14" s="15" t="s">
        <v>89</v>
      </c>
      <c r="Q14" s="15" t="s">
        <v>90</v>
      </c>
      <c r="R14" s="15" t="s">
        <v>203</v>
      </c>
      <c r="S14" s="15" t="s">
        <v>204</v>
      </c>
      <c r="T14" s="15"/>
    </row>
    <row r="15" spans="1:20">
      <c r="A15" s="11"/>
      <c r="B15" s="11"/>
      <c r="C15" s="12" t="s">
        <v>268</v>
      </c>
      <c r="D15" s="72"/>
      <c r="E15" s="19"/>
      <c r="F15" s="19"/>
      <c r="G15" s="19"/>
      <c r="H15" s="19"/>
      <c r="I15" s="73"/>
      <c r="J15" s="11"/>
      <c r="K15" s="11"/>
      <c r="L15" s="11"/>
      <c r="M15" s="72"/>
      <c r="N15" s="19"/>
      <c r="O15" s="19"/>
      <c r="P15" s="19"/>
      <c r="Q15" s="19"/>
      <c r="R15" s="19"/>
      <c r="S15" s="73"/>
      <c r="T15" s="11"/>
    </row>
    <row r="16" spans="1:20">
      <c r="A16" s="12"/>
      <c r="B16" s="11"/>
      <c r="C16" s="11" t="s">
        <v>269</v>
      </c>
      <c r="D16" s="74"/>
      <c r="E16" s="11"/>
      <c r="F16" s="11"/>
      <c r="G16" s="11"/>
      <c r="H16" s="11"/>
      <c r="I16" s="75"/>
      <c r="J16" s="12"/>
      <c r="K16" s="12"/>
      <c r="L16" s="11"/>
      <c r="M16" s="74"/>
      <c r="N16" s="11"/>
      <c r="O16" s="11"/>
      <c r="P16" s="11"/>
      <c r="Q16" s="11"/>
      <c r="R16" s="11"/>
      <c r="S16" s="75"/>
      <c r="T16" s="12"/>
    </row>
    <row r="17" spans="1:20">
      <c r="A17" s="15">
        <v>56</v>
      </c>
      <c r="B17" s="14"/>
      <c r="C17" s="14" t="s">
        <v>270</v>
      </c>
      <c r="D17" s="56" t="s">
        <v>103</v>
      </c>
      <c r="E17" s="14"/>
      <c r="F17" s="14"/>
      <c r="G17" s="14"/>
      <c r="H17" s="14"/>
      <c r="I17" s="84"/>
      <c r="J17" s="15">
        <v>56</v>
      </c>
      <c r="K17" s="15">
        <v>56</v>
      </c>
      <c r="L17" s="14"/>
      <c r="M17" s="56"/>
      <c r="N17" s="15"/>
      <c r="O17" s="15"/>
      <c r="P17" s="15" t="s">
        <v>103</v>
      </c>
      <c r="Q17" s="15"/>
      <c r="R17" s="15"/>
      <c r="S17" s="57"/>
      <c r="T17" s="15">
        <v>56</v>
      </c>
    </row>
    <row r="18" spans="1:20">
      <c r="A18" s="12"/>
      <c r="B18" s="11"/>
      <c r="C18" s="11" t="s">
        <v>271</v>
      </c>
      <c r="D18" s="74"/>
      <c r="E18" s="11"/>
      <c r="F18" s="11"/>
      <c r="G18" s="11"/>
      <c r="H18" s="11"/>
      <c r="I18" s="75"/>
      <c r="J18" s="12"/>
      <c r="K18" s="12"/>
      <c r="L18" s="11"/>
      <c r="M18" s="74"/>
      <c r="N18" s="11"/>
      <c r="O18" s="11"/>
      <c r="P18" s="11"/>
      <c r="Q18" s="11"/>
      <c r="R18" s="11"/>
      <c r="S18" s="75"/>
      <c r="T18" s="12"/>
    </row>
    <row r="19" spans="1:20">
      <c r="A19" s="15">
        <v>57</v>
      </c>
      <c r="B19" s="14"/>
      <c r="C19" s="14" t="s">
        <v>272</v>
      </c>
      <c r="D19" s="56" t="s">
        <v>103</v>
      </c>
      <c r="E19" s="14"/>
      <c r="F19" s="14"/>
      <c r="G19" s="14"/>
      <c r="H19" s="14"/>
      <c r="I19" s="84"/>
      <c r="J19" s="15">
        <v>57</v>
      </c>
      <c r="K19" s="15">
        <v>57</v>
      </c>
      <c r="L19" s="14"/>
      <c r="M19" s="83"/>
      <c r="N19" s="15"/>
      <c r="O19" s="15"/>
      <c r="P19" s="15" t="s">
        <v>103</v>
      </c>
      <c r="Q19" s="15"/>
      <c r="R19" s="15"/>
      <c r="S19" s="57"/>
      <c r="T19" s="15">
        <v>57</v>
      </c>
    </row>
    <row r="20" spans="1:20" ht="12.75" thickBot="1">
      <c r="A20" s="15">
        <v>58</v>
      </c>
      <c r="B20" s="14"/>
      <c r="C20" s="14" t="s">
        <v>273</v>
      </c>
      <c r="D20" s="60" t="s">
        <v>103</v>
      </c>
      <c r="E20" s="86"/>
      <c r="F20" s="86"/>
      <c r="G20" s="86"/>
      <c r="H20" s="86"/>
      <c r="I20" s="87"/>
      <c r="J20" s="15">
        <v>58</v>
      </c>
      <c r="K20" s="15">
        <v>58</v>
      </c>
      <c r="L20" s="14"/>
      <c r="M20" s="85"/>
      <c r="N20" s="61"/>
      <c r="O20" s="61"/>
      <c r="P20" s="61" t="s">
        <v>103</v>
      </c>
      <c r="Q20" s="61"/>
      <c r="R20" s="61"/>
      <c r="S20" s="62"/>
      <c r="T20" s="15">
        <v>58</v>
      </c>
    </row>
    <row r="21" spans="1:20">
      <c r="A21" s="11"/>
      <c r="B21" s="11"/>
      <c r="C21" s="12" t="s">
        <v>274</v>
      </c>
      <c r="E21" s="11"/>
      <c r="G21" s="11"/>
      <c r="H21" s="11"/>
      <c r="I21" s="11"/>
      <c r="J21" s="11"/>
      <c r="K21" s="11"/>
      <c r="L21" s="11"/>
      <c r="N21" s="11"/>
      <c r="O21" s="11"/>
      <c r="P21" s="11"/>
      <c r="Q21" s="11"/>
      <c r="S21" s="11"/>
      <c r="T21" s="11"/>
    </row>
    <row r="22" spans="1:20">
      <c r="A22" s="12"/>
      <c r="B22" s="11"/>
      <c r="C22" s="12" t="s">
        <v>275</v>
      </c>
      <c r="D22" s="11"/>
      <c r="E22" s="11"/>
      <c r="F22" s="11"/>
      <c r="G22" s="11"/>
      <c r="H22" s="11"/>
      <c r="I22" s="11"/>
      <c r="J22" s="12"/>
      <c r="K22" s="12"/>
      <c r="L22" s="11"/>
      <c r="M22" s="11"/>
      <c r="N22" s="11"/>
      <c r="O22" s="11"/>
      <c r="P22" s="11"/>
      <c r="Q22" s="11"/>
      <c r="R22" s="11"/>
      <c r="S22" s="11"/>
      <c r="T22" s="12"/>
    </row>
    <row r="23" spans="1:20">
      <c r="A23" s="15">
        <v>59</v>
      </c>
      <c r="B23" s="14"/>
      <c r="C23" s="14" t="s">
        <v>276</v>
      </c>
      <c r="D23" s="14"/>
      <c r="E23" s="14"/>
      <c r="F23" s="14"/>
      <c r="G23" s="14"/>
      <c r="H23" s="14"/>
      <c r="I23" s="14"/>
      <c r="J23" s="15">
        <v>59</v>
      </c>
      <c r="K23" s="15">
        <v>59</v>
      </c>
      <c r="L23" s="14"/>
      <c r="M23" s="14"/>
      <c r="N23" s="15"/>
      <c r="O23" s="15"/>
      <c r="P23" s="15"/>
      <c r="Q23" s="15"/>
      <c r="R23" s="15"/>
      <c r="S23" s="15"/>
      <c r="T23" s="15">
        <v>59</v>
      </c>
    </row>
    <row r="24" spans="1:20">
      <c r="A24" s="15">
        <v>60</v>
      </c>
      <c r="B24" s="14"/>
      <c r="C24" s="14" t="s">
        <v>277</v>
      </c>
      <c r="D24" s="14"/>
      <c r="E24" s="14"/>
      <c r="F24" s="14"/>
      <c r="G24" s="14"/>
      <c r="H24" s="14"/>
      <c r="I24" s="14"/>
      <c r="J24" s="15">
        <v>60</v>
      </c>
      <c r="K24" s="15">
        <v>60</v>
      </c>
      <c r="L24" s="14"/>
      <c r="M24" s="14"/>
      <c r="N24" s="15"/>
      <c r="O24" s="15"/>
      <c r="P24" s="15"/>
      <c r="Q24" s="15"/>
      <c r="R24" s="15"/>
      <c r="S24" s="15"/>
      <c r="T24" s="15">
        <v>60</v>
      </c>
    </row>
    <row r="25" spans="1:20">
      <c r="A25" s="15">
        <v>61</v>
      </c>
      <c r="B25" s="14"/>
      <c r="C25" s="14" t="s">
        <v>278</v>
      </c>
      <c r="D25" s="14"/>
      <c r="E25" s="14"/>
      <c r="F25" s="14"/>
      <c r="G25" s="14"/>
      <c r="H25" s="14"/>
      <c r="I25" s="14"/>
      <c r="J25" s="15">
        <v>61</v>
      </c>
      <c r="K25" s="15">
        <v>61</v>
      </c>
      <c r="L25" s="14"/>
      <c r="M25" s="14"/>
      <c r="N25" s="15"/>
      <c r="O25" s="15"/>
      <c r="P25" s="15"/>
      <c r="Q25" s="15"/>
      <c r="R25" s="15"/>
      <c r="S25" s="15"/>
      <c r="T25" s="15">
        <v>61</v>
      </c>
    </row>
    <row r="26" spans="1:20">
      <c r="A26" s="15">
        <v>62</v>
      </c>
      <c r="B26" s="14"/>
      <c r="C26" s="14" t="s">
        <v>279</v>
      </c>
      <c r="D26" s="14"/>
      <c r="E26" s="14"/>
      <c r="F26" s="14"/>
      <c r="G26" s="14"/>
      <c r="H26" s="14"/>
      <c r="I26" s="14"/>
      <c r="J26" s="15">
        <v>62</v>
      </c>
      <c r="K26" s="15">
        <v>62</v>
      </c>
      <c r="L26" s="14"/>
      <c r="M26" s="14"/>
      <c r="N26" s="15"/>
      <c r="O26" s="15"/>
      <c r="P26" s="15"/>
      <c r="Q26" s="15"/>
      <c r="R26" s="15"/>
      <c r="S26" s="15"/>
      <c r="T26" s="15">
        <v>62</v>
      </c>
    </row>
    <row r="27" spans="1:20">
      <c r="A27" s="15">
        <v>63</v>
      </c>
      <c r="B27" s="14"/>
      <c r="C27" s="14" t="s">
        <v>280</v>
      </c>
      <c r="D27" s="14"/>
      <c r="E27" s="14"/>
      <c r="F27" s="14"/>
      <c r="G27" s="14"/>
      <c r="H27" s="14"/>
      <c r="I27" s="14"/>
      <c r="J27" s="15">
        <v>63</v>
      </c>
      <c r="K27" s="15">
        <v>63</v>
      </c>
      <c r="L27" s="14"/>
      <c r="M27" s="14"/>
      <c r="N27" s="15"/>
      <c r="O27" s="15"/>
      <c r="P27" s="15"/>
      <c r="Q27" s="15"/>
      <c r="R27" s="15"/>
      <c r="S27" s="15"/>
      <c r="T27" s="15">
        <v>63</v>
      </c>
    </row>
    <row r="28" spans="1:20">
      <c r="A28" s="15">
        <v>64</v>
      </c>
      <c r="B28" s="14"/>
      <c r="C28" s="14" t="s">
        <v>281</v>
      </c>
      <c r="D28" s="14"/>
      <c r="E28" s="14"/>
      <c r="F28" s="14"/>
      <c r="G28" s="14"/>
      <c r="H28" s="14"/>
      <c r="I28" s="14"/>
      <c r="J28" s="15">
        <v>64</v>
      </c>
      <c r="K28" s="15">
        <v>64</v>
      </c>
      <c r="L28" s="14"/>
      <c r="M28" s="14"/>
      <c r="N28" s="15"/>
      <c r="O28" s="15"/>
      <c r="P28" s="15"/>
      <c r="Q28" s="15"/>
      <c r="R28" s="15"/>
      <c r="S28" s="15"/>
      <c r="T28" s="15">
        <v>64</v>
      </c>
    </row>
    <row r="29" spans="1:20">
      <c r="A29" s="15">
        <v>65</v>
      </c>
      <c r="B29" s="14"/>
      <c r="C29" s="14" t="s">
        <v>282</v>
      </c>
      <c r="D29" s="14"/>
      <c r="E29" s="14"/>
      <c r="F29" s="14"/>
      <c r="G29" s="14"/>
      <c r="H29" s="14"/>
      <c r="I29" s="14"/>
      <c r="J29" s="15">
        <v>65</v>
      </c>
      <c r="K29" s="15">
        <v>65</v>
      </c>
      <c r="L29" s="14"/>
      <c r="M29" s="14"/>
      <c r="N29" s="15"/>
      <c r="O29" s="15"/>
      <c r="P29" s="15"/>
      <c r="Q29" s="15"/>
      <c r="R29" s="15"/>
      <c r="S29" s="15"/>
      <c r="T29" s="15">
        <v>65</v>
      </c>
    </row>
    <row r="30" spans="1:20">
      <c r="A30" s="15">
        <v>66</v>
      </c>
      <c r="B30" s="14"/>
      <c r="C30" s="14" t="s">
        <v>283</v>
      </c>
      <c r="D30" s="14"/>
      <c r="E30" s="14"/>
      <c r="F30" s="14"/>
      <c r="G30" s="14"/>
      <c r="H30" s="14"/>
      <c r="I30" s="14"/>
      <c r="J30" s="15">
        <v>66</v>
      </c>
      <c r="K30" s="15">
        <v>66</v>
      </c>
      <c r="L30" s="14"/>
      <c r="M30" s="14"/>
      <c r="N30" s="15"/>
      <c r="O30" s="15"/>
      <c r="P30" s="15"/>
      <c r="Q30" s="15"/>
      <c r="R30" s="15"/>
      <c r="S30" s="15"/>
      <c r="T30" s="15">
        <v>66</v>
      </c>
    </row>
    <row r="31" spans="1:20">
      <c r="A31" s="11"/>
      <c r="B31" s="11"/>
      <c r="C31" s="11" t="s">
        <v>284</v>
      </c>
      <c r="E31" s="11"/>
      <c r="G31" s="11"/>
      <c r="H31" s="11"/>
      <c r="I31" s="11"/>
      <c r="J31" s="11"/>
      <c r="K31" s="11"/>
      <c r="L31" s="11"/>
      <c r="N31" s="11"/>
      <c r="O31" s="11"/>
      <c r="P31" s="11"/>
      <c r="Q31" s="11"/>
      <c r="S31" s="11"/>
      <c r="T31" s="11"/>
    </row>
    <row r="32" spans="1:20">
      <c r="A32" s="12">
        <v>67</v>
      </c>
      <c r="B32" s="11"/>
      <c r="C32" s="11" t="s">
        <v>285</v>
      </c>
      <c r="D32" s="11"/>
      <c r="E32" s="11"/>
      <c r="F32" s="11"/>
      <c r="G32" s="11"/>
      <c r="H32" s="11"/>
      <c r="I32" s="11"/>
      <c r="J32" s="12">
        <v>67</v>
      </c>
      <c r="K32" s="12">
        <v>67</v>
      </c>
      <c r="L32" s="11"/>
      <c r="M32" s="11"/>
      <c r="N32" s="11"/>
      <c r="O32" s="11"/>
      <c r="P32" s="11"/>
      <c r="Q32" s="11"/>
      <c r="R32" s="11"/>
      <c r="S32" s="11"/>
      <c r="T32" s="12">
        <v>67</v>
      </c>
    </row>
    <row r="33" spans="1:20">
      <c r="A33" s="15"/>
      <c r="B33" s="14"/>
      <c r="C33" s="14" t="s">
        <v>286</v>
      </c>
      <c r="D33" s="14"/>
      <c r="E33" s="14"/>
      <c r="F33" s="14"/>
      <c r="G33" s="14"/>
      <c r="H33" s="14"/>
      <c r="I33" s="14"/>
      <c r="J33" s="15"/>
      <c r="K33" s="15"/>
      <c r="L33" s="14"/>
      <c r="M33" s="14"/>
      <c r="N33" s="15"/>
      <c r="O33" s="15"/>
      <c r="P33" s="15"/>
      <c r="Q33" s="15"/>
      <c r="R33" s="15"/>
      <c r="S33" s="15"/>
      <c r="T33" s="15"/>
    </row>
    <row r="34" spans="1:20">
      <c r="A34" s="15">
        <v>68</v>
      </c>
      <c r="B34" s="14"/>
      <c r="C34" s="14" t="s">
        <v>287</v>
      </c>
      <c r="D34" s="14"/>
      <c r="E34" s="14"/>
      <c r="F34" s="14"/>
      <c r="G34" s="14"/>
      <c r="H34" s="14"/>
      <c r="I34" s="14"/>
      <c r="J34" s="15">
        <v>68</v>
      </c>
      <c r="K34" s="15">
        <v>68</v>
      </c>
      <c r="L34" s="14"/>
      <c r="M34" s="14"/>
      <c r="N34" s="15"/>
      <c r="O34" s="15"/>
      <c r="P34" s="15"/>
      <c r="Q34" s="15"/>
      <c r="R34" s="15"/>
      <c r="S34" s="15"/>
      <c r="T34" s="15">
        <v>68</v>
      </c>
    </row>
    <row r="35" spans="1:20">
      <c r="A35" s="15">
        <v>69</v>
      </c>
      <c r="B35" s="14"/>
      <c r="C35" s="14" t="s">
        <v>288</v>
      </c>
      <c r="D35" s="14"/>
      <c r="E35" s="14"/>
      <c r="F35" s="14"/>
      <c r="G35" s="14"/>
      <c r="H35" s="14"/>
      <c r="I35" s="14"/>
      <c r="J35" s="15">
        <v>69</v>
      </c>
      <c r="K35" s="15">
        <v>69</v>
      </c>
      <c r="L35" s="14"/>
      <c r="M35" s="14"/>
      <c r="N35" s="15"/>
      <c r="O35" s="15"/>
      <c r="P35" s="15"/>
      <c r="Q35" s="15"/>
      <c r="R35" s="15"/>
      <c r="S35" s="15"/>
      <c r="T35" s="15">
        <v>69</v>
      </c>
    </row>
    <row r="36" spans="1:20">
      <c r="A36" s="15">
        <v>70</v>
      </c>
      <c r="B36" s="14"/>
      <c r="C36" s="14" t="s">
        <v>289</v>
      </c>
      <c r="D36" s="14"/>
      <c r="E36" s="14"/>
      <c r="F36" s="14"/>
      <c r="G36" s="14"/>
      <c r="H36" s="14"/>
      <c r="I36" s="14"/>
      <c r="J36" s="15">
        <v>70</v>
      </c>
      <c r="K36" s="15">
        <v>70</v>
      </c>
      <c r="L36" s="14"/>
      <c r="M36" s="14"/>
      <c r="N36" s="15"/>
      <c r="O36" s="15"/>
      <c r="P36" s="15"/>
      <c r="Q36" s="15"/>
      <c r="R36" s="15"/>
      <c r="S36" s="15"/>
      <c r="T36" s="15">
        <v>70</v>
      </c>
    </row>
    <row r="37" spans="1:20">
      <c r="A37" s="120"/>
      <c r="B37" s="5" t="s">
        <v>290</v>
      </c>
      <c r="C37" s="30"/>
      <c r="D37" s="30"/>
      <c r="E37" s="30"/>
      <c r="F37" s="30"/>
      <c r="G37" s="30"/>
      <c r="H37" s="30"/>
      <c r="I37" s="30"/>
      <c r="J37" s="31"/>
      <c r="K37" s="29"/>
      <c r="L37" s="30"/>
      <c r="M37" s="30"/>
      <c r="N37" s="30"/>
      <c r="O37" s="30"/>
      <c r="P37" s="30"/>
      <c r="Q37" s="30"/>
      <c r="R37" s="30"/>
      <c r="S37" s="30"/>
      <c r="T37" s="31"/>
    </row>
    <row r="38" spans="1:20">
      <c r="A38" s="67"/>
      <c r="C38" s="33"/>
      <c r="D38" s="33"/>
      <c r="E38" s="33"/>
      <c r="F38" s="33"/>
      <c r="G38" s="33"/>
      <c r="H38" s="33"/>
      <c r="I38" s="33"/>
      <c r="J38" s="34"/>
      <c r="K38" s="67"/>
      <c r="L38" s="33"/>
      <c r="M38" s="33"/>
      <c r="N38" s="33"/>
      <c r="O38" s="33"/>
      <c r="P38" s="33"/>
      <c r="Q38" s="33"/>
      <c r="R38" s="33"/>
      <c r="S38" s="33"/>
      <c r="T38" s="34"/>
    </row>
    <row r="39" spans="1:20">
      <c r="A39" s="3460" t="s">
        <v>36</v>
      </c>
      <c r="B39" s="3461"/>
      <c r="C39" s="3461"/>
      <c r="D39" s="3461"/>
      <c r="E39" s="3461"/>
      <c r="F39" s="3461"/>
      <c r="G39" s="3461"/>
      <c r="H39" s="3461"/>
      <c r="I39" s="3461"/>
      <c r="J39" s="3475"/>
      <c r="K39" s="3460" t="s">
        <v>36</v>
      </c>
      <c r="L39" s="3461"/>
      <c r="M39" s="3461"/>
      <c r="N39" s="3461"/>
      <c r="O39" s="3461"/>
      <c r="P39" s="3461"/>
      <c r="Q39" s="3461"/>
      <c r="R39" s="3461"/>
      <c r="S39" s="3461"/>
      <c r="T39" s="3475"/>
    </row>
    <row r="40" spans="1:20">
      <c r="A40" s="82" t="s">
        <v>291</v>
      </c>
      <c r="J40" s="36"/>
      <c r="K40" s="35"/>
      <c r="T40" s="36"/>
    </row>
    <row r="41" spans="1:20">
      <c r="A41" s="82"/>
      <c r="J41" s="36"/>
      <c r="K41" s="35"/>
      <c r="T41" s="36"/>
    </row>
    <row r="42" spans="1:20">
      <c r="A42" s="82"/>
      <c r="J42" s="36"/>
      <c r="K42" s="35"/>
      <c r="T42" s="36"/>
    </row>
    <row r="43" spans="1:20">
      <c r="A43" s="3460"/>
      <c r="B43" s="3461"/>
      <c r="C43" s="3461"/>
      <c r="D43" s="3461"/>
      <c r="E43" s="3461"/>
      <c r="F43" s="3461"/>
      <c r="G43" s="3461"/>
      <c r="H43" s="3461"/>
      <c r="I43" s="3461"/>
      <c r="J43" s="3475"/>
      <c r="K43" s="3460"/>
      <c r="L43" s="3461"/>
      <c r="M43" s="3461"/>
      <c r="N43" s="3461"/>
      <c r="O43" s="3461"/>
      <c r="P43" s="3461"/>
      <c r="Q43" s="3461"/>
      <c r="R43" s="3461"/>
      <c r="S43" s="3461"/>
      <c r="T43" s="3475"/>
    </row>
    <row r="44" spans="1:20">
      <c r="A44" s="82"/>
      <c r="J44" s="36"/>
      <c r="K44" s="35"/>
      <c r="T44" s="36"/>
    </row>
    <row r="45" spans="1:20">
      <c r="A45" s="82"/>
      <c r="J45" s="36"/>
      <c r="K45" s="35"/>
      <c r="T45" s="36"/>
    </row>
    <row r="46" spans="1:20">
      <c r="A46" s="82"/>
      <c r="J46" s="36"/>
      <c r="K46" s="35"/>
      <c r="T46" s="36"/>
    </row>
    <row r="47" spans="1:20">
      <c r="A47" s="82"/>
      <c r="J47" s="36"/>
      <c r="K47" s="35"/>
      <c r="T47" s="36"/>
    </row>
    <row r="48" spans="1:20">
      <c r="A48" s="82"/>
      <c r="J48" s="36"/>
      <c r="K48" s="35"/>
      <c r="T48" s="36"/>
    </row>
    <row r="49" spans="1:20">
      <c r="A49" s="82"/>
      <c r="J49" s="36"/>
      <c r="K49" s="35"/>
      <c r="T49" s="36"/>
    </row>
    <row r="50" spans="1:20">
      <c r="A50" s="82"/>
      <c r="J50" s="36"/>
      <c r="K50" s="35"/>
      <c r="T50" s="36"/>
    </row>
    <row r="51" spans="1:20">
      <c r="A51" s="82"/>
      <c r="J51" s="36"/>
      <c r="K51" s="35"/>
      <c r="T51" s="36"/>
    </row>
    <row r="52" spans="1:20">
      <c r="A52" s="82"/>
      <c r="J52" s="36"/>
      <c r="K52" s="35"/>
      <c r="T52" s="36"/>
    </row>
    <row r="53" spans="1:20">
      <c r="A53" s="82"/>
      <c r="J53" s="36"/>
      <c r="K53" s="35"/>
      <c r="T53" s="36"/>
    </row>
    <row r="54" spans="1:20">
      <c r="A54" s="82"/>
      <c r="J54" s="36"/>
      <c r="K54" s="35"/>
      <c r="T54" s="36"/>
    </row>
    <row r="55" spans="1:20">
      <c r="A55" s="82"/>
      <c r="J55" s="36"/>
      <c r="K55" s="35"/>
      <c r="T55" s="36"/>
    </row>
    <row r="56" spans="1:20">
      <c r="A56" s="82"/>
      <c r="J56" s="36"/>
      <c r="K56" s="35"/>
      <c r="T56" s="36"/>
    </row>
    <row r="57" spans="1:20">
      <c r="A57" s="82"/>
      <c r="J57" s="36"/>
      <c r="K57" s="35"/>
      <c r="T57" s="36"/>
    </row>
    <row r="58" spans="1:20">
      <c r="A58" s="82"/>
      <c r="J58" s="36"/>
      <c r="K58" s="35"/>
      <c r="T58" s="36"/>
    </row>
    <row r="59" spans="1:20">
      <c r="A59" s="82"/>
      <c r="J59" s="36"/>
      <c r="K59" s="35"/>
      <c r="T59" s="36"/>
    </row>
    <row r="60" spans="1:20">
      <c r="A60" s="63"/>
      <c r="B60" s="22"/>
      <c r="C60" s="22"/>
      <c r="D60" s="22"/>
      <c r="E60" s="22"/>
      <c r="F60" s="22"/>
      <c r="G60" s="22"/>
      <c r="H60" s="22"/>
      <c r="I60" s="22"/>
      <c r="J60" s="38"/>
      <c r="K60" s="37"/>
      <c r="L60" s="22"/>
      <c r="M60" s="22"/>
      <c r="N60" s="22"/>
      <c r="O60" s="22"/>
      <c r="P60" s="22"/>
      <c r="Q60" s="22"/>
      <c r="R60" s="22"/>
      <c r="S60" s="22"/>
      <c r="T60" s="38"/>
    </row>
    <row r="61" spans="1:20">
      <c r="J61" s="26" t="s">
        <v>263</v>
      </c>
      <c r="K61" s="39" t="s">
        <v>292</v>
      </c>
      <c r="L61" s="4"/>
    </row>
  </sheetData>
  <customSheetViews>
    <customSheetView guid="{A617E113-81C5-40F4-A596-A12F4B219BD2}">
      <selection activeCell="B3" sqref="B3"/>
      <pageMargins left="0.5" right="0.5" top="0.5" bottom="0.25" header="0" footer="0"/>
      <printOptions horizontalCentered="1" verticalCentered="1"/>
      <pageSetup scale="92" orientation="portrait" r:id="rId1"/>
      <headerFooter alignWithMargins="0"/>
    </customSheetView>
    <customSheetView guid="{D099E5BD-69C3-4A36-A01A-AB9127CD02AF}" topLeftCell="A21">
      <selection activeCell="AK38" sqref="AK38"/>
      <pageMargins left="0.5" right="0.5" top="0.5" bottom="0.25" header="0" footer="0"/>
      <printOptions horizontalCentered="1" verticalCentered="1"/>
      <pageSetup scale="92" orientation="portrait" r:id="rId2"/>
      <headerFooter alignWithMargins="0"/>
    </customSheetView>
    <customSheetView guid="{0E34144A-D82F-4DF0-B720-F9C800B122C6}">
      <selection activeCell="K1" sqref="K1"/>
      <pageMargins left="0.5" right="0.5" top="0.5" bottom="0.25" header="0" footer="0"/>
      <printOptions horizontalCentered="1" verticalCentered="1"/>
      <pageSetup scale="92" orientation="portrait" r:id="rId3"/>
      <headerFooter alignWithMargins="0"/>
    </customSheetView>
    <customSheetView guid="{97EB090E-DA8A-4035-9EB7-8F192FB9238E}">
      <selection activeCell="K1" sqref="K1"/>
      <pageMargins left="0.5" right="0.5" top="0.5" bottom="0.25" header="0" footer="0"/>
      <printOptions horizontalCentered="1" verticalCentered="1"/>
      <pageSetup scale="92" orientation="portrait" r:id="rId4"/>
      <headerFooter alignWithMargins="0"/>
    </customSheetView>
    <customSheetView guid="{73D6C540-FA77-496F-80D5-378BCDB5D7D3}">
      <selection activeCell="B3" sqref="B3"/>
      <pageMargins left="0.5" right="0.5" top="0.5" bottom="0.25" header="0" footer="0"/>
      <printOptions horizontalCentered="1" verticalCentered="1"/>
      <pageSetup scale="92" orientation="portrait" r:id="rId5"/>
      <headerFooter alignWithMargins="0"/>
    </customSheetView>
    <customSheetView guid="{697F93CE-5800-4A2B-B48E-6915F0D86AE1}">
      <selection activeCell="B3" sqref="B3"/>
      <pageMargins left="0.5" right="0.5" top="0.5" bottom="0.25" header="0" footer="0"/>
      <printOptions horizontalCentered="1" verticalCentered="1"/>
      <pageSetup scale="92" orientation="portrait" r:id="rId6"/>
      <headerFooter alignWithMargins="0"/>
    </customSheetView>
    <customSheetView guid="{997430AA-34EF-430A-83C0-572B50415120}">
      <selection activeCell="B3" sqref="B3"/>
      <pageMargins left="0.5" right="0.5" top="0.5" bottom="0.25" header="0" footer="0"/>
      <printOptions horizontalCentered="1" verticalCentered="1"/>
      <pageSetup scale="92" orientation="portrait" r:id="rId7"/>
      <headerFooter alignWithMargins="0"/>
    </customSheetView>
    <customSheetView guid="{FB280501-19AF-4ABE-91A9-026A574F2BAA}">
      <selection activeCell="B3" sqref="B3"/>
      <pageMargins left="0.5" right="0.5" top="0.5" bottom="0.25" header="0" footer="0"/>
      <printOptions horizontalCentered="1" verticalCentered="1"/>
      <pageSetup scale="92" orientation="portrait" r:id="rId8"/>
      <headerFooter alignWithMargins="0"/>
    </customSheetView>
    <customSheetView guid="{418B4607-7369-4E2A-893E-78E4A5AA0442}">
      <selection activeCell="B3" sqref="B3"/>
      <pageMargins left="0.5" right="0.5" top="0.5" bottom="0.25" header="0" footer="0"/>
      <printOptions horizontalCentered="1" verticalCentered="1"/>
      <pageSetup scale="92" orientation="portrait" r:id="rId9"/>
      <headerFooter alignWithMargins="0"/>
    </customSheetView>
    <customSheetView guid="{F56BCD39-3910-4701-BCCF-245589B07D98}">
      <selection activeCell="P29" sqref="P29"/>
      <colBreaks count="1" manualBreakCount="1">
        <brk id="10" max="1048575" man="1"/>
      </colBreaks>
      <pageMargins left="0.5" right="0.5" top="0.5" bottom="0.25" header="0" footer="0"/>
      <printOptions horizontalCentered="1" verticalCentered="1"/>
      <pageSetup orientation="portrait" r:id="rId10"/>
      <headerFooter alignWithMargins="0"/>
    </customSheetView>
    <customSheetView guid="{FB19BFAA-60BA-4CC2-92E5-E4C141AE804E}">
      <selection activeCell="P29" sqref="P29"/>
      <colBreaks count="1" manualBreakCount="1">
        <brk id="10" max="1048575" man="1"/>
      </colBreaks>
      <pageMargins left="0.5" right="0.5" top="0.5" bottom="0.25" header="0" footer="0"/>
      <printOptions horizontalCentered="1" verticalCentered="1"/>
      <pageSetup orientation="portrait" r:id="rId11"/>
      <headerFooter alignWithMargins="0"/>
    </customSheetView>
    <customSheetView guid="{74404EEC-CA6A-48B0-B168-B7933282EEB2}">
      <selection activeCell="P29" sqref="P29"/>
      <colBreaks count="1" manualBreakCount="1">
        <brk id="10" max="1048575" man="1"/>
      </colBreaks>
      <pageMargins left="0.5" right="0.5" top="0.5" bottom="0.25" header="0" footer="0"/>
      <printOptions horizontalCentered="1" verticalCentered="1"/>
      <pageSetup orientation="portrait" r:id="rId12"/>
      <headerFooter alignWithMargins="0"/>
    </customSheetView>
    <customSheetView guid="{A2494C54-8D9D-4A05-9F27-C858173D9692}">
      <selection activeCell="P29" sqref="P29"/>
      <colBreaks count="1" manualBreakCount="1">
        <brk id="10" max="1048575" man="1"/>
      </colBreaks>
      <pageMargins left="0.5" right="0.5" top="0.5" bottom="0.25" header="0" footer="0"/>
      <printOptions horizontalCentered="1" verticalCentered="1"/>
      <pageSetup orientation="portrait" r:id="rId13"/>
      <headerFooter alignWithMargins="0"/>
    </customSheetView>
    <customSheetView guid="{F228F194-B0FE-4A91-A927-06A4E89703F0}">
      <selection activeCell="P29" sqref="P29"/>
      <colBreaks count="1" manualBreakCount="1">
        <brk id="10" max="1048575" man="1"/>
      </colBreaks>
      <pageMargins left="0.5" right="0.5" top="0.5" bottom="0.25" header="0" footer="0"/>
      <printOptions horizontalCentered="1" verticalCentered="1"/>
      <pageSetup orientation="portrait" r:id="rId14"/>
      <headerFooter alignWithMargins="0"/>
    </customSheetView>
    <customSheetView guid="{49D366EC-C851-4932-854D-8EA887B298C5}">
      <selection activeCell="P29" sqref="P29"/>
      <colBreaks count="1" manualBreakCount="1">
        <brk id="10" max="1048575" man="1"/>
      </colBreaks>
      <pageMargins left="0.5" right="0.5" top="0.5" bottom="0.25" header="0" footer="0"/>
      <printOptions horizontalCentered="1" verticalCentered="1"/>
      <pageSetup orientation="portrait" r:id="rId15"/>
      <headerFooter alignWithMargins="0"/>
    </customSheetView>
    <customSheetView guid="{7390B031-6060-4327-BF01-8B9465EDB6D9}">
      <selection activeCell="P29" sqref="P29"/>
      <colBreaks count="1" manualBreakCount="1">
        <brk id="10" max="1048575" man="1"/>
      </colBreaks>
      <pageMargins left="0.5" right="0.5" top="0.5" bottom="0.25" header="0" footer="0"/>
      <printOptions horizontalCentered="1" verticalCentered="1"/>
      <pageSetup orientation="portrait" r:id="rId16"/>
      <headerFooter alignWithMargins="0"/>
    </customSheetView>
    <customSheetView guid="{26429A53-B624-4AA6-8C8D-667186B058B8}">
      <selection activeCell="P29" sqref="P29"/>
      <colBreaks count="1" manualBreakCount="1">
        <brk id="10" max="1048575" man="1"/>
      </colBreaks>
      <pageMargins left="0.5" right="0.5" top="0.5" bottom="0.25" header="0" footer="0"/>
      <printOptions horizontalCentered="1" verticalCentered="1"/>
      <pageSetup orientation="portrait" r:id="rId17"/>
      <headerFooter alignWithMargins="0"/>
    </customSheetView>
    <customSheetView guid="{9188604F-721B-4607-B5A7-F14601E34BB8}">
      <selection activeCell="P29" sqref="P29"/>
      <colBreaks count="1" manualBreakCount="1">
        <brk id="10" max="1048575" man="1"/>
      </colBreaks>
      <pageMargins left="0.5" right="0.5" top="0.5" bottom="0.25" header="0" footer="0"/>
      <printOptions horizontalCentered="1" verticalCentered="1"/>
      <pageSetup orientation="portrait" r:id="rId18"/>
      <headerFooter alignWithMargins="0"/>
    </customSheetView>
    <customSheetView guid="{0DB5BAD5-393A-4F38-9E8B-709DEA7858B1}">
      <selection activeCell="P29" sqref="P29"/>
      <colBreaks count="1" manualBreakCount="1">
        <brk id="10" max="1048575" man="1"/>
      </colBreaks>
      <pageMargins left="0.5" right="0.5" top="0.5" bottom="0.25" header="0" footer="0"/>
      <printOptions horizontalCentered="1" verticalCentered="1"/>
      <pageSetup orientation="portrait" r:id="rId19"/>
      <headerFooter alignWithMargins="0"/>
    </customSheetView>
    <customSheetView guid="{4E7A3D04-9F51-465C-A42B-3DF9B3E7D5B5}">
      <selection activeCell="P29" sqref="P29"/>
      <colBreaks count="1" manualBreakCount="1">
        <brk id="10" max="1048575" man="1"/>
      </colBreaks>
      <pageMargins left="0.5" right="0.5" top="0.5" bottom="0.25" header="0" footer="0"/>
      <printOptions horizontalCentered="1" verticalCentered="1"/>
      <pageSetup orientation="portrait" r:id="rId20"/>
      <headerFooter alignWithMargins="0"/>
    </customSheetView>
    <customSheetView guid="{BD2992A8-0B6E-4822-8FD2-4601D1328A70}">
      <selection activeCell="B3" sqref="B3"/>
      <pageMargins left="0.5" right="0.5" top="0.5" bottom="0.25" header="0" footer="0"/>
      <printOptions horizontalCentered="1" verticalCentered="1"/>
      <pageSetup scale="92" orientation="portrait" r:id="rId21"/>
      <headerFooter alignWithMargins="0"/>
    </customSheetView>
    <customSheetView guid="{77A0B38E-93E4-4AC7-ACE6-46928E3770F0}">
      <selection activeCell="B3" sqref="B3"/>
      <pageMargins left="0.5" right="0.5" top="0.5" bottom="0.25" header="0" footer="0"/>
      <printOptions horizontalCentered="1" verticalCentered="1"/>
      <pageSetup scale="92" orientation="portrait" r:id="rId22"/>
      <headerFooter alignWithMargins="0"/>
    </customSheetView>
    <customSheetView guid="{11C83B39-CE16-4BB9-AED1-82A65A48CAAD}">
      <selection activeCell="B3" sqref="B3"/>
      <pageMargins left="0.5" right="0.5" top="0.5" bottom="0.25" header="0" footer="0"/>
      <printOptions horizontalCentered="1" verticalCentered="1"/>
      <pageSetup scale="92" orientation="portrait" r:id="rId23"/>
      <headerFooter alignWithMargins="0"/>
    </customSheetView>
    <customSheetView guid="{DB71B86F-317D-4AD6-8462-223811F201EC}">
      <selection activeCell="B3" sqref="B3"/>
      <pageMargins left="0.5" right="0.5" top="0.5" bottom="0.25" header="0" footer="0"/>
      <printOptions horizontalCentered="1" verticalCentered="1"/>
      <pageSetup scale="92" orientation="portrait" r:id="rId24"/>
      <headerFooter alignWithMargins="0"/>
    </customSheetView>
    <customSheetView guid="{DC2F833C-E952-4F6A-AFD3-F16D8619A19E}">
      <selection activeCell="B3" sqref="B3"/>
      <pageMargins left="0.5" right="0.5" top="0.5" bottom="0.25" header="0" footer="0"/>
      <printOptions horizontalCentered="1" verticalCentered="1"/>
      <pageSetup scale="92" orientation="portrait" r:id="rId25"/>
      <headerFooter alignWithMargins="0"/>
    </customSheetView>
    <customSheetView guid="{B1B2D874-36F7-4A51-91A3-0B03D16C5B39}">
      <selection activeCell="B3" sqref="B3"/>
      <pageMargins left="0.5" right="0.5" top="0.5" bottom="0.25" header="0" footer="0"/>
      <printOptions horizontalCentered="1" verticalCentered="1"/>
      <pageSetup scale="92" orientation="portrait" r:id="rId26"/>
      <headerFooter alignWithMargins="0"/>
    </customSheetView>
    <customSheetView guid="{24512037-1A2E-4B61-A9D8-6B6EE1FBAC07}">
      <selection activeCell="B3" sqref="B3"/>
      <pageMargins left="0.5" right="0.5" top="0.5" bottom="0.25" header="0" footer="0"/>
      <printOptions horizontalCentered="1" verticalCentered="1"/>
      <pageSetup scale="92" orientation="portrait" r:id="rId27"/>
      <headerFooter alignWithMargins="0"/>
    </customSheetView>
    <customSheetView guid="{FF7CE3F6-64D4-4414-9A0A-27EA1DA5FCEA}">
      <selection activeCell="B3" sqref="B3"/>
      <pageMargins left="0.5" right="0.5" top="0.5" bottom="0.25" header="0" footer="0"/>
      <printOptions horizontalCentered="1" verticalCentered="1"/>
      <pageSetup scale="92" orientation="portrait" r:id="rId28"/>
      <headerFooter alignWithMargins="0"/>
    </customSheetView>
    <customSheetView guid="{68CA22E9-CC9D-4C8A-A060-049B87D0AB3E}">
      <selection activeCell="K1" sqref="K1"/>
      <pageMargins left="0.5" right="0.5" top="0.5" bottom="0.25" header="0" footer="0"/>
      <printOptions horizontalCentered="1" verticalCentered="1"/>
      <pageSetup scale="92" orientation="portrait" r:id="rId29"/>
      <headerFooter alignWithMargins="0"/>
    </customSheetView>
    <customSheetView guid="{76EF22F2-41FD-4690-8612-D013472E0134}">
      <selection activeCell="B3" sqref="B3"/>
      <pageMargins left="0.5" right="0.5" top="0.5" bottom="0.25" header="0" footer="0"/>
      <printOptions horizontalCentered="1" verticalCentered="1"/>
      <pageSetup scale="92" orientation="portrait" r:id="rId30"/>
      <headerFooter alignWithMargins="0"/>
    </customSheetView>
  </customSheetViews>
  <mergeCells count="4">
    <mergeCell ref="A39:J39"/>
    <mergeCell ref="K39:T39"/>
    <mergeCell ref="A43:J43"/>
    <mergeCell ref="K43:T43"/>
  </mergeCells>
  <printOptions horizontalCentered="1" verticalCentered="1"/>
  <pageMargins left="0.5" right="0.5" top="0.5" bottom="0.25" header="0" footer="0"/>
  <pageSetup scale="92" orientation="portrait" r:id="rId31"/>
  <headerFooter alignWithMargins="0"/>
  <legacyDrawing r:id="rId32"/>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N76"/>
  <sheetViews>
    <sheetView showGridLines="0" zoomScaleNormal="100" zoomScaleSheetLayoutView="80" workbookViewId="0">
      <selection activeCell="AK38" sqref="AK38"/>
    </sheetView>
  </sheetViews>
  <sheetFormatPr defaultColWidth="8.85546875" defaultRowHeight="12.75"/>
  <cols>
    <col min="1" max="1" width="4.5703125" style="123" customWidth="1"/>
    <col min="2" max="2" width="48.42578125" style="123" customWidth="1"/>
    <col min="3" max="3" width="17.7109375" style="123" customWidth="1"/>
    <col min="4" max="4" width="16.140625" style="123" customWidth="1"/>
    <col min="5" max="5" width="16.85546875" style="123" customWidth="1"/>
    <col min="6" max="6" width="17.28515625" style="123" customWidth="1"/>
    <col min="7" max="7" width="4.42578125" style="123" customWidth="1"/>
    <col min="8" max="9" width="5.7109375" style="123" customWidth="1"/>
    <col min="10" max="10" width="20.140625" style="124" bestFit="1" customWidth="1"/>
    <col min="11" max="11" width="10.140625" style="124" bestFit="1" customWidth="1"/>
    <col min="12" max="12" width="20.140625" style="124" bestFit="1" customWidth="1"/>
    <col min="13" max="13" width="10.140625" style="124" bestFit="1" customWidth="1"/>
    <col min="14" max="14" width="5.7109375" style="123" customWidth="1"/>
    <col min="15" max="16384" width="8.85546875" style="123"/>
  </cols>
  <sheetData>
    <row r="1" spans="1:14">
      <c r="A1" s="2628">
        <v>102</v>
      </c>
      <c r="B1" s="121"/>
      <c r="C1" s="121"/>
      <c r="D1" s="121"/>
      <c r="E1" s="122"/>
      <c r="F1" s="121"/>
      <c r="G1" s="2627" t="s">
        <v>3404</v>
      </c>
    </row>
    <row r="2" spans="1:14" ht="12" customHeight="1">
      <c r="A2" s="3476" t="s">
        <v>293</v>
      </c>
      <c r="B2" s="3477"/>
      <c r="C2" s="3477"/>
      <c r="D2" s="3477"/>
      <c r="E2" s="3477"/>
      <c r="F2" s="3477"/>
      <c r="G2" s="3478"/>
    </row>
    <row r="3" spans="1:14" s="125" customFormat="1" ht="12" customHeight="1">
      <c r="A3" s="3479" t="s">
        <v>294</v>
      </c>
      <c r="B3" s="3480"/>
      <c r="C3" s="3480"/>
      <c r="D3" s="3480"/>
      <c r="E3" s="3480"/>
      <c r="F3" s="3480"/>
      <c r="G3" s="3481"/>
      <c r="H3" s="123"/>
      <c r="I3" s="123"/>
      <c r="J3" s="124"/>
      <c r="K3" s="124"/>
      <c r="L3" s="124"/>
      <c r="M3" s="124"/>
      <c r="N3" s="123"/>
    </row>
    <row r="4" spans="1:14" s="125" customFormat="1" ht="12" customHeight="1">
      <c r="A4" s="126"/>
      <c r="B4" s="127"/>
      <c r="C4" s="127"/>
      <c r="D4" s="127"/>
      <c r="E4" s="127"/>
      <c r="F4" s="127"/>
      <c r="G4" s="128"/>
      <c r="H4" s="123"/>
      <c r="I4" s="123"/>
      <c r="J4" s="124"/>
      <c r="K4" s="124"/>
      <c r="L4" s="124"/>
      <c r="M4" s="124"/>
      <c r="N4" s="123"/>
    </row>
    <row r="5" spans="1:14" s="125" customFormat="1" ht="12" customHeight="1">
      <c r="A5" s="129"/>
      <c r="G5" s="130"/>
      <c r="H5" s="123"/>
      <c r="I5" s="123"/>
      <c r="J5" s="124"/>
      <c r="K5" s="124"/>
      <c r="L5" s="124"/>
      <c r="M5" s="124"/>
      <c r="N5" s="123"/>
    </row>
    <row r="6" spans="1:14" s="124" customFormat="1" ht="12" customHeight="1">
      <c r="A6" s="131" t="s">
        <v>152</v>
      </c>
      <c r="B6" s="125" t="s">
        <v>295</v>
      </c>
      <c r="C6" s="125"/>
      <c r="D6" s="125"/>
      <c r="E6" s="125"/>
      <c r="F6" s="125"/>
      <c r="G6" s="132"/>
      <c r="H6" s="123"/>
      <c r="I6" s="123"/>
      <c r="N6" s="123"/>
    </row>
    <row r="7" spans="1:14" s="124" customFormat="1" ht="12" customHeight="1">
      <c r="A7" s="133"/>
      <c r="B7" s="125" t="s">
        <v>296</v>
      </c>
      <c r="C7" s="125"/>
      <c r="D7" s="125"/>
      <c r="E7" s="125"/>
      <c r="F7" s="125"/>
      <c r="G7" s="132"/>
      <c r="H7" s="123"/>
      <c r="I7" s="123"/>
      <c r="N7" s="123"/>
    </row>
    <row r="8" spans="1:14" s="124" customFormat="1" ht="12" customHeight="1">
      <c r="A8" s="133"/>
      <c r="B8" s="125" t="s">
        <v>297</v>
      </c>
      <c r="C8" s="125"/>
      <c r="D8" s="125"/>
      <c r="E8" s="125"/>
      <c r="F8" s="125"/>
      <c r="G8" s="132"/>
      <c r="H8" s="123"/>
      <c r="I8" s="123"/>
      <c r="N8" s="123"/>
    </row>
    <row r="9" spans="1:14" s="124" customFormat="1" ht="12" customHeight="1">
      <c r="A9" s="133"/>
      <c r="B9" s="125" t="s">
        <v>298</v>
      </c>
      <c r="C9" s="125"/>
      <c r="D9" s="125"/>
      <c r="E9" s="125"/>
      <c r="F9" s="125"/>
      <c r="G9" s="132"/>
      <c r="H9" s="123"/>
      <c r="I9" s="123"/>
      <c r="N9" s="123"/>
    </row>
    <row r="10" spans="1:14" s="124" customFormat="1" ht="12" customHeight="1">
      <c r="A10" s="133"/>
      <c r="B10" s="125" t="s">
        <v>299</v>
      </c>
      <c r="C10" s="125"/>
      <c r="D10" s="125"/>
      <c r="E10" s="125"/>
      <c r="F10" s="125"/>
      <c r="G10" s="132"/>
      <c r="H10" s="123"/>
      <c r="I10" s="123"/>
      <c r="N10" s="123"/>
    </row>
    <row r="11" spans="1:14" s="125" customFormat="1" ht="12" customHeight="1">
      <c r="A11" s="133"/>
      <c r="B11" s="125" t="s">
        <v>300</v>
      </c>
      <c r="G11" s="132"/>
      <c r="H11" s="123"/>
      <c r="I11" s="123"/>
      <c r="J11" s="124"/>
      <c r="K11" s="124"/>
      <c r="L11" s="124"/>
      <c r="M11" s="124"/>
      <c r="N11" s="123"/>
    </row>
    <row r="12" spans="1:14" s="125" customFormat="1" ht="12" customHeight="1">
      <c r="A12" s="131" t="s">
        <v>156</v>
      </c>
      <c r="B12" s="125" t="s">
        <v>301</v>
      </c>
      <c r="G12" s="132"/>
      <c r="H12" s="123"/>
      <c r="I12" s="123"/>
      <c r="J12" s="124"/>
      <c r="K12" s="124"/>
      <c r="L12" s="124"/>
      <c r="M12" s="124"/>
      <c r="N12" s="123"/>
    </row>
    <row r="13" spans="1:14" s="125" customFormat="1" ht="12" customHeight="1">
      <c r="A13" s="133"/>
      <c r="B13" s="125" t="s">
        <v>302</v>
      </c>
      <c r="G13" s="132"/>
      <c r="H13" s="123"/>
      <c r="I13" s="123"/>
      <c r="J13" s="124"/>
      <c r="K13" s="124"/>
      <c r="L13" s="124"/>
      <c r="M13" s="124"/>
      <c r="N13" s="123"/>
    </row>
    <row r="14" spans="1:14" s="125" customFormat="1" ht="12" customHeight="1">
      <c r="A14" s="133"/>
      <c r="B14" s="125" t="s">
        <v>303</v>
      </c>
      <c r="G14" s="132"/>
      <c r="H14" s="123"/>
      <c r="I14" s="123"/>
      <c r="J14" s="124"/>
      <c r="K14" s="124"/>
      <c r="L14" s="124"/>
      <c r="M14" s="124"/>
      <c r="N14" s="123"/>
    </row>
    <row r="15" spans="1:14" s="125" customFormat="1" ht="12" customHeight="1">
      <c r="A15" s="133"/>
      <c r="B15" s="125" t="s">
        <v>304</v>
      </c>
      <c r="G15" s="132"/>
      <c r="H15" s="123"/>
      <c r="I15" s="123"/>
      <c r="J15" s="124"/>
      <c r="K15" s="124"/>
      <c r="L15" s="124"/>
      <c r="M15" s="124"/>
      <c r="N15" s="123"/>
    </row>
    <row r="16" spans="1:14" s="125" customFormat="1" ht="12" customHeight="1">
      <c r="A16" s="133"/>
      <c r="B16" s="125" t="s">
        <v>305</v>
      </c>
      <c r="G16" s="132"/>
      <c r="H16" s="123"/>
      <c r="I16" s="123"/>
      <c r="J16" s="124"/>
      <c r="K16" s="124"/>
      <c r="L16" s="124"/>
      <c r="M16" s="124"/>
      <c r="N16" s="123"/>
    </row>
    <row r="17" spans="1:14" s="125" customFormat="1" ht="12" customHeight="1">
      <c r="A17" s="131" t="s">
        <v>161</v>
      </c>
      <c r="B17" s="125" t="s">
        <v>306</v>
      </c>
      <c r="G17" s="132"/>
      <c r="H17" s="123"/>
      <c r="I17" s="123"/>
      <c r="J17" s="124"/>
      <c r="K17" s="124"/>
      <c r="L17" s="124"/>
      <c r="M17" s="124"/>
      <c r="N17" s="123"/>
    </row>
    <row r="18" spans="1:14" s="125" customFormat="1" ht="12" customHeight="1">
      <c r="A18" s="131" t="s">
        <v>154</v>
      </c>
      <c r="B18" s="125" t="s">
        <v>307</v>
      </c>
      <c r="G18" s="132"/>
      <c r="H18" s="123"/>
      <c r="I18" s="123"/>
      <c r="J18" s="124"/>
      <c r="K18" s="124"/>
      <c r="L18" s="124"/>
      <c r="M18" s="124"/>
      <c r="N18" s="123"/>
    </row>
    <row r="19" spans="1:14" s="125" customFormat="1" ht="12" customHeight="1">
      <c r="A19" s="131" t="s">
        <v>163</v>
      </c>
      <c r="B19" s="125" t="s">
        <v>308</v>
      </c>
      <c r="G19" s="132"/>
      <c r="H19" s="123"/>
      <c r="I19" s="123"/>
      <c r="J19" s="124"/>
      <c r="K19" s="124"/>
      <c r="L19" s="124"/>
      <c r="M19" s="124"/>
      <c r="N19" s="123"/>
    </row>
    <row r="20" spans="1:14" s="125" customFormat="1" ht="12" customHeight="1">
      <c r="A20" s="133"/>
      <c r="B20" s="125" t="s">
        <v>309</v>
      </c>
      <c r="G20" s="132"/>
      <c r="H20" s="123"/>
      <c r="I20" s="123"/>
      <c r="J20" s="124"/>
      <c r="K20" s="124"/>
      <c r="L20" s="124"/>
      <c r="M20" s="124"/>
      <c r="N20" s="123"/>
    </row>
    <row r="21" spans="1:14" s="125" customFormat="1" ht="12" customHeight="1">
      <c r="A21" s="133"/>
      <c r="B21" s="125" t="s">
        <v>310</v>
      </c>
      <c r="G21" s="132"/>
      <c r="H21" s="123"/>
      <c r="I21" s="123"/>
      <c r="J21" s="124"/>
      <c r="K21" s="124"/>
      <c r="L21" s="124"/>
      <c r="M21" s="124"/>
      <c r="N21" s="123"/>
    </row>
    <row r="22" spans="1:14" s="125" customFormat="1" ht="12" customHeight="1">
      <c r="A22" s="133"/>
      <c r="B22" s="125" t="s">
        <v>311</v>
      </c>
      <c r="G22" s="132"/>
      <c r="H22" s="123"/>
      <c r="I22" s="123"/>
      <c r="J22" s="124"/>
      <c r="K22" s="124"/>
      <c r="L22" s="124"/>
      <c r="M22" s="124"/>
      <c r="N22" s="123"/>
    </row>
    <row r="23" spans="1:14" s="125" customFormat="1" ht="12" customHeight="1">
      <c r="A23" s="131" t="s">
        <v>312</v>
      </c>
      <c r="B23" s="125" t="s">
        <v>313</v>
      </c>
      <c r="G23" s="132"/>
      <c r="H23" s="123"/>
      <c r="I23" s="123"/>
      <c r="J23" s="124"/>
      <c r="K23" s="124"/>
      <c r="L23" s="124"/>
      <c r="M23" s="124"/>
      <c r="N23" s="123"/>
    </row>
    <row r="24" spans="1:14" s="125" customFormat="1" ht="12" customHeight="1">
      <c r="A24" s="133"/>
      <c r="B24" s="125" t="s">
        <v>314</v>
      </c>
      <c r="G24" s="132"/>
      <c r="H24" s="123"/>
      <c r="I24" s="123"/>
      <c r="J24" s="124"/>
      <c r="K24" s="124"/>
      <c r="L24" s="124"/>
      <c r="M24" s="124"/>
      <c r="N24" s="123"/>
    </row>
    <row r="25" spans="1:14" s="125" customFormat="1" ht="13.5" customHeight="1">
      <c r="A25" s="134" t="s">
        <v>315</v>
      </c>
      <c r="B25" s="135"/>
      <c r="C25" s="136"/>
      <c r="D25" s="136"/>
      <c r="E25" s="136"/>
      <c r="F25" s="136"/>
      <c r="G25" s="137"/>
      <c r="H25" s="123"/>
      <c r="I25" s="123"/>
      <c r="J25" s="124"/>
      <c r="K25" s="124"/>
      <c r="L25" s="124"/>
      <c r="M25" s="124"/>
      <c r="N25" s="123"/>
    </row>
    <row r="26" spans="1:14" s="125" customFormat="1" ht="6" customHeight="1">
      <c r="A26" s="138"/>
      <c r="B26" s="139"/>
      <c r="C26" s="140"/>
      <c r="D26" s="140"/>
      <c r="E26" s="140"/>
      <c r="F26" s="140"/>
      <c r="G26" s="141"/>
      <c r="H26" s="123"/>
      <c r="I26" s="123"/>
      <c r="J26" s="124"/>
      <c r="K26" s="124"/>
      <c r="L26" s="124"/>
      <c r="M26" s="124"/>
      <c r="N26" s="123"/>
    </row>
    <row r="27" spans="1:14" s="125" customFormat="1" ht="11.1" customHeight="1">
      <c r="A27" s="142"/>
      <c r="B27" s="130"/>
      <c r="D27" s="143"/>
      <c r="E27" s="144"/>
      <c r="F27" s="144"/>
      <c r="G27" s="145"/>
      <c r="H27" s="123"/>
      <c r="I27" s="123"/>
      <c r="J27" s="124"/>
      <c r="K27" s="124"/>
      <c r="L27" s="124"/>
      <c r="M27" s="124"/>
      <c r="N27" s="123"/>
    </row>
    <row r="28" spans="1:14" s="125" customFormat="1" ht="11.1" customHeight="1">
      <c r="A28" s="145" t="s">
        <v>7</v>
      </c>
      <c r="B28" s="130"/>
      <c r="C28" s="146" t="s">
        <v>316</v>
      </c>
      <c r="D28" s="147" t="s">
        <v>317</v>
      </c>
      <c r="E28" s="148" t="s">
        <v>318</v>
      </c>
      <c r="F28" s="148" t="s">
        <v>319</v>
      </c>
      <c r="G28" s="145" t="s">
        <v>7</v>
      </c>
      <c r="H28" s="123"/>
      <c r="I28" s="123"/>
      <c r="J28" s="124"/>
      <c r="K28" s="124"/>
      <c r="L28" s="124"/>
      <c r="M28" s="124"/>
      <c r="N28" s="123"/>
    </row>
    <row r="29" spans="1:14" s="125" customFormat="1" ht="11.1" customHeight="1">
      <c r="A29" s="145" t="s">
        <v>17</v>
      </c>
      <c r="B29" s="149" t="s">
        <v>183</v>
      </c>
      <c r="C29" s="146" t="s">
        <v>320</v>
      </c>
      <c r="D29" s="147" t="s">
        <v>321</v>
      </c>
      <c r="E29" s="148" t="s">
        <v>322</v>
      </c>
      <c r="F29" s="148" t="s">
        <v>323</v>
      </c>
      <c r="G29" s="145" t="s">
        <v>17</v>
      </c>
      <c r="H29" s="123"/>
      <c r="I29" s="123"/>
      <c r="J29" s="124"/>
      <c r="K29" s="124"/>
      <c r="L29" s="124"/>
      <c r="M29" s="124"/>
      <c r="N29" s="123"/>
    </row>
    <row r="30" spans="1:14" s="125" customFormat="1" ht="11.1" customHeight="1">
      <c r="A30" s="142"/>
      <c r="B30" s="149"/>
      <c r="C30" s="146"/>
      <c r="D30" s="147"/>
      <c r="E30" s="148"/>
      <c r="F30" s="148" t="s">
        <v>324</v>
      </c>
      <c r="G30" s="145"/>
      <c r="H30" s="123"/>
      <c r="I30" s="123"/>
      <c r="J30" s="124"/>
      <c r="K30" s="124"/>
      <c r="L30" s="124"/>
      <c r="M30" s="124"/>
      <c r="N30" s="123"/>
    </row>
    <row r="31" spans="1:14" s="125" customFormat="1" ht="11.1" customHeight="1">
      <c r="A31" s="142"/>
      <c r="B31" s="149" t="s">
        <v>24</v>
      </c>
      <c r="C31" s="150" t="s">
        <v>25</v>
      </c>
      <c r="D31" s="151" t="s">
        <v>26</v>
      </c>
      <c r="E31" s="152" t="s">
        <v>27</v>
      </c>
      <c r="F31" s="148" t="s">
        <v>28</v>
      </c>
      <c r="G31" s="153"/>
      <c r="H31" s="123"/>
      <c r="I31" s="123"/>
      <c r="J31" s="154"/>
      <c r="K31" s="154"/>
      <c r="L31" s="154"/>
      <c r="M31" s="154"/>
      <c r="N31" s="123"/>
    </row>
    <row r="32" spans="1:14" s="125" customFormat="1" ht="12" customHeight="1">
      <c r="A32" s="155">
        <f>+A31+1</f>
        <v>1</v>
      </c>
      <c r="B32" s="161" t="s">
        <v>3333</v>
      </c>
      <c r="C32" s="2592">
        <v>381</v>
      </c>
      <c r="D32" s="2593">
        <v>75838</v>
      </c>
      <c r="E32" s="2594">
        <v>18886</v>
      </c>
      <c r="F32" s="160" t="s">
        <v>3368</v>
      </c>
      <c r="G32" s="155">
        <f t="shared" ref="G32:G56" si="0">+A32</f>
        <v>1</v>
      </c>
      <c r="H32" s="123"/>
      <c r="I32" s="123"/>
      <c r="J32" s="124"/>
      <c r="K32" s="124"/>
      <c r="L32" s="124"/>
      <c r="M32" s="124"/>
      <c r="N32" s="123"/>
    </row>
    <row r="33" spans="1:14" s="125" customFormat="1" ht="12" customHeight="1">
      <c r="A33" s="155">
        <f>+A32+1</f>
        <v>2</v>
      </c>
      <c r="B33" s="161" t="s">
        <v>3334</v>
      </c>
      <c r="C33" s="2592">
        <v>253</v>
      </c>
      <c r="D33" s="2593">
        <v>46261</v>
      </c>
      <c r="E33" s="2594">
        <v>12556</v>
      </c>
      <c r="F33" s="160" t="s">
        <v>3368</v>
      </c>
      <c r="G33" s="155">
        <f t="shared" si="0"/>
        <v>2</v>
      </c>
      <c r="H33" s="123"/>
      <c r="I33" s="123"/>
      <c r="J33" s="124"/>
      <c r="K33" s="124"/>
      <c r="L33" s="124"/>
      <c r="M33" s="124"/>
      <c r="N33" s="123"/>
    </row>
    <row r="34" spans="1:14" s="125" customFormat="1" ht="12" customHeight="1">
      <c r="A34" s="155">
        <f t="shared" ref="A34:A56" si="1">+A33+1</f>
        <v>3</v>
      </c>
      <c r="B34" s="161" t="s">
        <v>3489</v>
      </c>
      <c r="C34" s="2592">
        <v>5</v>
      </c>
      <c r="D34" s="2593">
        <v>695</v>
      </c>
      <c r="E34" s="2594">
        <v>51</v>
      </c>
      <c r="F34" s="160" t="s">
        <v>3368</v>
      </c>
      <c r="G34" s="155">
        <f t="shared" si="0"/>
        <v>3</v>
      </c>
      <c r="H34" s="123"/>
      <c r="I34" s="123"/>
      <c r="J34" s="124"/>
      <c r="K34" s="124"/>
      <c r="L34" s="124"/>
      <c r="M34" s="124"/>
      <c r="N34" s="123"/>
    </row>
    <row r="35" spans="1:14" s="125" customFormat="1" ht="12" customHeight="1">
      <c r="A35" s="155">
        <f t="shared" si="1"/>
        <v>4</v>
      </c>
      <c r="B35" s="161"/>
      <c r="C35" s="157"/>
      <c r="D35" s="158"/>
      <c r="E35" s="159"/>
      <c r="F35" s="160"/>
      <c r="G35" s="155">
        <f t="shared" si="0"/>
        <v>4</v>
      </c>
      <c r="H35" s="123"/>
      <c r="I35" s="123"/>
      <c r="J35" s="124"/>
      <c r="K35" s="124"/>
      <c r="L35" s="124"/>
      <c r="M35" s="124"/>
      <c r="N35" s="123"/>
    </row>
    <row r="36" spans="1:14" s="125" customFormat="1" ht="12" customHeight="1">
      <c r="A36" s="155">
        <f t="shared" si="1"/>
        <v>5</v>
      </c>
      <c r="B36" s="156"/>
      <c r="C36" s="157"/>
      <c r="D36" s="158"/>
      <c r="E36" s="159"/>
      <c r="F36" s="160"/>
      <c r="G36" s="155">
        <f t="shared" si="0"/>
        <v>5</v>
      </c>
      <c r="H36" s="123"/>
      <c r="I36" s="123"/>
      <c r="J36" s="124"/>
      <c r="K36" s="124"/>
      <c r="L36" s="124"/>
      <c r="M36" s="124"/>
      <c r="N36" s="123"/>
    </row>
    <row r="37" spans="1:14" s="125" customFormat="1" ht="12" customHeight="1">
      <c r="A37" s="155">
        <f t="shared" si="1"/>
        <v>6</v>
      </c>
      <c r="B37" s="161"/>
      <c r="C37" s="157"/>
      <c r="D37" s="158"/>
      <c r="E37" s="159"/>
      <c r="F37" s="160"/>
      <c r="G37" s="155">
        <f t="shared" si="0"/>
        <v>6</v>
      </c>
      <c r="H37" s="123"/>
      <c r="I37" s="123"/>
      <c r="J37" s="124"/>
      <c r="K37" s="124"/>
      <c r="L37" s="124"/>
      <c r="M37" s="124"/>
      <c r="N37" s="123"/>
    </row>
    <row r="38" spans="1:14" s="125" customFormat="1" ht="12" customHeight="1">
      <c r="A38" s="155">
        <f t="shared" si="1"/>
        <v>7</v>
      </c>
      <c r="B38" s="156"/>
      <c r="C38" s="157"/>
      <c r="D38" s="158"/>
      <c r="E38" s="159"/>
      <c r="F38" s="160"/>
      <c r="G38" s="155">
        <f t="shared" si="0"/>
        <v>7</v>
      </c>
      <c r="H38" s="123"/>
      <c r="I38" s="123"/>
      <c r="J38" s="124"/>
      <c r="K38" s="124"/>
      <c r="L38" s="124"/>
      <c r="M38" s="124"/>
      <c r="N38" s="123"/>
    </row>
    <row r="39" spans="1:14" s="125" customFormat="1" ht="12" customHeight="1">
      <c r="A39" s="155">
        <f t="shared" si="1"/>
        <v>8</v>
      </c>
      <c r="B39" s="156"/>
      <c r="C39" s="157"/>
      <c r="D39" s="158"/>
      <c r="E39" s="159"/>
      <c r="F39" s="160"/>
      <c r="G39" s="155">
        <f t="shared" si="0"/>
        <v>8</v>
      </c>
      <c r="H39" s="123"/>
      <c r="I39" s="123"/>
      <c r="J39" s="124"/>
      <c r="K39" s="124"/>
      <c r="L39" s="124"/>
      <c r="M39" s="124"/>
      <c r="N39" s="123"/>
    </row>
    <row r="40" spans="1:14" s="125" customFormat="1" ht="12" customHeight="1">
      <c r="A40" s="155">
        <f t="shared" si="1"/>
        <v>9</v>
      </c>
      <c r="B40" s="156"/>
      <c r="C40" s="157"/>
      <c r="D40" s="158"/>
      <c r="E40" s="159"/>
      <c r="F40" s="160"/>
      <c r="G40" s="155">
        <f t="shared" si="0"/>
        <v>9</v>
      </c>
      <c r="H40" s="123"/>
      <c r="I40" s="123"/>
      <c r="J40" s="124"/>
      <c r="K40" s="124"/>
      <c r="L40" s="124"/>
      <c r="M40" s="124"/>
      <c r="N40" s="123"/>
    </row>
    <row r="41" spans="1:14" s="125" customFormat="1" ht="12" customHeight="1">
      <c r="A41" s="155">
        <f t="shared" si="1"/>
        <v>10</v>
      </c>
      <c r="B41" s="156"/>
      <c r="C41" s="157"/>
      <c r="D41" s="158"/>
      <c r="E41" s="159"/>
      <c r="F41" s="160"/>
      <c r="G41" s="155">
        <f t="shared" si="0"/>
        <v>10</v>
      </c>
      <c r="H41" s="123"/>
      <c r="I41" s="123"/>
      <c r="J41" s="124"/>
      <c r="K41" s="124"/>
      <c r="L41" s="124"/>
      <c r="M41" s="124"/>
      <c r="N41" s="123"/>
    </row>
    <row r="42" spans="1:14" s="125" customFormat="1" ht="12" customHeight="1">
      <c r="A42" s="155">
        <f t="shared" si="1"/>
        <v>11</v>
      </c>
      <c r="B42" s="156"/>
      <c r="C42" s="157"/>
      <c r="D42" s="158"/>
      <c r="E42" s="159"/>
      <c r="F42" s="160"/>
      <c r="G42" s="155">
        <f t="shared" si="0"/>
        <v>11</v>
      </c>
      <c r="H42" s="123"/>
      <c r="I42" s="123"/>
      <c r="J42" s="124"/>
      <c r="K42" s="124"/>
      <c r="L42" s="124"/>
      <c r="M42" s="124"/>
      <c r="N42" s="123"/>
    </row>
    <row r="43" spans="1:14" s="125" customFormat="1" ht="12" customHeight="1">
      <c r="A43" s="155">
        <f t="shared" si="1"/>
        <v>12</v>
      </c>
      <c r="B43" s="156"/>
      <c r="C43" s="157"/>
      <c r="D43" s="158"/>
      <c r="E43" s="159"/>
      <c r="F43" s="160"/>
      <c r="G43" s="155">
        <f t="shared" si="0"/>
        <v>12</v>
      </c>
      <c r="H43" s="123"/>
      <c r="I43" s="123"/>
      <c r="J43" s="124"/>
      <c r="K43" s="124"/>
      <c r="L43" s="124"/>
      <c r="M43" s="124"/>
      <c r="N43" s="123"/>
    </row>
    <row r="44" spans="1:14" s="125" customFormat="1" ht="12" customHeight="1">
      <c r="A44" s="155">
        <f t="shared" si="1"/>
        <v>13</v>
      </c>
      <c r="B44" s="156"/>
      <c r="C44" s="157"/>
      <c r="D44" s="158"/>
      <c r="E44" s="159"/>
      <c r="F44" s="160"/>
      <c r="G44" s="155">
        <f t="shared" si="0"/>
        <v>13</v>
      </c>
      <c r="H44" s="123"/>
      <c r="I44" s="123"/>
      <c r="J44" s="124"/>
      <c r="K44" s="124"/>
      <c r="L44" s="124"/>
      <c r="M44" s="124"/>
      <c r="N44" s="123"/>
    </row>
    <row r="45" spans="1:14" s="125" customFormat="1" ht="12" customHeight="1">
      <c r="A45" s="155">
        <f t="shared" si="1"/>
        <v>14</v>
      </c>
      <c r="B45" s="156"/>
      <c r="C45" s="157"/>
      <c r="D45" s="158"/>
      <c r="E45" s="159"/>
      <c r="F45" s="160"/>
      <c r="G45" s="155">
        <f t="shared" si="0"/>
        <v>14</v>
      </c>
      <c r="H45" s="123"/>
      <c r="I45" s="123"/>
      <c r="J45" s="124"/>
      <c r="K45" s="124"/>
      <c r="L45" s="124"/>
      <c r="M45" s="124"/>
      <c r="N45" s="123"/>
    </row>
    <row r="46" spans="1:14" s="125" customFormat="1" ht="12" customHeight="1">
      <c r="A46" s="155">
        <f t="shared" si="1"/>
        <v>15</v>
      </c>
      <c r="B46" s="156"/>
      <c r="C46" s="157"/>
      <c r="D46" s="158"/>
      <c r="E46" s="159"/>
      <c r="F46" s="160"/>
      <c r="G46" s="155">
        <f t="shared" si="0"/>
        <v>15</v>
      </c>
      <c r="H46" s="123"/>
      <c r="I46" s="123"/>
      <c r="J46" s="124"/>
      <c r="K46" s="124"/>
      <c r="L46" s="124"/>
      <c r="M46" s="124"/>
      <c r="N46" s="123"/>
    </row>
    <row r="47" spans="1:14" s="125" customFormat="1" ht="12" customHeight="1">
      <c r="A47" s="155">
        <f t="shared" si="1"/>
        <v>16</v>
      </c>
      <c r="B47" s="156"/>
      <c r="C47" s="157"/>
      <c r="D47" s="158"/>
      <c r="E47" s="159"/>
      <c r="F47" s="160"/>
      <c r="G47" s="155">
        <f t="shared" si="0"/>
        <v>16</v>
      </c>
      <c r="H47" s="123"/>
      <c r="I47" s="123"/>
      <c r="J47" s="124"/>
      <c r="K47" s="124"/>
      <c r="L47" s="124"/>
      <c r="M47" s="124"/>
      <c r="N47" s="123"/>
    </row>
    <row r="48" spans="1:14" s="125" customFormat="1" ht="12" customHeight="1">
      <c r="A48" s="155">
        <f t="shared" si="1"/>
        <v>17</v>
      </c>
      <c r="B48" s="156"/>
      <c r="C48" s="157"/>
      <c r="D48" s="158"/>
      <c r="E48" s="159"/>
      <c r="F48" s="160"/>
      <c r="G48" s="155">
        <f t="shared" si="0"/>
        <v>17</v>
      </c>
      <c r="H48" s="123"/>
      <c r="I48" s="123"/>
      <c r="J48" s="124"/>
      <c r="K48" s="124"/>
      <c r="L48" s="124"/>
      <c r="M48" s="124"/>
      <c r="N48" s="123"/>
    </row>
    <row r="49" spans="1:14" s="125" customFormat="1" ht="12" customHeight="1">
      <c r="A49" s="155">
        <f t="shared" si="1"/>
        <v>18</v>
      </c>
      <c r="B49" s="156"/>
      <c r="C49" s="157"/>
      <c r="D49" s="158"/>
      <c r="E49" s="159"/>
      <c r="F49" s="160"/>
      <c r="G49" s="155">
        <f t="shared" si="0"/>
        <v>18</v>
      </c>
      <c r="H49" s="123"/>
      <c r="I49" s="123"/>
      <c r="J49" s="124"/>
      <c r="K49" s="124"/>
      <c r="L49" s="124"/>
      <c r="M49" s="124"/>
      <c r="N49" s="123"/>
    </row>
    <row r="50" spans="1:14" s="125" customFormat="1" ht="12" customHeight="1">
      <c r="A50" s="155">
        <f t="shared" si="1"/>
        <v>19</v>
      </c>
      <c r="B50" s="156"/>
      <c r="C50" s="157"/>
      <c r="D50" s="158"/>
      <c r="E50" s="159"/>
      <c r="F50" s="160"/>
      <c r="G50" s="155">
        <f t="shared" si="0"/>
        <v>19</v>
      </c>
      <c r="H50" s="123"/>
      <c r="I50" s="123"/>
      <c r="J50" s="124"/>
      <c r="K50" s="124"/>
      <c r="L50" s="124"/>
      <c r="M50" s="124"/>
      <c r="N50" s="123"/>
    </row>
    <row r="51" spans="1:14" s="125" customFormat="1" ht="12" customHeight="1">
      <c r="A51" s="155">
        <f t="shared" si="1"/>
        <v>20</v>
      </c>
      <c r="B51" s="156"/>
      <c r="C51" s="157"/>
      <c r="D51" s="158"/>
      <c r="E51" s="159"/>
      <c r="F51" s="160"/>
      <c r="G51" s="155">
        <f t="shared" si="0"/>
        <v>20</v>
      </c>
      <c r="H51" s="123"/>
      <c r="I51" s="123"/>
      <c r="J51" s="124"/>
      <c r="K51" s="124"/>
      <c r="L51" s="124"/>
      <c r="M51" s="124"/>
      <c r="N51" s="123"/>
    </row>
    <row r="52" spans="1:14" s="125" customFormat="1" ht="12" customHeight="1">
      <c r="A52" s="155">
        <f t="shared" si="1"/>
        <v>21</v>
      </c>
      <c r="B52" s="156"/>
      <c r="C52" s="157"/>
      <c r="D52" s="158"/>
      <c r="E52" s="159"/>
      <c r="F52" s="160"/>
      <c r="G52" s="155">
        <f t="shared" si="0"/>
        <v>21</v>
      </c>
      <c r="H52" s="123"/>
      <c r="I52" s="123"/>
      <c r="J52" s="124"/>
      <c r="K52" s="124"/>
      <c r="L52" s="124"/>
      <c r="M52" s="124"/>
      <c r="N52" s="123"/>
    </row>
    <row r="53" spans="1:14" s="125" customFormat="1" ht="12" customHeight="1">
      <c r="A53" s="155">
        <f t="shared" si="1"/>
        <v>22</v>
      </c>
      <c r="B53" s="156"/>
      <c r="C53" s="157"/>
      <c r="D53" s="158"/>
      <c r="E53" s="159"/>
      <c r="F53" s="160"/>
      <c r="G53" s="155">
        <f t="shared" si="0"/>
        <v>22</v>
      </c>
      <c r="H53" s="123"/>
      <c r="I53" s="123"/>
      <c r="J53" s="124"/>
      <c r="K53" s="124"/>
      <c r="L53" s="124"/>
      <c r="M53" s="124"/>
      <c r="N53" s="123"/>
    </row>
    <row r="54" spans="1:14" s="125" customFormat="1" ht="12" customHeight="1">
      <c r="A54" s="155">
        <f t="shared" si="1"/>
        <v>23</v>
      </c>
      <c r="B54" s="156"/>
      <c r="C54" s="157"/>
      <c r="D54" s="158"/>
      <c r="E54" s="159"/>
      <c r="F54" s="160"/>
      <c r="G54" s="155">
        <f t="shared" si="0"/>
        <v>23</v>
      </c>
      <c r="H54" s="123"/>
      <c r="I54" s="123"/>
      <c r="J54" s="124"/>
      <c r="K54" s="124"/>
      <c r="L54" s="124"/>
      <c r="M54" s="124"/>
      <c r="N54" s="123"/>
    </row>
    <row r="55" spans="1:14" s="125" customFormat="1" ht="12" customHeight="1">
      <c r="A55" s="155">
        <f t="shared" si="1"/>
        <v>24</v>
      </c>
      <c r="B55" s="156"/>
      <c r="C55" s="157"/>
      <c r="D55" s="158"/>
      <c r="E55" s="159"/>
      <c r="F55" s="160"/>
      <c r="G55" s="155">
        <f t="shared" si="0"/>
        <v>24</v>
      </c>
      <c r="H55" s="123"/>
      <c r="I55" s="123"/>
      <c r="J55" s="124"/>
      <c r="K55" s="124"/>
      <c r="L55" s="124"/>
      <c r="M55" s="124"/>
      <c r="N55" s="123"/>
    </row>
    <row r="56" spans="1:14" s="125" customFormat="1" ht="12" customHeight="1">
      <c r="A56" s="155">
        <f t="shared" si="1"/>
        <v>25</v>
      </c>
      <c r="B56" s="162" t="s">
        <v>16</v>
      </c>
      <c r="C56" s="160">
        <v>639</v>
      </c>
      <c r="D56" s="160">
        <v>122794</v>
      </c>
      <c r="E56" s="160">
        <v>31493</v>
      </c>
      <c r="F56" s="160" t="s">
        <v>103</v>
      </c>
      <c r="G56" s="155">
        <f t="shared" si="0"/>
        <v>25</v>
      </c>
      <c r="H56" s="123"/>
      <c r="I56" s="123"/>
      <c r="J56" s="124"/>
      <c r="K56" s="124"/>
      <c r="L56" s="124"/>
      <c r="M56" s="124"/>
      <c r="N56" s="123"/>
    </row>
    <row r="57" spans="1:14" s="125" customFormat="1" ht="19.5" customHeight="1">
      <c r="A57" s="134" t="s">
        <v>325</v>
      </c>
      <c r="B57" s="135"/>
      <c r="C57" s="136"/>
      <c r="D57" s="136"/>
      <c r="E57" s="136"/>
      <c r="F57" s="136"/>
      <c r="G57" s="163"/>
      <c r="H57" s="123"/>
      <c r="I57" s="123"/>
      <c r="J57" s="124"/>
      <c r="K57" s="124"/>
      <c r="L57" s="124"/>
      <c r="M57" s="124"/>
      <c r="N57" s="123"/>
    </row>
    <row r="58" spans="1:14" s="125" customFormat="1" ht="12" customHeight="1">
      <c r="A58" s="155">
        <f>+A56+1</f>
        <v>26</v>
      </c>
      <c r="B58" s="156"/>
      <c r="C58" s="158"/>
      <c r="D58" s="158"/>
      <c r="E58" s="159"/>
      <c r="F58" s="160"/>
      <c r="G58" s="155">
        <f t="shared" ref="G58:G71" si="2">+A58</f>
        <v>26</v>
      </c>
      <c r="H58" s="123"/>
      <c r="I58" s="123"/>
      <c r="J58" s="124"/>
      <c r="K58" s="124"/>
      <c r="L58" s="124"/>
      <c r="M58" s="124"/>
      <c r="N58" s="123"/>
    </row>
    <row r="59" spans="1:14" s="125" customFormat="1" ht="12" customHeight="1">
      <c r="A59" s="155">
        <f t="shared" ref="A59:A71" si="3">+A58+1</f>
        <v>27</v>
      </c>
      <c r="B59" s="156"/>
      <c r="C59" s="157"/>
      <c r="D59" s="158"/>
      <c r="E59" s="159"/>
      <c r="F59" s="160"/>
      <c r="G59" s="155">
        <f t="shared" si="2"/>
        <v>27</v>
      </c>
      <c r="H59" s="123"/>
      <c r="I59" s="123"/>
      <c r="J59" s="124"/>
      <c r="K59" s="124"/>
      <c r="L59" s="124"/>
      <c r="M59" s="124"/>
      <c r="N59" s="123"/>
    </row>
    <row r="60" spans="1:14" s="125" customFormat="1" ht="12" customHeight="1">
      <c r="A60" s="155">
        <f t="shared" si="3"/>
        <v>28</v>
      </c>
      <c r="B60" s="156"/>
      <c r="C60" s="157"/>
      <c r="D60" s="158"/>
      <c r="E60" s="159"/>
      <c r="F60" s="160"/>
      <c r="G60" s="155">
        <f t="shared" si="2"/>
        <v>28</v>
      </c>
      <c r="H60" s="123"/>
      <c r="I60" s="123"/>
      <c r="J60" s="124"/>
      <c r="K60" s="124"/>
      <c r="L60" s="124"/>
      <c r="M60" s="124"/>
      <c r="N60" s="123"/>
    </row>
    <row r="61" spans="1:14" s="125" customFormat="1" ht="12" customHeight="1">
      <c r="A61" s="155">
        <f t="shared" si="3"/>
        <v>29</v>
      </c>
      <c r="B61" s="156"/>
      <c r="C61" s="157"/>
      <c r="D61" s="158"/>
      <c r="E61" s="159"/>
      <c r="F61" s="160"/>
      <c r="G61" s="155">
        <f t="shared" si="2"/>
        <v>29</v>
      </c>
      <c r="H61" s="123"/>
      <c r="I61" s="123"/>
      <c r="J61" s="124"/>
      <c r="K61" s="124"/>
      <c r="L61" s="124"/>
      <c r="M61" s="124"/>
      <c r="N61" s="123"/>
    </row>
    <row r="62" spans="1:14" s="125" customFormat="1" ht="12" customHeight="1">
      <c r="A62" s="155">
        <f t="shared" si="3"/>
        <v>30</v>
      </c>
      <c r="B62" s="156"/>
      <c r="C62" s="157"/>
      <c r="D62" s="158"/>
      <c r="E62" s="159"/>
      <c r="F62" s="160"/>
      <c r="G62" s="155">
        <f t="shared" si="2"/>
        <v>30</v>
      </c>
      <c r="H62" s="123"/>
      <c r="I62" s="123"/>
      <c r="J62" s="124"/>
      <c r="K62" s="124"/>
      <c r="L62" s="124"/>
      <c r="M62" s="124"/>
      <c r="N62" s="123"/>
    </row>
    <row r="63" spans="1:14" s="125" customFormat="1" ht="12" customHeight="1">
      <c r="A63" s="155">
        <f t="shared" si="3"/>
        <v>31</v>
      </c>
      <c r="B63" s="156" t="s">
        <v>326</v>
      </c>
      <c r="C63" s="157"/>
      <c r="D63" s="158"/>
      <c r="E63" s="159"/>
      <c r="F63" s="160"/>
      <c r="G63" s="155">
        <f t="shared" si="2"/>
        <v>31</v>
      </c>
      <c r="H63" s="123"/>
      <c r="I63" s="123"/>
      <c r="J63" s="124"/>
      <c r="K63" s="124"/>
      <c r="L63" s="124"/>
      <c r="M63" s="124"/>
      <c r="N63" s="123"/>
    </row>
    <row r="64" spans="1:14" s="125" customFormat="1" ht="12" customHeight="1">
      <c r="A64" s="155">
        <f t="shared" si="3"/>
        <v>32</v>
      </c>
      <c r="B64" s="156" t="s">
        <v>326</v>
      </c>
      <c r="C64" s="157"/>
      <c r="D64" s="158"/>
      <c r="E64" s="159"/>
      <c r="F64" s="160"/>
      <c r="G64" s="155">
        <f t="shared" si="2"/>
        <v>32</v>
      </c>
      <c r="H64" s="123"/>
      <c r="I64" s="123"/>
      <c r="J64" s="124"/>
      <c r="K64" s="124"/>
      <c r="L64" s="124"/>
      <c r="M64" s="124"/>
      <c r="N64" s="123"/>
    </row>
    <row r="65" spans="1:14" s="125" customFormat="1" ht="12" customHeight="1">
      <c r="A65" s="155">
        <f t="shared" si="3"/>
        <v>33</v>
      </c>
      <c r="B65" s="156"/>
      <c r="C65" s="157"/>
      <c r="D65" s="158"/>
      <c r="E65" s="159"/>
      <c r="F65" s="160"/>
      <c r="G65" s="155">
        <f t="shared" si="2"/>
        <v>33</v>
      </c>
      <c r="H65" s="123"/>
      <c r="I65" s="123"/>
      <c r="J65" s="124"/>
      <c r="K65" s="124"/>
      <c r="L65" s="124"/>
      <c r="M65" s="124"/>
      <c r="N65" s="123"/>
    </row>
    <row r="66" spans="1:14" s="125" customFormat="1" ht="12" customHeight="1">
      <c r="A66" s="155">
        <f t="shared" si="3"/>
        <v>34</v>
      </c>
      <c r="B66" s="156"/>
      <c r="C66" s="157"/>
      <c r="D66" s="158"/>
      <c r="E66" s="159"/>
      <c r="F66" s="160"/>
      <c r="G66" s="155">
        <f t="shared" si="2"/>
        <v>34</v>
      </c>
      <c r="H66" s="123"/>
      <c r="I66" s="123"/>
      <c r="J66" s="124"/>
      <c r="K66" s="124"/>
      <c r="L66" s="124"/>
      <c r="M66" s="124"/>
      <c r="N66" s="123"/>
    </row>
    <row r="67" spans="1:14" s="125" customFormat="1" ht="12" customHeight="1">
      <c r="A67" s="155">
        <f t="shared" si="3"/>
        <v>35</v>
      </c>
      <c r="B67" s="156"/>
      <c r="C67" s="157"/>
      <c r="D67" s="158"/>
      <c r="E67" s="159"/>
      <c r="F67" s="160"/>
      <c r="G67" s="155">
        <f t="shared" si="2"/>
        <v>35</v>
      </c>
      <c r="H67" s="123"/>
      <c r="I67" s="123"/>
      <c r="J67" s="124"/>
      <c r="K67" s="124"/>
      <c r="L67" s="124"/>
      <c r="M67" s="124"/>
      <c r="N67" s="123"/>
    </row>
    <row r="68" spans="1:14" s="125" customFormat="1" ht="12" customHeight="1">
      <c r="A68" s="155">
        <f t="shared" si="3"/>
        <v>36</v>
      </c>
      <c r="B68" s="156"/>
      <c r="C68" s="157"/>
      <c r="D68" s="158"/>
      <c r="E68" s="159"/>
      <c r="F68" s="160"/>
      <c r="G68" s="155">
        <f t="shared" si="2"/>
        <v>36</v>
      </c>
      <c r="H68" s="123"/>
      <c r="I68" s="123"/>
      <c r="J68" s="124"/>
      <c r="K68" s="124"/>
      <c r="L68" s="124"/>
      <c r="M68" s="124"/>
      <c r="N68" s="123"/>
    </row>
    <row r="69" spans="1:14" s="125" customFormat="1" ht="12" customHeight="1">
      <c r="A69" s="155">
        <f t="shared" si="3"/>
        <v>37</v>
      </c>
      <c r="B69" s="156"/>
      <c r="C69" s="157"/>
      <c r="D69" s="158"/>
      <c r="E69" s="159"/>
      <c r="F69" s="160"/>
      <c r="G69" s="155">
        <f t="shared" si="2"/>
        <v>37</v>
      </c>
      <c r="H69" s="123"/>
      <c r="I69" s="123"/>
      <c r="J69" s="124"/>
      <c r="K69" s="124"/>
      <c r="L69" s="124"/>
      <c r="M69" s="124"/>
      <c r="N69" s="123"/>
    </row>
    <row r="70" spans="1:14" s="125" customFormat="1" ht="12" customHeight="1">
      <c r="A70" s="155">
        <f t="shared" si="3"/>
        <v>38</v>
      </c>
      <c r="B70" s="162" t="s">
        <v>16</v>
      </c>
      <c r="C70" s="160" t="s">
        <v>103</v>
      </c>
      <c r="D70" s="160" t="s">
        <v>103</v>
      </c>
      <c r="E70" s="160" t="s">
        <v>103</v>
      </c>
      <c r="F70" s="160" t="s">
        <v>103</v>
      </c>
      <c r="G70" s="155">
        <f t="shared" si="2"/>
        <v>38</v>
      </c>
      <c r="H70" s="123"/>
      <c r="I70" s="123"/>
      <c r="J70" s="124"/>
      <c r="K70" s="124"/>
      <c r="L70" s="124"/>
      <c r="M70" s="124"/>
      <c r="N70" s="123"/>
    </row>
    <row r="71" spans="1:14" s="125" customFormat="1" ht="12" customHeight="1">
      <c r="A71" s="155">
        <f t="shared" si="3"/>
        <v>39</v>
      </c>
      <c r="B71" s="162" t="s">
        <v>327</v>
      </c>
      <c r="C71" s="160">
        <v>639</v>
      </c>
      <c r="D71" s="160">
        <v>122794</v>
      </c>
      <c r="E71" s="160">
        <v>31493</v>
      </c>
      <c r="F71" s="160" t="s">
        <v>103</v>
      </c>
      <c r="G71" s="155">
        <f t="shared" si="2"/>
        <v>39</v>
      </c>
      <c r="H71" s="123"/>
      <c r="I71" s="123"/>
      <c r="J71" s="124"/>
      <c r="K71" s="124"/>
      <c r="L71" s="124"/>
      <c r="M71" s="124"/>
      <c r="N71" s="123"/>
    </row>
    <row r="72" spans="1:14">
      <c r="A72" s="164"/>
      <c r="B72" s="165"/>
      <c r="C72" s="165"/>
      <c r="D72" s="165"/>
      <c r="E72" s="165"/>
      <c r="F72" s="166"/>
      <c r="G72" s="167"/>
    </row>
    <row r="73" spans="1:14">
      <c r="A73" s="3482" t="s">
        <v>36</v>
      </c>
      <c r="B73" s="3483"/>
      <c r="C73" s="3483"/>
      <c r="D73" s="3483"/>
      <c r="E73" s="3483"/>
      <c r="F73" s="3483"/>
      <c r="G73" s="3484"/>
    </row>
    <row r="74" spans="1:14">
      <c r="A74" s="133"/>
      <c r="G74" s="132"/>
    </row>
    <row r="75" spans="1:14">
      <c r="A75" s="168"/>
      <c r="B75" s="169"/>
      <c r="C75" s="169"/>
      <c r="D75" s="169"/>
      <c r="E75" s="169"/>
      <c r="F75" s="169"/>
      <c r="G75" s="170"/>
    </row>
    <row r="76" spans="1:14">
      <c r="G76" s="166" t="s">
        <v>107</v>
      </c>
    </row>
  </sheetData>
  <customSheetViews>
    <customSheetView guid="{A617E113-81C5-40F4-A596-A12F4B219BD2}" showPageBreaks="1" showGridLines="0" fitToPage="1" printArea="1">
      <selection activeCell="H1" sqref="H1"/>
      <colBreaks count="1" manualBreakCount="1">
        <brk id="7" max="1048575" man="1"/>
      </colBreaks>
      <pageMargins left="0.5" right="0.5" top="0.5" bottom="0.25" header="0.5" footer="0.5"/>
      <printOptions horizontalCentered="1" verticalCentered="1"/>
      <pageSetup scale="76" orientation="portrait" r:id="rId1"/>
      <headerFooter alignWithMargins="0"/>
    </customSheetView>
    <customSheetView guid="{D099E5BD-69C3-4A36-A01A-AB9127CD02AF}" showPageBreaks="1" showGridLines="0" fitToPage="1" printArea="1">
      <selection activeCell="AK38" sqref="AK38"/>
      <colBreaks count="1" manualBreakCount="1">
        <brk id="7" max="1048575" man="1"/>
      </colBreaks>
      <pageMargins left="0.5" right="0.5" top="0.5" bottom="0.25" header="0.5" footer="0.5"/>
      <printOptions horizontalCentered="1" verticalCentered="1"/>
      <pageSetup scale="76" orientation="portrait" r:id="rId2"/>
      <headerFooter alignWithMargins="0"/>
    </customSheetView>
    <customSheetView guid="{0E34144A-D82F-4DF0-B720-F9C800B122C6}" showGridLines="0" fitToPage="1">
      <selection activeCell="C71" sqref="C71:E71"/>
      <colBreaks count="1" manualBreakCount="1">
        <brk id="7" max="1048575" man="1"/>
      </colBreaks>
      <pageMargins left="0.5" right="0.5" top="0.5" bottom="0.25" header="0.5" footer="0.5"/>
      <printOptions horizontalCentered="1" verticalCentered="1"/>
      <pageSetup scale="76" orientation="portrait" r:id="rId3"/>
      <headerFooter alignWithMargins="0"/>
    </customSheetView>
    <customSheetView guid="{97EB090E-DA8A-4035-9EB7-8F192FB9238E}" showGridLines="0" fitToPage="1">
      <selection activeCell="C71" sqref="C71:E71"/>
      <colBreaks count="1" manualBreakCount="1">
        <brk id="7" max="1048575" man="1"/>
      </colBreaks>
      <pageMargins left="0.5" right="0.5" top="0.5" bottom="0.25" header="0.5" footer="0.5"/>
      <printOptions horizontalCentered="1" verticalCentered="1"/>
      <pageSetup scale="76" orientation="portrait" r:id="rId4"/>
      <headerFooter alignWithMargins="0"/>
    </customSheetView>
    <customSheetView guid="{73D6C540-FA77-496F-80D5-378BCDB5D7D3}" showGridLines="0" fitToPage="1">
      <selection activeCell="H1" sqref="H1"/>
      <colBreaks count="1" manualBreakCount="1">
        <brk id="7" max="1048575" man="1"/>
      </colBreaks>
      <pageMargins left="0.5" right="0.5" top="0.5" bottom="0.25" header="0.5" footer="0.5"/>
      <printOptions horizontalCentered="1" verticalCentered="1"/>
      <pageSetup scale="76" orientation="portrait" r:id="rId5"/>
      <headerFooter alignWithMargins="0"/>
    </customSheetView>
    <customSheetView guid="{697F93CE-5800-4A2B-B48E-6915F0D86AE1}" showPageBreaks="1" showGridLines="0" fitToPage="1" printArea="1">
      <selection activeCell="H1" sqref="H1"/>
      <colBreaks count="1" manualBreakCount="1">
        <brk id="7" max="1048575" man="1"/>
      </colBreaks>
      <pageMargins left="0.5" right="0.5" top="0.5" bottom="0.25" header="0.5" footer="0.5"/>
      <printOptions horizontalCentered="1" verticalCentered="1"/>
      <pageSetup scale="76" orientation="portrait" r:id="rId6"/>
      <headerFooter alignWithMargins="0"/>
    </customSheetView>
    <customSheetView guid="{997430AA-34EF-430A-83C0-572B50415120}" showPageBreaks="1" showGridLines="0" fitToPage="1" printArea="1">
      <selection activeCell="H1" sqref="H1"/>
      <colBreaks count="1" manualBreakCount="1">
        <brk id="7" max="1048575" man="1"/>
      </colBreaks>
      <pageMargins left="0.5" right="0.5" top="0.5" bottom="0.25" header="0.5" footer="0.5"/>
      <printOptions horizontalCentered="1" verticalCentered="1"/>
      <pageSetup scale="76" orientation="portrait" r:id="rId7"/>
      <headerFooter alignWithMargins="0"/>
    </customSheetView>
    <customSheetView guid="{FB280501-19AF-4ABE-91A9-026A574F2BAA}" showPageBreaks="1" showGridLines="0" fitToPage="1" printArea="1">
      <selection activeCell="H1" sqref="H1"/>
      <colBreaks count="1" manualBreakCount="1">
        <brk id="7" max="1048575" man="1"/>
      </colBreaks>
      <pageMargins left="0.5" right="0.5" top="0.5" bottom="0.25" header="0.5" footer="0.5"/>
      <printOptions horizontalCentered="1" verticalCentered="1"/>
      <pageSetup scale="76" orientation="portrait" r:id="rId8"/>
      <headerFooter alignWithMargins="0"/>
    </customSheetView>
    <customSheetView guid="{418B4607-7369-4E2A-893E-78E4A5AA0442}" showGridLines="0" fitToPage="1">
      <selection activeCell="H1" sqref="H1"/>
      <colBreaks count="1" manualBreakCount="1">
        <brk id="7" max="1048575" man="1"/>
      </colBreaks>
      <pageMargins left="0.5" right="0.5" top="0.5" bottom="0.25" header="0.5" footer="0.5"/>
      <printOptions horizontalCentered="1" verticalCentered="1"/>
      <pageSetup scale="76" orientation="portrait" r:id="rId9"/>
      <headerFooter alignWithMargins="0"/>
    </customSheetView>
    <customSheetView guid="{F56BCD39-3910-4701-BCCF-245589B07D98}" showPageBreaks="1" showGridLines="0" fitToPage="1" printArea="1">
      <selection activeCell="P29" sqref="P29"/>
      <colBreaks count="1" manualBreakCount="1">
        <brk id="7" max="1048575" man="1"/>
      </colBreaks>
      <pageMargins left="0.5" right="0.5" top="0.5" bottom="0.25" header="0.5" footer="0.5"/>
      <printOptions horizontalCentered="1" verticalCentered="1"/>
      <pageSetup scale="76" orientation="portrait" r:id="rId10"/>
      <headerFooter alignWithMargins="0"/>
    </customSheetView>
    <customSheetView guid="{FB19BFAA-60BA-4CC2-92E5-E4C141AE804E}" showGridLines="0" fitToPage="1">
      <selection activeCell="P29" sqref="P29"/>
      <colBreaks count="1" manualBreakCount="1">
        <brk id="7" max="1048575" man="1"/>
      </colBreaks>
      <pageMargins left="0.5" right="0.5" top="0.5" bottom="0.25" header="0.5" footer="0.5"/>
      <printOptions horizontalCentered="1" verticalCentered="1"/>
      <pageSetup scale="76" orientation="portrait" r:id="rId11"/>
      <headerFooter alignWithMargins="0"/>
    </customSheetView>
    <customSheetView guid="{74404EEC-CA6A-48B0-B168-B7933282EEB2}" showPageBreaks="1" showGridLines="0" fitToPage="1" printArea="1">
      <selection activeCell="P29" sqref="P29"/>
      <colBreaks count="1" manualBreakCount="1">
        <brk id="7" max="1048575" man="1"/>
      </colBreaks>
      <pageMargins left="0.5" right="0.5" top="0.5" bottom="0.25" header="0.5" footer="0.5"/>
      <printOptions horizontalCentered="1" verticalCentered="1"/>
      <pageSetup scale="76" orientation="portrait" r:id="rId12"/>
      <headerFooter alignWithMargins="0"/>
    </customSheetView>
    <customSheetView guid="{A2494C54-8D9D-4A05-9F27-C858173D9692}" showGridLines="0" fitToPage="1">
      <selection activeCell="P29" sqref="P29"/>
      <colBreaks count="1" manualBreakCount="1">
        <brk id="7" max="1048575" man="1"/>
      </colBreaks>
      <pageMargins left="0.5" right="0.5" top="0.5" bottom="0.25" header="0.5" footer="0.5"/>
      <printOptions horizontalCentered="1" verticalCentered="1"/>
      <pageSetup scale="76" orientation="portrait" r:id="rId13"/>
      <headerFooter alignWithMargins="0"/>
    </customSheetView>
    <customSheetView guid="{F228F194-B0FE-4A91-A927-06A4E89703F0}" showGridLines="0" fitToPage="1">
      <selection activeCell="P29" sqref="P29"/>
      <colBreaks count="1" manualBreakCount="1">
        <brk id="7" max="1048575" man="1"/>
      </colBreaks>
      <pageMargins left="0.5" right="0.5" top="0.5" bottom="0.25" header="0.5" footer="0.5"/>
      <printOptions horizontalCentered="1" verticalCentered="1"/>
      <pageSetup scale="76" orientation="portrait" r:id="rId14"/>
      <headerFooter alignWithMargins="0"/>
    </customSheetView>
    <customSheetView guid="{49D366EC-C851-4932-854D-8EA887B298C5}" showGridLines="0" fitToPage="1">
      <selection activeCell="P29" sqref="P29"/>
      <colBreaks count="1" manualBreakCount="1">
        <brk id="7" max="1048575" man="1"/>
      </colBreaks>
      <pageMargins left="0.5" right="0.5" top="0.5" bottom="0.25" header="0.5" footer="0.5"/>
      <printOptions horizontalCentered="1" verticalCentered="1"/>
      <pageSetup scale="76" orientation="portrait" r:id="rId15"/>
      <headerFooter alignWithMargins="0"/>
    </customSheetView>
    <customSheetView guid="{7390B031-6060-4327-BF01-8B9465EDB6D9}" showGridLines="0" fitToPage="1">
      <selection activeCell="P29" sqref="P29"/>
      <colBreaks count="1" manualBreakCount="1">
        <brk id="7" max="1048575" man="1"/>
      </colBreaks>
      <pageMargins left="0.5" right="0.5" top="0.5" bottom="0.25" header="0.5" footer="0.5"/>
      <printOptions horizontalCentered="1" verticalCentered="1"/>
      <pageSetup scale="76" orientation="portrait" r:id="rId16"/>
      <headerFooter alignWithMargins="0"/>
    </customSheetView>
    <customSheetView guid="{26429A53-B624-4AA6-8C8D-667186B058B8}" showGridLines="0" fitToPage="1">
      <selection activeCell="P29" sqref="P29"/>
      <colBreaks count="1" manualBreakCount="1">
        <brk id="7" max="1048575" man="1"/>
      </colBreaks>
      <pageMargins left="0.5" right="0.5" top="0.5" bottom="0.25" header="0.5" footer="0.5"/>
      <printOptions horizontalCentered="1" verticalCentered="1"/>
      <pageSetup scale="76" orientation="portrait" r:id="rId17"/>
      <headerFooter alignWithMargins="0"/>
    </customSheetView>
    <customSheetView guid="{9188604F-721B-4607-B5A7-F14601E34BB8}" showPageBreaks="1" showGridLines="0" fitToPage="1" printArea="1">
      <selection activeCell="P29" sqref="P29"/>
      <colBreaks count="1" manualBreakCount="1">
        <brk id="7" max="1048575" man="1"/>
      </colBreaks>
      <pageMargins left="0.5" right="0.5" top="0.5" bottom="0.25" header="0.5" footer="0.5"/>
      <printOptions horizontalCentered="1" verticalCentered="1"/>
      <pageSetup scale="76" orientation="portrait" r:id="rId18"/>
      <headerFooter alignWithMargins="0"/>
    </customSheetView>
    <customSheetView guid="{0DB5BAD5-393A-4F38-9E8B-709DEA7858B1}" showPageBreaks="1" showGridLines="0" fitToPage="1" printArea="1">
      <selection activeCell="P29" sqref="P29"/>
      <colBreaks count="1" manualBreakCount="1">
        <brk id="7" max="1048575" man="1"/>
      </colBreaks>
      <pageMargins left="0.5" right="0.5" top="0.5" bottom="0.25" header="0.5" footer="0.5"/>
      <printOptions horizontalCentered="1" verticalCentered="1"/>
      <pageSetup scale="76" orientation="portrait" r:id="rId19"/>
      <headerFooter alignWithMargins="0"/>
    </customSheetView>
    <customSheetView guid="{4E7A3D04-9F51-465C-A42B-3DF9B3E7D5B5}" showPageBreaks="1" showGridLines="0" fitToPage="1" printArea="1">
      <selection activeCell="P29" sqref="P29"/>
      <colBreaks count="1" manualBreakCount="1">
        <brk id="7" max="1048575" man="1"/>
      </colBreaks>
      <pageMargins left="0.5" right="0.5" top="0.5" bottom="0.25" header="0.5" footer="0.5"/>
      <printOptions horizontalCentered="1" verticalCentered="1"/>
      <pageSetup scale="76" orientation="portrait" r:id="rId20"/>
      <headerFooter alignWithMargins="0"/>
    </customSheetView>
    <customSheetView guid="{BD2992A8-0B6E-4822-8FD2-4601D1328A70}" showPageBreaks="1" showGridLines="0" fitToPage="1" printArea="1">
      <selection activeCell="H1" sqref="H1"/>
      <colBreaks count="1" manualBreakCount="1">
        <brk id="7" max="1048575" man="1"/>
      </colBreaks>
      <pageMargins left="0.5" right="0.5" top="0.5" bottom="0.25" header="0.5" footer="0.5"/>
      <printOptions horizontalCentered="1" verticalCentered="1"/>
      <pageSetup scale="76" orientation="portrait" r:id="rId21"/>
      <headerFooter alignWithMargins="0"/>
    </customSheetView>
    <customSheetView guid="{77A0B38E-93E4-4AC7-ACE6-46928E3770F0}" showPageBreaks="1" showGridLines="0" fitToPage="1" printArea="1">
      <selection activeCell="H1" sqref="H1"/>
      <colBreaks count="1" manualBreakCount="1">
        <brk id="7" max="1048575" man="1"/>
      </colBreaks>
      <pageMargins left="0.5" right="0.5" top="0.5" bottom="0.25" header="0.5" footer="0.5"/>
      <printOptions horizontalCentered="1" verticalCentered="1"/>
      <pageSetup scale="76" orientation="portrait" r:id="rId22"/>
      <headerFooter alignWithMargins="0"/>
    </customSheetView>
    <customSheetView guid="{11C83B39-CE16-4BB9-AED1-82A65A48CAAD}" showGridLines="0" fitToPage="1">
      <selection activeCell="H1" sqref="H1"/>
      <colBreaks count="1" manualBreakCount="1">
        <brk id="7" max="1048575" man="1"/>
      </colBreaks>
      <pageMargins left="0.5" right="0.5" top="0.5" bottom="0.25" header="0.5" footer="0.5"/>
      <printOptions horizontalCentered="1" verticalCentered="1"/>
      <pageSetup scale="76" orientation="portrait" r:id="rId23"/>
      <headerFooter alignWithMargins="0"/>
    </customSheetView>
    <customSheetView guid="{DB71B86F-317D-4AD6-8462-223811F201EC}" showPageBreaks="1" showGridLines="0" fitToPage="1" printArea="1">
      <selection activeCell="H1" sqref="H1"/>
      <colBreaks count="1" manualBreakCount="1">
        <brk id="7" max="1048575" man="1"/>
      </colBreaks>
      <pageMargins left="0.5" right="0.5" top="0.5" bottom="0.25" header="0.5" footer="0.5"/>
      <printOptions horizontalCentered="1" verticalCentered="1"/>
      <pageSetup scale="76" orientation="portrait" r:id="rId24"/>
      <headerFooter alignWithMargins="0"/>
    </customSheetView>
    <customSheetView guid="{DC2F833C-E952-4F6A-AFD3-F16D8619A19E}" showPageBreaks="1" showGridLines="0" fitToPage="1" printArea="1">
      <selection activeCell="H1" sqref="H1"/>
      <colBreaks count="1" manualBreakCount="1">
        <brk id="7" max="1048575" man="1"/>
      </colBreaks>
      <pageMargins left="0.5" right="0.5" top="0.5" bottom="0.25" header="0.5" footer="0.5"/>
      <printOptions horizontalCentered="1" verticalCentered="1"/>
      <pageSetup scale="76" orientation="portrait" r:id="rId25"/>
      <headerFooter alignWithMargins="0"/>
    </customSheetView>
    <customSheetView guid="{B1B2D874-36F7-4A51-91A3-0B03D16C5B39}" showPageBreaks="1" showGridLines="0" fitToPage="1" printArea="1">
      <selection activeCell="H1" sqref="H1"/>
      <colBreaks count="1" manualBreakCount="1">
        <brk id="7" max="1048575" man="1"/>
      </colBreaks>
      <pageMargins left="0.5" right="0.5" top="0.5" bottom="0.25" header="0.5" footer="0.5"/>
      <printOptions horizontalCentered="1" verticalCentered="1"/>
      <pageSetup scale="76" orientation="portrait" r:id="rId26"/>
      <headerFooter alignWithMargins="0"/>
    </customSheetView>
    <customSheetView guid="{24512037-1A2E-4B61-A9D8-6B6EE1FBAC07}" showPageBreaks="1" showGridLines="0" fitToPage="1" printArea="1">
      <selection activeCell="H1" sqref="H1"/>
      <colBreaks count="1" manualBreakCount="1">
        <brk id="7" max="1048575" man="1"/>
      </colBreaks>
      <pageMargins left="0.5" right="0.5" top="0.5" bottom="0.25" header="0.5" footer="0.5"/>
      <printOptions horizontalCentered="1" verticalCentered="1"/>
      <pageSetup scale="76" orientation="portrait" r:id="rId27"/>
      <headerFooter alignWithMargins="0"/>
    </customSheetView>
    <customSheetView guid="{FF7CE3F6-64D4-4414-9A0A-27EA1DA5FCEA}" showPageBreaks="1" showGridLines="0" fitToPage="1" printArea="1">
      <selection activeCell="H1" sqref="H1"/>
      <colBreaks count="1" manualBreakCount="1">
        <brk id="7" max="1048575" man="1"/>
      </colBreaks>
      <pageMargins left="0.5" right="0.5" top="0.5" bottom="0.25" header="0.5" footer="0.5"/>
      <printOptions horizontalCentered="1" verticalCentered="1"/>
      <pageSetup scale="76" orientation="portrait" r:id="rId28"/>
      <headerFooter alignWithMargins="0"/>
    </customSheetView>
    <customSheetView guid="{68CA22E9-CC9D-4C8A-A060-049B87D0AB3E}" showPageBreaks="1" showGridLines="0" fitToPage="1" printArea="1">
      <selection activeCell="C71" sqref="C71:E71"/>
      <colBreaks count="1" manualBreakCount="1">
        <brk id="7" max="1048575" man="1"/>
      </colBreaks>
      <pageMargins left="0.5" right="0.5" top="0.5" bottom="0.25" header="0.5" footer="0.5"/>
      <printOptions horizontalCentered="1" verticalCentered="1"/>
      <pageSetup scale="76" orientation="portrait" r:id="rId29"/>
      <headerFooter alignWithMargins="0"/>
    </customSheetView>
    <customSheetView guid="{76EF22F2-41FD-4690-8612-D013472E0134}" showPageBreaks="1" showGridLines="0" fitToPage="1" printArea="1">
      <selection activeCell="H1" sqref="H1"/>
      <colBreaks count="1" manualBreakCount="1">
        <brk id="7" max="1048575" man="1"/>
      </colBreaks>
      <pageMargins left="0.5" right="0.5" top="0.5" bottom="0.25" header="0.5" footer="0.5"/>
      <printOptions horizontalCentered="1" verticalCentered="1"/>
      <pageSetup scale="76" orientation="portrait" r:id="rId30"/>
      <headerFooter alignWithMargins="0"/>
    </customSheetView>
  </customSheetViews>
  <mergeCells count="3">
    <mergeCell ref="A2:G2"/>
    <mergeCell ref="A3:G3"/>
    <mergeCell ref="A73:G73"/>
  </mergeCells>
  <printOptions horizontalCentered="1" verticalCentered="1" gridLinesSet="0"/>
  <pageMargins left="0.5" right="0.5" top="0.5" bottom="0.25" header="0.5" footer="0.5"/>
  <pageSetup scale="76" orientation="portrait" r:id="rId31"/>
  <headerFooter alignWithMargins="0"/>
  <colBreaks count="1" manualBreakCount="1">
    <brk id="7" max="1048575" man="1"/>
  </colBreaks>
  <legacyDrawing r:id="rId32"/>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N57"/>
  <sheetViews>
    <sheetView topLeftCell="A21" zoomScaleNormal="100" workbookViewId="0">
      <selection activeCell="D31" sqref="D31"/>
    </sheetView>
  </sheetViews>
  <sheetFormatPr defaultColWidth="10.7109375" defaultRowHeight="12.75"/>
  <cols>
    <col min="1" max="1" width="3.140625" style="171" bestFit="1" customWidth="1"/>
    <col min="2" max="2" width="4.85546875" style="171" customWidth="1"/>
    <col min="3" max="3" width="23" style="171" customWidth="1"/>
    <col min="4" max="4" width="25.28515625" style="171" customWidth="1"/>
    <col min="5" max="5" width="26.42578125" style="171" customWidth="1"/>
    <col min="6" max="6" width="25.5703125" style="171" customWidth="1"/>
    <col min="7" max="7" width="25.140625" style="171" customWidth="1"/>
    <col min="8" max="8" width="6" style="171" customWidth="1"/>
    <col min="9" max="9" width="2.7109375" style="171" customWidth="1"/>
    <col min="10" max="10" width="10.7109375" style="171"/>
    <col min="11" max="11" width="20.140625" style="171" bestFit="1" customWidth="1"/>
    <col min="12" max="12" width="10.140625" style="171" bestFit="1" customWidth="1"/>
    <col min="13" max="13" width="26.7109375" style="171" bestFit="1" customWidth="1"/>
    <col min="14" max="14" width="10.140625" style="171" bestFit="1" customWidth="1"/>
    <col min="15" max="16384" width="10.7109375" style="171"/>
  </cols>
  <sheetData>
    <row r="1" spans="1:9">
      <c r="B1" s="172"/>
      <c r="C1" s="172"/>
      <c r="D1" s="172"/>
      <c r="E1" s="172"/>
      <c r="F1" s="172"/>
      <c r="G1" s="172"/>
      <c r="H1" s="172"/>
      <c r="I1" s="172"/>
    </row>
    <row r="2" spans="1:9">
      <c r="A2" s="172"/>
      <c r="B2" s="172"/>
      <c r="C2" s="172"/>
      <c r="D2" s="172"/>
      <c r="E2" s="172"/>
      <c r="F2" s="172"/>
      <c r="G2" s="172"/>
      <c r="H2" s="172"/>
      <c r="I2" s="172"/>
    </row>
    <row r="3" spans="1:9" ht="12.75" customHeight="1">
      <c r="A3" s="3487" t="s">
        <v>107</v>
      </c>
      <c r="B3" s="173"/>
      <c r="C3" s="174"/>
      <c r="D3" s="174"/>
      <c r="E3" s="174"/>
      <c r="F3" s="174"/>
      <c r="G3" s="174"/>
      <c r="H3" s="175"/>
      <c r="I3" s="3485" t="s">
        <v>3408</v>
      </c>
    </row>
    <row r="4" spans="1:9" ht="18" customHeight="1">
      <c r="A4" s="3487"/>
      <c r="B4" s="176" t="s">
        <v>328</v>
      </c>
      <c r="C4" s="177"/>
      <c r="D4" s="177"/>
      <c r="E4" s="177"/>
      <c r="F4" s="177"/>
      <c r="G4" s="177"/>
      <c r="H4" s="178"/>
      <c r="I4" s="3485"/>
    </row>
    <row r="5" spans="1:9" ht="11.1" customHeight="1">
      <c r="A5" s="3487"/>
      <c r="B5" s="179"/>
      <c r="C5" s="180"/>
      <c r="D5" s="180"/>
      <c r="E5" s="180"/>
      <c r="F5" s="180"/>
      <c r="G5" s="180"/>
      <c r="H5" s="181"/>
      <c r="I5" s="3485"/>
    </row>
    <row r="6" spans="1:9" ht="16.899999999999999" customHeight="1">
      <c r="A6" s="3487"/>
      <c r="B6" s="179" t="s">
        <v>329</v>
      </c>
      <c r="C6" s="180"/>
      <c r="D6" s="180"/>
      <c r="E6" s="180"/>
      <c r="F6" s="180"/>
      <c r="G6" s="180"/>
      <c r="H6" s="181"/>
      <c r="I6" s="3485"/>
    </row>
    <row r="7" spans="1:9" ht="16.899999999999999" customHeight="1">
      <c r="A7" s="3487"/>
      <c r="B7" s="179" t="s">
        <v>330</v>
      </c>
      <c r="C7" s="180"/>
      <c r="D7" s="180"/>
      <c r="E7" s="180"/>
      <c r="F7" s="180"/>
      <c r="G7" s="180"/>
      <c r="H7" s="181"/>
      <c r="I7" s="3485"/>
    </row>
    <row r="8" spans="1:9" ht="16.899999999999999" customHeight="1">
      <c r="A8" s="3487"/>
      <c r="B8" s="179" t="s">
        <v>331</v>
      </c>
      <c r="C8" s="180"/>
      <c r="D8" s="180"/>
      <c r="E8" s="180"/>
      <c r="F8" s="180"/>
      <c r="G8" s="180"/>
      <c r="H8" s="181"/>
      <c r="I8" s="3485"/>
    </row>
    <row r="9" spans="1:9" ht="16.899999999999999" customHeight="1">
      <c r="A9" s="3487"/>
      <c r="B9" s="179" t="s">
        <v>332</v>
      </c>
      <c r="C9" s="180"/>
      <c r="D9" s="180"/>
      <c r="E9" s="180"/>
      <c r="F9" s="180"/>
      <c r="G9" s="180"/>
      <c r="H9" s="181"/>
      <c r="I9" s="3485"/>
    </row>
    <row r="10" spans="1:9" ht="16.899999999999999" customHeight="1">
      <c r="A10" s="3487"/>
      <c r="B10" s="179" t="s">
        <v>333</v>
      </c>
      <c r="C10" s="180"/>
      <c r="D10" s="180"/>
      <c r="E10" s="180"/>
      <c r="F10" s="180"/>
      <c r="G10" s="180"/>
      <c r="H10" s="181"/>
      <c r="I10" s="3485"/>
    </row>
    <row r="11" spans="1:9" ht="16.899999999999999" customHeight="1">
      <c r="A11" s="3487"/>
      <c r="B11" s="179" t="s">
        <v>334</v>
      </c>
      <c r="C11" s="180"/>
      <c r="D11" s="180"/>
      <c r="E11" s="180"/>
      <c r="F11" s="180"/>
      <c r="G11" s="180"/>
      <c r="H11" s="181"/>
      <c r="I11" s="3485"/>
    </row>
    <row r="12" spans="1:9" ht="16.899999999999999" customHeight="1">
      <c r="A12" s="3487"/>
      <c r="B12" s="179" t="s">
        <v>335</v>
      </c>
      <c r="C12" s="180"/>
      <c r="D12" s="180"/>
      <c r="E12" s="180"/>
      <c r="F12" s="180"/>
      <c r="G12" s="180"/>
      <c r="H12" s="181"/>
      <c r="I12" s="3485"/>
    </row>
    <row r="13" spans="1:9" ht="16.899999999999999" customHeight="1">
      <c r="A13" s="3487"/>
      <c r="B13" s="179" t="s">
        <v>336</v>
      </c>
      <c r="C13" s="180"/>
      <c r="D13" s="180"/>
      <c r="E13" s="180"/>
      <c r="F13" s="180"/>
      <c r="G13" s="180"/>
      <c r="H13" s="181"/>
      <c r="I13" s="2630"/>
    </row>
    <row r="14" spans="1:9" ht="16.899999999999999" customHeight="1">
      <c r="A14" s="3487"/>
      <c r="B14" s="179" t="s">
        <v>337</v>
      </c>
      <c r="C14" s="180"/>
      <c r="D14" s="180"/>
      <c r="E14" s="180"/>
      <c r="F14" s="180"/>
      <c r="G14" s="180"/>
      <c r="H14" s="181"/>
      <c r="I14" s="2629"/>
    </row>
    <row r="15" spans="1:9" ht="16.899999999999999" customHeight="1">
      <c r="A15" s="3487"/>
      <c r="B15" s="179" t="s">
        <v>338</v>
      </c>
      <c r="C15" s="180"/>
      <c r="D15" s="180"/>
      <c r="E15" s="180"/>
      <c r="F15" s="180"/>
      <c r="G15" s="180"/>
      <c r="H15" s="181"/>
      <c r="I15" s="2622"/>
    </row>
    <row r="16" spans="1:9" ht="16.899999999999999" customHeight="1">
      <c r="A16" s="2623"/>
      <c r="B16" s="179" t="s">
        <v>339</v>
      </c>
      <c r="C16" s="180"/>
      <c r="D16" s="180"/>
      <c r="E16" s="180"/>
      <c r="F16" s="180"/>
      <c r="G16" s="180"/>
      <c r="H16" s="181"/>
      <c r="I16" s="2622"/>
    </row>
    <row r="17" spans="1:14" ht="16.899999999999999" customHeight="1">
      <c r="A17" s="2623"/>
      <c r="B17" s="179" t="s">
        <v>340</v>
      </c>
      <c r="C17" s="180"/>
      <c r="D17" s="180"/>
      <c r="E17" s="180"/>
      <c r="F17" s="180"/>
      <c r="G17" s="180"/>
      <c r="H17" s="181"/>
      <c r="I17" s="172"/>
    </row>
    <row r="18" spans="1:14" ht="16.899999999999999" customHeight="1">
      <c r="A18" s="2623"/>
      <c r="B18" s="179" t="s">
        <v>341</v>
      </c>
      <c r="C18" s="180"/>
      <c r="D18" s="180"/>
      <c r="E18" s="180"/>
      <c r="F18" s="180"/>
      <c r="G18" s="180"/>
      <c r="H18" s="181"/>
      <c r="I18" s="172"/>
    </row>
    <row r="19" spans="1:14" ht="16.899999999999999" customHeight="1">
      <c r="A19" s="2623"/>
      <c r="B19" s="179" t="s">
        <v>342</v>
      </c>
      <c r="C19" s="180"/>
      <c r="D19" s="180"/>
      <c r="E19" s="180"/>
      <c r="F19" s="180"/>
      <c r="G19" s="180"/>
      <c r="H19" s="181"/>
      <c r="I19" s="172"/>
    </row>
    <row r="20" spans="1:14" ht="11.1" customHeight="1">
      <c r="A20" s="2623"/>
      <c r="B20" s="182"/>
      <c r="C20" s="183"/>
      <c r="D20" s="183"/>
      <c r="E20" s="183"/>
      <c r="F20" s="183"/>
      <c r="G20" s="183"/>
      <c r="H20" s="184"/>
      <c r="I20" s="172"/>
    </row>
    <row r="21" spans="1:14" ht="11.1" customHeight="1">
      <c r="A21" s="2623"/>
      <c r="B21" s="179"/>
      <c r="C21" s="180"/>
      <c r="D21" s="180"/>
      <c r="E21" s="180"/>
      <c r="F21" s="180"/>
      <c r="G21" s="180"/>
      <c r="H21" s="181"/>
      <c r="I21" s="172"/>
    </row>
    <row r="22" spans="1:14" ht="11.1" customHeight="1">
      <c r="A22" s="172"/>
      <c r="B22" s="176" t="s">
        <v>3486</v>
      </c>
      <c r="C22" s="177"/>
      <c r="D22" s="177"/>
      <c r="E22" s="177"/>
      <c r="F22" s="177"/>
      <c r="G22" s="177"/>
      <c r="H22" s="178"/>
      <c r="I22" s="172"/>
    </row>
    <row r="23" spans="1:14" ht="11.1" customHeight="1">
      <c r="A23" s="172"/>
      <c r="B23" s="179"/>
      <c r="C23" s="180"/>
      <c r="D23" s="180"/>
      <c r="E23" s="180"/>
      <c r="F23" s="180"/>
      <c r="G23" s="180"/>
      <c r="H23" s="181"/>
      <c r="I23" s="172"/>
    </row>
    <row r="24" spans="1:14" ht="12.95" customHeight="1">
      <c r="A24" s="172"/>
      <c r="B24" s="179" t="s">
        <v>344</v>
      </c>
      <c r="C24" s="180"/>
      <c r="D24" s="180"/>
      <c r="E24" s="180"/>
      <c r="F24" s="180"/>
      <c r="G24" s="180"/>
      <c r="H24" s="181"/>
      <c r="I24" s="172"/>
    </row>
    <row r="25" spans="1:14" ht="12.95" customHeight="1" thickBot="1">
      <c r="B25" s="185"/>
      <c r="C25" s="186"/>
      <c r="D25" s="186"/>
      <c r="E25" s="186"/>
      <c r="F25" s="186"/>
      <c r="G25" s="186"/>
      <c r="H25" s="187"/>
      <c r="I25" s="172"/>
    </row>
    <row r="26" spans="1:14" ht="16.5" customHeight="1" thickTop="1">
      <c r="B26" s="188" t="s">
        <v>7</v>
      </c>
      <c r="C26" s="189"/>
      <c r="D26" s="188" t="s">
        <v>345</v>
      </c>
      <c r="E26" s="190" t="s">
        <v>346</v>
      </c>
      <c r="F26" s="188" t="s">
        <v>347</v>
      </c>
      <c r="G26" s="191" t="s">
        <v>348</v>
      </c>
      <c r="H26" s="191" t="s">
        <v>7</v>
      </c>
      <c r="I26" s="172"/>
    </row>
    <row r="27" spans="1:14" ht="12.95" customHeight="1">
      <c r="B27" s="192" t="s">
        <v>17</v>
      </c>
      <c r="C27" s="193" t="s">
        <v>349</v>
      </c>
      <c r="D27" s="192" t="s">
        <v>350</v>
      </c>
      <c r="E27" s="194" t="s">
        <v>351</v>
      </c>
      <c r="F27" s="192" t="s">
        <v>352</v>
      </c>
      <c r="G27" s="195" t="s">
        <v>353</v>
      </c>
      <c r="H27" s="195" t="s">
        <v>17</v>
      </c>
      <c r="I27" s="172"/>
    </row>
    <row r="28" spans="1:14" ht="12.95" customHeight="1">
      <c r="B28" s="196"/>
      <c r="C28" s="172"/>
      <c r="D28" s="192" t="s">
        <v>354</v>
      </c>
      <c r="E28" s="194" t="s">
        <v>355</v>
      </c>
      <c r="F28" s="192" t="s">
        <v>356</v>
      </c>
      <c r="G28" s="197"/>
      <c r="H28" s="197"/>
      <c r="I28" s="172"/>
    </row>
    <row r="29" spans="1:14" ht="12.95" customHeight="1">
      <c r="B29" s="196"/>
      <c r="C29" s="172"/>
      <c r="D29" s="196"/>
      <c r="E29" s="194" t="s">
        <v>356</v>
      </c>
      <c r="F29" s="196"/>
      <c r="G29" s="197"/>
      <c r="H29" s="197"/>
      <c r="I29" s="172"/>
    </row>
    <row r="30" spans="1:14" ht="12.95" customHeight="1" thickBot="1">
      <c r="B30" s="198"/>
      <c r="C30" s="199" t="s">
        <v>24</v>
      </c>
      <c r="D30" s="200" t="s">
        <v>25</v>
      </c>
      <c r="E30" s="201" t="s">
        <v>26</v>
      </c>
      <c r="F30" s="200" t="s">
        <v>27</v>
      </c>
      <c r="G30" s="202" t="s">
        <v>28</v>
      </c>
      <c r="H30" s="203"/>
      <c r="I30" s="172"/>
      <c r="K30" s="154"/>
      <c r="L30" s="154"/>
      <c r="M30" s="154"/>
      <c r="N30" s="154"/>
    </row>
    <row r="31" spans="1:14" ht="14.1" customHeight="1">
      <c r="B31" s="204">
        <v>1</v>
      </c>
      <c r="C31" s="205" t="s">
        <v>357</v>
      </c>
      <c r="D31" s="3185" t="s">
        <v>3509</v>
      </c>
      <c r="E31" s="54">
        <v>39.49</v>
      </c>
      <c r="F31" s="2666">
        <v>54.45</v>
      </c>
      <c r="G31" s="2667" t="s">
        <v>1646</v>
      </c>
      <c r="H31" s="206">
        <v>1</v>
      </c>
      <c r="I31" s="172"/>
    </row>
    <row r="32" spans="1:14" ht="14.1" customHeight="1">
      <c r="B32" s="204">
        <v>2</v>
      </c>
      <c r="C32" s="205" t="s">
        <v>358</v>
      </c>
      <c r="D32" s="3186" t="s">
        <v>3488</v>
      </c>
      <c r="E32" s="2668">
        <v>13.32</v>
      </c>
      <c r="F32" s="2669">
        <v>50.88</v>
      </c>
      <c r="G32" s="2670" t="s">
        <v>1639</v>
      </c>
      <c r="H32" s="206">
        <v>2</v>
      </c>
    </row>
    <row r="33" spans="1:9" ht="14.1" customHeight="1">
      <c r="B33" s="204">
        <v>3</v>
      </c>
      <c r="C33" s="205" t="s">
        <v>359</v>
      </c>
      <c r="D33" s="3186" t="s">
        <v>3427</v>
      </c>
      <c r="E33" s="82">
        <v>3.47</v>
      </c>
      <c r="F33" s="2671">
        <v>55.27</v>
      </c>
      <c r="G33" s="2672"/>
      <c r="H33" s="206">
        <v>3</v>
      </c>
    </row>
    <row r="34" spans="1:9" ht="14.1" customHeight="1">
      <c r="B34" s="204">
        <v>4</v>
      </c>
      <c r="C34" s="205" t="s">
        <v>360</v>
      </c>
      <c r="D34" s="3186" t="s">
        <v>1646</v>
      </c>
      <c r="E34" s="2668">
        <v>0.42</v>
      </c>
      <c r="F34" s="2673">
        <v>40.96</v>
      </c>
      <c r="G34" s="2670"/>
      <c r="H34" s="206">
        <v>4</v>
      </c>
    </row>
    <row r="35" spans="1:9" ht="14.1" customHeight="1">
      <c r="B35" s="204">
        <v>5</v>
      </c>
      <c r="C35" s="205" t="s">
        <v>361</v>
      </c>
      <c r="D35" s="3186"/>
      <c r="E35" s="2674" t="s">
        <v>103</v>
      </c>
      <c r="F35" s="2671" t="s">
        <v>103</v>
      </c>
      <c r="G35" s="2675" t="s">
        <v>103</v>
      </c>
      <c r="H35" s="206">
        <v>5</v>
      </c>
    </row>
    <row r="36" spans="1:9" ht="14.1" customHeight="1">
      <c r="B36" s="204">
        <v>6</v>
      </c>
      <c r="C36" s="205" t="s">
        <v>362</v>
      </c>
      <c r="D36" s="3186" t="s">
        <v>3510</v>
      </c>
      <c r="E36" s="2676">
        <v>32.49</v>
      </c>
      <c r="F36" s="12">
        <v>53.55</v>
      </c>
      <c r="G36" s="2670" t="s">
        <v>1652</v>
      </c>
      <c r="H36" s="206">
        <v>6</v>
      </c>
    </row>
    <row r="37" spans="1:9" ht="14.1" customHeight="1">
      <c r="B37" s="204">
        <v>7</v>
      </c>
      <c r="C37" s="205" t="s">
        <v>363</v>
      </c>
      <c r="D37" s="3186" t="s">
        <v>3511</v>
      </c>
      <c r="E37" s="2674" t="s">
        <v>103</v>
      </c>
      <c r="F37" s="2671" t="s">
        <v>103</v>
      </c>
      <c r="G37" s="2675" t="s">
        <v>103</v>
      </c>
      <c r="H37" s="206">
        <v>7</v>
      </c>
    </row>
    <row r="38" spans="1:9" ht="14.1" customHeight="1" thickBot="1">
      <c r="B38" s="204">
        <v>8</v>
      </c>
      <c r="C38" s="205" t="s">
        <v>364</v>
      </c>
      <c r="D38" s="3051"/>
      <c r="E38" s="2677"/>
      <c r="F38" s="61"/>
      <c r="G38" s="2678"/>
      <c r="H38" s="206">
        <v>8</v>
      </c>
    </row>
    <row r="39" spans="1:9" ht="12.95" customHeight="1">
      <c r="B39" s="3181"/>
      <c r="C39" s="180"/>
      <c r="D39" s="180"/>
      <c r="E39" s="180"/>
      <c r="F39" s="180"/>
      <c r="G39" s="180"/>
      <c r="H39" s="181"/>
    </row>
    <row r="40" spans="1:9" ht="12.95" customHeight="1">
      <c r="B40" s="179" t="s">
        <v>365</v>
      </c>
      <c r="C40" s="172"/>
      <c r="D40" s="172"/>
      <c r="E40" s="172"/>
      <c r="F40" s="172"/>
      <c r="G40" s="172"/>
      <c r="H40" s="197"/>
    </row>
    <row r="41" spans="1:9" ht="16.5" customHeight="1">
      <c r="B41" s="207"/>
      <c r="C41" s="172"/>
      <c r="D41" s="208"/>
      <c r="E41" s="172"/>
      <c r="F41" s="172"/>
      <c r="G41" s="172"/>
      <c r="H41" s="197"/>
    </row>
    <row r="42" spans="1:9" ht="16.5" customHeight="1">
      <c r="B42" s="207"/>
      <c r="C42" s="172"/>
      <c r="D42" s="172"/>
      <c r="E42" s="172"/>
      <c r="F42" s="172"/>
      <c r="G42" s="172"/>
      <c r="H42" s="197"/>
      <c r="I42" s="3486">
        <v>103</v>
      </c>
    </row>
    <row r="43" spans="1:9" ht="15.75" customHeight="1">
      <c r="B43" s="209"/>
      <c r="C43" s="205"/>
      <c r="D43" s="205"/>
      <c r="E43" s="205"/>
      <c r="F43" s="205"/>
      <c r="G43" s="205"/>
      <c r="H43" s="203"/>
      <c r="I43" s="3486"/>
    </row>
    <row r="44" spans="1:9">
      <c r="A44" s="2489"/>
      <c r="B44" s="189"/>
      <c r="C44" s="189"/>
      <c r="D44" s="189"/>
      <c r="E44" s="189"/>
      <c r="F44" s="189"/>
      <c r="G44" s="189"/>
      <c r="H44" s="189"/>
      <c r="I44" s="189"/>
    </row>
    <row r="45" spans="1:9">
      <c r="A45" s="2489"/>
    </row>
    <row r="46" spans="1:9">
      <c r="A46" s="2489"/>
    </row>
    <row r="47" spans="1:9">
      <c r="A47" s="2489"/>
    </row>
    <row r="48" spans="1:9">
      <c r="A48" s="2489"/>
    </row>
    <row r="49" spans="1:1">
      <c r="A49" s="2489"/>
    </row>
    <row r="50" spans="1:1">
      <c r="A50" s="2489"/>
    </row>
    <row r="51" spans="1:1">
      <c r="A51" s="2489"/>
    </row>
    <row r="52" spans="1:1">
      <c r="A52" s="2489"/>
    </row>
    <row r="53" spans="1:1">
      <c r="A53" s="2489"/>
    </row>
    <row r="54" spans="1:1">
      <c r="A54" s="2489"/>
    </row>
    <row r="55" spans="1:1">
      <c r="A55" s="2489"/>
    </row>
    <row r="56" spans="1:1">
      <c r="A56" s="2489"/>
    </row>
    <row r="57" spans="1:1">
      <c r="A57" s="2489"/>
    </row>
  </sheetData>
  <customSheetViews>
    <customSheetView guid="{A617E113-81C5-40F4-A596-A12F4B219BD2}" showPageBreaks="1" fitToPage="1" printArea="1">
      <selection activeCell="B2" sqref="B2"/>
      <pageMargins left="0.5" right="0.5" top="0.5" bottom="0.25" header="0.5" footer="0.5"/>
      <printOptions horizontalCentered="1" verticalCentered="1"/>
      <pageSetup scale="89" orientation="landscape" r:id="rId1"/>
      <headerFooter alignWithMargins="0"/>
    </customSheetView>
    <customSheetView guid="{D099E5BD-69C3-4A36-A01A-AB9127CD02AF}" showPageBreaks="1" fitToPage="1" printArea="1" topLeftCell="A21">
      <selection activeCell="M43" sqref="M43"/>
      <pageMargins left="0.5" right="0.5" top="0.5" bottom="0.25" header="0.5" footer="0.5"/>
      <printOptions horizontalCentered="1" verticalCentered="1"/>
      <pageSetup scale="89" orientation="landscape" r:id="rId2"/>
      <headerFooter alignWithMargins="0"/>
    </customSheetView>
    <customSheetView guid="{0E34144A-D82F-4DF0-B720-F9C800B122C6}" fitToPage="1">
      <selection activeCell="D6" sqref="D6"/>
      <pageMargins left="0.5" right="0.5" top="0.5" bottom="0.25" header="0.5" footer="0.5"/>
      <printOptions horizontalCentered="1" verticalCentered="1"/>
      <pageSetup scale="89" orientation="landscape" r:id="rId3"/>
      <headerFooter alignWithMargins="0"/>
    </customSheetView>
    <customSheetView guid="{97EB090E-DA8A-4035-9EB7-8F192FB9238E}" fitToPage="1">
      <selection activeCell="D6" sqref="D6"/>
      <pageMargins left="0.5" right="0.5" top="0.5" bottom="0.25" header="0.5" footer="0.5"/>
      <printOptions horizontalCentered="1" verticalCentered="1"/>
      <pageSetup scale="89" orientation="landscape" r:id="rId4"/>
      <headerFooter alignWithMargins="0"/>
    </customSheetView>
    <customSheetView guid="{73D6C540-FA77-496F-80D5-378BCDB5D7D3}" fitToPage="1" topLeftCell="A16">
      <selection activeCell="E34" sqref="E34"/>
      <pageMargins left="0.5" right="0.5" top="0.5" bottom="0.25" header="0.5" footer="0.5"/>
      <printOptions horizontalCentered="1" verticalCentered="1"/>
      <pageSetup scale="89" orientation="landscape" r:id="rId5"/>
      <headerFooter alignWithMargins="0"/>
    </customSheetView>
    <customSheetView guid="{697F93CE-5800-4A2B-B48E-6915F0D86AE1}" showPageBreaks="1" fitToPage="1" printArea="1">
      <selection activeCell="B2" sqref="B2"/>
      <pageMargins left="0.5" right="0.5" top="0.5" bottom="0.25" header="0.5" footer="0.5"/>
      <printOptions horizontalCentered="1" verticalCentered="1"/>
      <pageSetup scale="89" orientation="landscape" r:id="rId6"/>
      <headerFooter alignWithMargins="0"/>
    </customSheetView>
    <customSheetView guid="{997430AA-34EF-430A-83C0-572B50415120}" showPageBreaks="1" fitToPage="1" printArea="1">
      <selection activeCell="B2" sqref="B2"/>
      <pageMargins left="0.5" right="0.5" top="0.5" bottom="0.25" header="0.5" footer="0.5"/>
      <printOptions horizontalCentered="1" verticalCentered="1"/>
      <pageSetup scale="89" orientation="landscape" r:id="rId7"/>
      <headerFooter alignWithMargins="0"/>
    </customSheetView>
    <customSheetView guid="{FB280501-19AF-4ABE-91A9-026A574F2BAA}" showPageBreaks="1" fitToPage="1" printArea="1">
      <selection activeCell="B2" sqref="B2"/>
      <pageMargins left="0.5" right="0.5" top="0.5" bottom="0.25" header="0.5" footer="0.5"/>
      <printOptions horizontalCentered="1" verticalCentered="1"/>
      <pageSetup scale="89" orientation="landscape" r:id="rId8"/>
      <headerFooter alignWithMargins="0"/>
    </customSheetView>
    <customSheetView guid="{418B4607-7369-4E2A-893E-78E4A5AA0442}" fitToPage="1">
      <selection activeCell="K15" sqref="K15"/>
      <pageMargins left="0.5" right="0.5" top="0.5" bottom="0.25" header="0.5" footer="0.5"/>
      <printOptions horizontalCentered="1" verticalCentered="1"/>
      <pageSetup scale="90" orientation="landscape" r:id="rId9"/>
      <headerFooter alignWithMargins="0"/>
    </customSheetView>
    <customSheetView guid="{F56BCD39-3910-4701-BCCF-245589B07D98}" showPageBreaks="1" fitToPage="1" printArea="1">
      <selection activeCell="P29" sqref="P29"/>
      <pageMargins left="0.5" right="0.5" top="0.5" bottom="0.25" header="0.5" footer="0.5"/>
      <printOptions horizontalCentered="1" verticalCentered="1"/>
      <pageSetup scale="89" orientation="landscape" r:id="rId10"/>
      <headerFooter alignWithMargins="0"/>
    </customSheetView>
    <customSheetView guid="{FB19BFAA-60BA-4CC2-92E5-E4C141AE804E}" fitToPage="1">
      <selection activeCell="P29" sqref="P29"/>
      <pageMargins left="0.5" right="0.5" top="0.5" bottom="0.25" header="0.5" footer="0.5"/>
      <printOptions horizontalCentered="1" verticalCentered="1"/>
      <pageSetup scale="89" orientation="landscape" r:id="rId11"/>
      <headerFooter alignWithMargins="0"/>
    </customSheetView>
    <customSheetView guid="{74404EEC-CA6A-48B0-B168-B7933282EEB2}" showPageBreaks="1" fitToPage="1" printArea="1">
      <selection activeCell="P29" sqref="P29"/>
      <pageMargins left="0.5" right="0.5" top="0.5" bottom="0.25" header="0.5" footer="0.5"/>
      <printOptions horizontalCentered="1" verticalCentered="1"/>
      <pageSetup scale="89" orientation="landscape" r:id="rId12"/>
      <headerFooter alignWithMargins="0"/>
    </customSheetView>
    <customSheetView guid="{A2494C54-8D9D-4A05-9F27-C858173D9692}" fitToPage="1">
      <selection activeCell="P29" sqref="P29"/>
      <pageMargins left="0.5" right="0.5" top="0.5" bottom="0.25" header="0.5" footer="0.5"/>
      <printOptions horizontalCentered="1" verticalCentered="1"/>
      <pageSetup scale="89" orientation="landscape" r:id="rId13"/>
      <headerFooter alignWithMargins="0"/>
    </customSheetView>
    <customSheetView guid="{F228F194-B0FE-4A91-A927-06A4E89703F0}" fitToPage="1">
      <selection activeCell="P29" sqref="P29"/>
      <pageMargins left="0.5" right="0.5" top="0.5" bottom="0.25" header="0.5" footer="0.5"/>
      <printOptions horizontalCentered="1" verticalCentered="1"/>
      <pageSetup scale="89" orientation="landscape" r:id="rId14"/>
      <headerFooter alignWithMargins="0"/>
    </customSheetView>
    <customSheetView guid="{49D366EC-C851-4932-854D-8EA887B298C5}" fitToPage="1">
      <selection activeCell="P29" sqref="P29"/>
      <pageMargins left="0.5" right="0.5" top="0.5" bottom="0.25" header="0.5" footer="0.5"/>
      <printOptions horizontalCentered="1" verticalCentered="1"/>
      <pageSetup scale="89" orientation="landscape" r:id="rId15"/>
      <headerFooter alignWithMargins="0"/>
    </customSheetView>
    <customSheetView guid="{7390B031-6060-4327-BF01-8B9465EDB6D9}" fitToPage="1">
      <selection activeCell="P29" sqref="P29"/>
      <pageMargins left="0.5" right="0.5" top="0.5" bottom="0.25" header="0.5" footer="0.5"/>
      <printOptions horizontalCentered="1" verticalCentered="1"/>
      <pageSetup scale="89" orientation="landscape" r:id="rId16"/>
      <headerFooter alignWithMargins="0"/>
    </customSheetView>
    <customSheetView guid="{26429A53-B624-4AA6-8C8D-667186B058B8}" fitToPage="1">
      <selection activeCell="P29" sqref="P29"/>
      <pageMargins left="0.5" right="0.5" top="0.5" bottom="0.25" header="0.5" footer="0.5"/>
      <printOptions horizontalCentered="1" verticalCentered="1"/>
      <pageSetup scale="89" orientation="landscape" r:id="rId17"/>
      <headerFooter alignWithMargins="0"/>
    </customSheetView>
    <customSheetView guid="{9188604F-721B-4607-B5A7-F14601E34BB8}" showPageBreaks="1" fitToPage="1" printArea="1">
      <selection activeCell="P29" sqref="P29"/>
      <pageMargins left="0.5" right="0.5" top="0.5" bottom="0.25" header="0.5" footer="0.5"/>
      <printOptions horizontalCentered="1" verticalCentered="1"/>
      <pageSetup scale="89" orientation="landscape" r:id="rId18"/>
      <headerFooter alignWithMargins="0"/>
    </customSheetView>
    <customSheetView guid="{0DB5BAD5-393A-4F38-9E8B-709DEA7858B1}" showPageBreaks="1" fitToPage="1" printArea="1">
      <selection activeCell="P29" sqref="P29"/>
      <pageMargins left="0.5" right="0.5" top="0.5" bottom="0.25" header="0.5" footer="0.5"/>
      <printOptions horizontalCentered="1" verticalCentered="1"/>
      <pageSetup scale="89" orientation="landscape" r:id="rId19"/>
      <headerFooter alignWithMargins="0"/>
    </customSheetView>
    <customSheetView guid="{4E7A3D04-9F51-465C-A42B-3DF9B3E7D5B5}" showPageBreaks="1" fitToPage="1" printArea="1">
      <selection activeCell="P29" sqref="P29"/>
      <pageMargins left="0.5" right="0.5" top="0.5" bottom="0.25" header="0.5" footer="0.5"/>
      <printOptions horizontalCentered="1" verticalCentered="1"/>
      <pageSetup scale="89" orientation="landscape" r:id="rId20"/>
      <headerFooter alignWithMargins="0"/>
    </customSheetView>
    <customSheetView guid="{BD2992A8-0B6E-4822-8FD2-4601D1328A70}" showPageBreaks="1" fitToPage="1" printArea="1">
      <selection activeCell="B2" sqref="B2"/>
      <pageMargins left="0.5" right="0.5" top="0.5" bottom="0.25" header="0.5" footer="0.5"/>
      <printOptions horizontalCentered="1" verticalCentered="1"/>
      <pageSetup scale="89" orientation="landscape" r:id="rId21"/>
      <headerFooter alignWithMargins="0"/>
    </customSheetView>
    <customSheetView guid="{77A0B38E-93E4-4AC7-ACE6-46928E3770F0}" showPageBreaks="1" fitToPage="1" printArea="1">
      <selection activeCell="B2" sqref="B2"/>
      <pageMargins left="0.5" right="0.5" top="0.5" bottom="0.25" header="0.5" footer="0.5"/>
      <printOptions horizontalCentered="1" verticalCentered="1"/>
      <pageSetup scale="89" orientation="landscape" r:id="rId22"/>
      <headerFooter alignWithMargins="0"/>
    </customSheetView>
    <customSheetView guid="{11C83B39-CE16-4BB9-AED1-82A65A48CAAD}" fitToPage="1">
      <selection activeCell="J19" sqref="J19"/>
      <pageMargins left="0.5" right="0.5" top="0.5" bottom="0.25" header="0.5" footer="0.5"/>
      <printOptions horizontalCentered="1" verticalCentered="1"/>
      <pageSetup scale="90" orientation="landscape" r:id="rId23"/>
      <headerFooter alignWithMargins="0"/>
    </customSheetView>
    <customSheetView guid="{DB71B86F-317D-4AD6-8462-223811F201EC}" showPageBreaks="1" fitToPage="1" printArea="1">
      <selection activeCell="B2" sqref="B2"/>
      <pageMargins left="0.5" right="0.5" top="0.5" bottom="0.25" header="0.5" footer="0.5"/>
      <printOptions horizontalCentered="1" verticalCentered="1"/>
      <pageSetup scale="89" orientation="landscape" r:id="rId24"/>
      <headerFooter alignWithMargins="0"/>
    </customSheetView>
    <customSheetView guid="{DC2F833C-E952-4F6A-AFD3-F16D8619A19E}" showPageBreaks="1" fitToPage="1" printArea="1">
      <selection activeCell="J19" sqref="J19"/>
      <pageMargins left="0.5" right="0.5" top="0.5" bottom="0.25" header="0.5" footer="0.5"/>
      <printOptions horizontalCentered="1" verticalCentered="1"/>
      <pageSetup scale="89" orientation="landscape" r:id="rId25"/>
      <headerFooter alignWithMargins="0"/>
    </customSheetView>
    <customSheetView guid="{B1B2D874-36F7-4A51-91A3-0B03D16C5B39}" showPageBreaks="1" fitToPage="1" printArea="1">
      <selection activeCell="B2" sqref="B2"/>
      <pageMargins left="0.5" right="0.5" top="0.5" bottom="0.25" header="0.5" footer="0.5"/>
      <printOptions horizontalCentered="1" verticalCentered="1"/>
      <pageSetup scale="89" orientation="landscape" r:id="rId26"/>
      <headerFooter alignWithMargins="0"/>
    </customSheetView>
    <customSheetView guid="{24512037-1A2E-4B61-A9D8-6B6EE1FBAC07}" showPageBreaks="1" fitToPage="1" printArea="1">
      <selection activeCell="B2" sqref="B2"/>
      <pageMargins left="0.5" right="0.5" top="0.5" bottom="0.25" header="0.5" footer="0.5"/>
      <printOptions horizontalCentered="1" verticalCentered="1"/>
      <pageSetup scale="89" orientation="landscape" r:id="rId27"/>
      <headerFooter alignWithMargins="0"/>
    </customSheetView>
    <customSheetView guid="{FF7CE3F6-64D4-4414-9A0A-27EA1DA5FCEA}" showPageBreaks="1" fitToPage="1" printArea="1">
      <selection activeCell="B2" sqref="B2"/>
      <pageMargins left="0.5" right="0.5" top="0.5" bottom="0.25" header="0.5" footer="0.5"/>
      <printOptions horizontalCentered="1" verticalCentered="1"/>
      <pageSetup scale="89" orientation="landscape" r:id="rId28"/>
      <headerFooter alignWithMargins="0"/>
    </customSheetView>
    <customSheetView guid="{68CA22E9-CC9D-4C8A-A060-049B87D0AB3E}" showPageBreaks="1" fitToPage="1" printArea="1">
      <selection activeCell="D6" sqref="D6"/>
      <pageMargins left="0.5" right="0.5" top="0.5" bottom="0.25" header="0.5" footer="0.5"/>
      <printOptions horizontalCentered="1" verticalCentered="1"/>
      <pageSetup scale="89" orientation="landscape" r:id="rId29"/>
      <headerFooter alignWithMargins="0"/>
    </customSheetView>
    <customSheetView guid="{76EF22F2-41FD-4690-8612-D013472E0134}" showPageBreaks="1" fitToPage="1" printArea="1">
      <selection activeCell="B2" sqref="B2"/>
      <pageMargins left="0.5" right="0.5" top="0.5" bottom="0.25" header="0.5" footer="0.5"/>
      <printOptions horizontalCentered="1" verticalCentered="1"/>
      <pageSetup scale="89" orientation="landscape" r:id="rId30"/>
      <headerFooter alignWithMargins="0"/>
    </customSheetView>
  </customSheetViews>
  <mergeCells count="3">
    <mergeCell ref="I3:I12"/>
    <mergeCell ref="I42:I43"/>
    <mergeCell ref="A3:A15"/>
  </mergeCells>
  <printOptions horizontalCentered="1" verticalCentered="1"/>
  <pageMargins left="0.5" right="0.5" top="0.5" bottom="0.25" header="0.5" footer="0.5"/>
  <pageSetup scale="90" orientation="landscape" r:id="rId31"/>
  <headerFooter alignWithMargins="0"/>
  <legacyDrawing r:id="rId32"/>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G54"/>
  <sheetViews>
    <sheetView zoomScale="110" zoomScaleNormal="110" workbookViewId="0">
      <selection activeCell="E1" sqref="E1:G1"/>
    </sheetView>
  </sheetViews>
  <sheetFormatPr defaultColWidth="8.85546875" defaultRowHeight="12"/>
  <cols>
    <col min="1" max="1" width="12.5703125" style="5" customWidth="1"/>
    <col min="2" max="2" width="22.5703125" style="5" bestFit="1" customWidth="1"/>
    <col min="3" max="3" width="22.140625" style="5" customWidth="1"/>
    <col min="4" max="4" width="27.85546875" style="5" customWidth="1"/>
    <col min="5" max="5" width="13.7109375" style="5" customWidth="1"/>
    <col min="6" max="6" width="13" style="5" customWidth="1"/>
    <col min="7" max="7" width="4.7109375" style="5" bestFit="1" customWidth="1"/>
    <col min="8" max="16384" width="8.85546875" style="5"/>
  </cols>
  <sheetData>
    <row r="1" spans="1:7">
      <c r="A1" s="39">
        <v>104</v>
      </c>
      <c r="E1" s="3496" t="s">
        <v>3394</v>
      </c>
      <c r="F1" s="3496"/>
      <c r="G1" s="3496"/>
    </row>
    <row r="2" spans="1:7" ht="12" customHeight="1">
      <c r="A2" s="3488" t="s">
        <v>366</v>
      </c>
      <c r="B2" s="3489"/>
      <c r="C2" s="3489"/>
      <c r="D2" s="3489"/>
      <c r="E2" s="3489"/>
      <c r="F2" s="3489"/>
      <c r="G2" s="3490"/>
    </row>
    <row r="3" spans="1:7" ht="12" customHeight="1">
      <c r="A3" s="3491" t="s">
        <v>367</v>
      </c>
      <c r="B3" s="3492"/>
      <c r="C3" s="3492"/>
      <c r="D3" s="3492"/>
      <c r="E3" s="3492"/>
      <c r="F3" s="3492"/>
      <c r="G3" s="3493"/>
    </row>
    <row r="4" spans="1:7" ht="12" customHeight="1">
      <c r="A4" s="210"/>
      <c r="B4" s="211"/>
      <c r="C4" s="211"/>
      <c r="D4" s="211"/>
      <c r="E4" s="211"/>
      <c r="F4" s="211"/>
      <c r="G4" s="212"/>
    </row>
    <row r="5" spans="1:7" ht="72">
      <c r="A5" s="213" t="s">
        <v>368</v>
      </c>
      <c r="B5" s="214"/>
      <c r="C5" s="214"/>
      <c r="D5" s="214"/>
      <c r="E5" s="214"/>
      <c r="F5" s="214"/>
      <c r="G5" s="215"/>
    </row>
    <row r="6" spans="1:7">
      <c r="A6" s="97"/>
      <c r="D6" s="216"/>
      <c r="F6" s="216"/>
      <c r="G6" s="98"/>
    </row>
    <row r="7" spans="1:7">
      <c r="A7" s="217"/>
      <c r="B7" s="9"/>
      <c r="C7" s="9"/>
      <c r="D7" s="218"/>
      <c r="E7" s="9"/>
      <c r="F7" s="219"/>
      <c r="G7" s="104"/>
    </row>
    <row r="8" spans="1:7" ht="36">
      <c r="A8" s="109" t="s">
        <v>7</v>
      </c>
      <c r="B8" s="12" t="s">
        <v>369</v>
      </c>
      <c r="C8" s="12" t="s">
        <v>370</v>
      </c>
      <c r="D8" s="220" t="s">
        <v>371</v>
      </c>
      <c r="E8" s="220" t="s">
        <v>372</v>
      </c>
      <c r="F8" s="220" t="s">
        <v>373</v>
      </c>
      <c r="G8" s="108" t="s">
        <v>7</v>
      </c>
    </row>
    <row r="9" spans="1:7">
      <c r="A9" s="109" t="s">
        <v>17</v>
      </c>
      <c r="C9" s="12"/>
      <c r="D9" s="220"/>
      <c r="E9" s="12"/>
      <c r="F9" s="220"/>
      <c r="G9" s="108" t="s">
        <v>17</v>
      </c>
    </row>
    <row r="10" spans="1:7">
      <c r="A10" s="221">
        <v>1</v>
      </c>
      <c r="B10" s="17"/>
      <c r="C10" s="222"/>
      <c r="D10" s="223"/>
      <c r="E10" s="17"/>
      <c r="F10" s="224"/>
      <c r="G10" s="225">
        <v>1</v>
      </c>
    </row>
    <row r="11" spans="1:7" ht="12" customHeight="1">
      <c r="A11" s="221">
        <v>2</v>
      </c>
      <c r="B11" s="17"/>
      <c r="C11" s="17"/>
      <c r="D11" s="223"/>
      <c r="E11" s="17"/>
      <c r="F11" s="223"/>
      <c r="G11" s="225">
        <v>2</v>
      </c>
    </row>
    <row r="12" spans="1:7" ht="12" customHeight="1">
      <c r="A12" s="221">
        <v>3</v>
      </c>
      <c r="B12" s="17"/>
      <c r="C12" s="17"/>
      <c r="D12" s="223"/>
      <c r="E12" s="17"/>
      <c r="F12" s="223"/>
      <c r="G12" s="225">
        <v>3</v>
      </c>
    </row>
    <row r="13" spans="1:7" ht="12" customHeight="1">
      <c r="A13" s="221">
        <v>4</v>
      </c>
      <c r="B13" s="17"/>
      <c r="C13" s="17"/>
      <c r="D13" s="223"/>
      <c r="E13" s="17"/>
      <c r="F13" s="223"/>
      <c r="G13" s="225">
        <v>4</v>
      </c>
    </row>
    <row r="14" spans="1:7" ht="12" customHeight="1">
      <c r="A14" s="221">
        <v>5</v>
      </c>
      <c r="B14" s="17"/>
      <c r="C14" s="17"/>
      <c r="D14" s="223"/>
      <c r="E14" s="17"/>
      <c r="F14" s="223"/>
      <c r="G14" s="225">
        <v>5</v>
      </c>
    </row>
    <row r="15" spans="1:7" ht="12" customHeight="1">
      <c r="A15" s="221">
        <v>6</v>
      </c>
      <c r="B15" s="17"/>
      <c r="C15" s="17"/>
      <c r="D15" s="223"/>
      <c r="E15" s="17"/>
      <c r="F15" s="223"/>
      <c r="G15" s="225">
        <v>6</v>
      </c>
    </row>
    <row r="16" spans="1:7" ht="12" customHeight="1">
      <c r="A16" s="221">
        <v>7</v>
      </c>
      <c r="B16" s="17"/>
      <c r="C16" s="17"/>
      <c r="D16" s="223"/>
      <c r="E16" s="17"/>
      <c r="F16" s="223"/>
      <c r="G16" s="225">
        <v>7</v>
      </c>
    </row>
    <row r="17" spans="1:7" ht="12" customHeight="1">
      <c r="A17" s="221">
        <v>8</v>
      </c>
      <c r="B17" s="17"/>
      <c r="C17" s="17"/>
      <c r="D17" s="223"/>
      <c r="E17" s="17"/>
      <c r="F17" s="223"/>
      <c r="G17" s="225">
        <v>8</v>
      </c>
    </row>
    <row r="18" spans="1:7" ht="12" customHeight="1">
      <c r="A18" s="221">
        <v>9</v>
      </c>
      <c r="B18" s="17"/>
      <c r="C18" s="17"/>
      <c r="D18" s="223"/>
      <c r="E18" s="17"/>
      <c r="F18" s="223"/>
      <c r="G18" s="225">
        <v>9</v>
      </c>
    </row>
    <row r="19" spans="1:7" ht="12" customHeight="1">
      <c r="A19" s="221">
        <v>10</v>
      </c>
      <c r="B19" s="17"/>
      <c r="C19" s="17"/>
      <c r="D19" s="223"/>
      <c r="E19" s="17"/>
      <c r="F19" s="223"/>
      <c r="G19" s="225">
        <v>10</v>
      </c>
    </row>
    <row r="20" spans="1:7" ht="12" customHeight="1">
      <c r="A20" s="221">
        <v>11</v>
      </c>
      <c r="B20" s="17"/>
      <c r="C20" s="17"/>
      <c r="D20" s="223"/>
      <c r="E20" s="17"/>
      <c r="F20" s="223"/>
      <c r="G20" s="225">
        <v>11</v>
      </c>
    </row>
    <row r="21" spans="1:7" ht="12" customHeight="1">
      <c r="A21" s="221">
        <v>12</v>
      </c>
      <c r="B21" s="17"/>
      <c r="C21" s="17"/>
      <c r="D21" s="223"/>
      <c r="E21" s="17"/>
      <c r="F21" s="223"/>
      <c r="G21" s="225">
        <v>12</v>
      </c>
    </row>
    <row r="22" spans="1:7" ht="12" customHeight="1">
      <c r="A22" s="221">
        <v>13</v>
      </c>
      <c r="B22" s="17"/>
      <c r="C22" s="17"/>
      <c r="D22" s="223"/>
      <c r="E22" s="17"/>
      <c r="F22" s="223"/>
      <c r="G22" s="225">
        <v>13</v>
      </c>
    </row>
    <row r="23" spans="1:7" ht="12" customHeight="1">
      <c r="A23" s="221">
        <v>14</v>
      </c>
      <c r="B23" s="17"/>
      <c r="C23" s="17"/>
      <c r="D23" s="223"/>
      <c r="E23" s="17"/>
      <c r="F23" s="223"/>
      <c r="G23" s="225">
        <v>14</v>
      </c>
    </row>
    <row r="24" spans="1:7" ht="12" customHeight="1">
      <c r="A24" s="221">
        <v>15</v>
      </c>
      <c r="B24" s="17"/>
      <c r="C24" s="17"/>
      <c r="D24" s="223"/>
      <c r="E24" s="17"/>
      <c r="F24" s="223"/>
      <c r="G24" s="225">
        <v>15</v>
      </c>
    </row>
    <row r="25" spans="1:7" ht="12" customHeight="1">
      <c r="A25" s="221">
        <v>16</v>
      </c>
      <c r="B25" s="17"/>
      <c r="C25" s="17"/>
      <c r="D25" s="223"/>
      <c r="E25" s="17"/>
      <c r="F25" s="223"/>
      <c r="G25" s="225">
        <v>16</v>
      </c>
    </row>
    <row r="26" spans="1:7" ht="12" customHeight="1">
      <c r="A26" s="221">
        <v>17</v>
      </c>
      <c r="B26" s="17"/>
      <c r="C26" s="17"/>
      <c r="D26" s="223"/>
      <c r="E26" s="17"/>
      <c r="F26" s="223"/>
      <c r="G26" s="225">
        <v>17</v>
      </c>
    </row>
    <row r="27" spans="1:7" ht="12" customHeight="1">
      <c r="A27" s="221">
        <v>18</v>
      </c>
      <c r="B27" s="17"/>
      <c r="C27" s="17"/>
      <c r="D27" s="223"/>
      <c r="E27" s="17"/>
      <c r="F27" s="223"/>
      <c r="G27" s="225">
        <v>18</v>
      </c>
    </row>
    <row r="28" spans="1:7" ht="12" customHeight="1">
      <c r="A28" s="221">
        <v>19</v>
      </c>
      <c r="B28" s="17"/>
      <c r="C28" s="17"/>
      <c r="D28" s="223"/>
      <c r="E28" s="17"/>
      <c r="F28" s="223"/>
      <c r="G28" s="225">
        <v>19</v>
      </c>
    </row>
    <row r="29" spans="1:7" ht="12" customHeight="1">
      <c r="A29" s="221">
        <v>20</v>
      </c>
      <c r="B29" s="17"/>
      <c r="C29" s="17"/>
      <c r="D29" s="223"/>
      <c r="E29" s="17"/>
      <c r="F29" s="223"/>
      <c r="G29" s="225">
        <v>20</v>
      </c>
    </row>
    <row r="30" spans="1:7" ht="12" customHeight="1">
      <c r="A30" s="221">
        <v>21</v>
      </c>
      <c r="B30" s="17"/>
      <c r="C30" s="17"/>
      <c r="D30" s="223"/>
      <c r="E30" s="17"/>
      <c r="F30" s="223"/>
      <c r="G30" s="225">
        <v>21</v>
      </c>
    </row>
    <row r="31" spans="1:7" ht="12" customHeight="1">
      <c r="A31" s="221">
        <v>22</v>
      </c>
      <c r="B31" s="17"/>
      <c r="C31" s="17"/>
      <c r="D31" s="223"/>
      <c r="E31" s="17"/>
      <c r="F31" s="223"/>
      <c r="G31" s="225">
        <v>22</v>
      </c>
    </row>
    <row r="32" spans="1:7" ht="12" customHeight="1">
      <c r="A32" s="221">
        <v>23</v>
      </c>
      <c r="B32" s="17"/>
      <c r="C32" s="17"/>
      <c r="D32" s="223"/>
      <c r="E32" s="17"/>
      <c r="F32" s="223"/>
      <c r="G32" s="225">
        <v>23</v>
      </c>
    </row>
    <row r="33" spans="1:7" ht="12" customHeight="1">
      <c r="A33" s="226">
        <v>24</v>
      </c>
      <c r="B33" s="9"/>
      <c r="C33" s="9"/>
      <c r="D33" s="218"/>
      <c r="E33" s="9"/>
      <c r="F33" s="218"/>
      <c r="G33" s="227">
        <v>24</v>
      </c>
    </row>
    <row r="34" spans="1:7">
      <c r="A34" s="228"/>
      <c r="B34" s="43"/>
      <c r="C34" s="43"/>
      <c r="D34" s="43"/>
      <c r="E34" s="43"/>
      <c r="F34" s="43"/>
      <c r="G34" s="229"/>
    </row>
    <row r="35" spans="1:7">
      <c r="A35" s="3494" t="s">
        <v>36</v>
      </c>
      <c r="B35" s="3461"/>
      <c r="C35" s="3461"/>
      <c r="D35" s="3461"/>
      <c r="E35" s="3461"/>
      <c r="F35" s="3461"/>
      <c r="G35" s="3495"/>
    </row>
    <row r="36" spans="1:7">
      <c r="A36" s="2159"/>
      <c r="B36" s="2155"/>
      <c r="C36" s="2155"/>
      <c r="D36" s="2155"/>
      <c r="E36" s="2155"/>
      <c r="F36" s="2155"/>
      <c r="G36" s="2160"/>
    </row>
    <row r="37" spans="1:7" ht="30" customHeight="1">
      <c r="A37" s="2163"/>
      <c r="B37" s="2155"/>
      <c r="C37" s="2155"/>
      <c r="D37" s="2155"/>
      <c r="E37" s="2155"/>
      <c r="F37" s="2155"/>
      <c r="G37" s="2160"/>
    </row>
    <row r="38" spans="1:7" ht="30" customHeight="1">
      <c r="A38" s="2156"/>
      <c r="B38" s="2157"/>
      <c r="C38" s="2157"/>
      <c r="D38" s="2157"/>
      <c r="E38" s="2157"/>
      <c r="F38" s="2157"/>
      <c r="G38" s="2158"/>
    </row>
    <row r="39" spans="1:7" ht="30" customHeight="1">
      <c r="A39" s="94"/>
      <c r="B39" s="2157"/>
      <c r="C39" s="2157"/>
      <c r="D39" s="2157"/>
      <c r="E39" s="2157"/>
      <c r="F39" s="2157"/>
      <c r="G39" s="230"/>
    </row>
    <row r="40" spans="1:7" ht="30" customHeight="1">
      <c r="A40" s="94"/>
      <c r="B40" s="21"/>
      <c r="C40" s="21"/>
      <c r="D40" s="21"/>
      <c r="E40" s="21"/>
      <c r="F40" s="21"/>
      <c r="G40" s="230"/>
    </row>
    <row r="41" spans="1:7" ht="30" customHeight="1">
      <c r="A41" s="94"/>
      <c r="B41" s="21"/>
      <c r="C41" s="21"/>
      <c r="D41" s="21"/>
      <c r="E41" s="21"/>
      <c r="F41" s="21"/>
      <c r="G41" s="230"/>
    </row>
    <row r="42" spans="1:7" ht="30" customHeight="1">
      <c r="A42" s="94"/>
      <c r="B42" s="231"/>
      <c r="C42" s="21"/>
      <c r="D42" s="21"/>
      <c r="E42" s="21"/>
      <c r="F42" s="21"/>
      <c r="G42" s="230"/>
    </row>
    <row r="43" spans="1:7" ht="30" customHeight="1">
      <c r="A43" s="94"/>
      <c r="B43" s="21"/>
      <c r="C43" s="2157"/>
      <c r="D43" s="2157"/>
      <c r="E43" s="2157"/>
      <c r="G43" s="230"/>
    </row>
    <row r="44" spans="1:7" ht="30" customHeight="1">
      <c r="A44" s="94"/>
      <c r="B44" s="21"/>
      <c r="C44" s="2161"/>
      <c r="D44" s="2161"/>
      <c r="E44" s="2161"/>
      <c r="G44" s="230"/>
    </row>
    <row r="45" spans="1:7" ht="30" customHeight="1">
      <c r="A45" s="94"/>
      <c r="B45" s="21"/>
      <c r="C45" s="2162"/>
      <c r="D45" s="2162"/>
      <c r="E45" s="2162"/>
      <c r="G45" s="230"/>
    </row>
    <row r="46" spans="1:7" ht="30" customHeight="1">
      <c r="A46" s="92"/>
      <c r="G46" s="93"/>
    </row>
    <row r="47" spans="1:7" ht="30" customHeight="1">
      <c r="A47" s="92"/>
      <c r="G47" s="93"/>
    </row>
    <row r="48" spans="1:7" ht="30" customHeight="1">
      <c r="A48" s="92"/>
      <c r="G48" s="93"/>
    </row>
    <row r="49" spans="1:7" ht="30" customHeight="1">
      <c r="A49" s="92"/>
      <c r="G49" s="93"/>
    </row>
    <row r="50" spans="1:7" ht="30" customHeight="1">
      <c r="A50" s="92"/>
      <c r="G50" s="93"/>
    </row>
    <row r="51" spans="1:7" ht="30" customHeight="1">
      <c r="A51" s="92"/>
      <c r="G51" s="93"/>
    </row>
    <row r="52" spans="1:7" ht="30" customHeight="1">
      <c r="A52" s="92"/>
      <c r="G52" s="93"/>
    </row>
    <row r="53" spans="1:7">
      <c r="A53" s="232"/>
      <c r="B53" s="233"/>
      <c r="C53" s="233"/>
      <c r="D53" s="233"/>
      <c r="E53" s="233"/>
      <c r="F53" s="233"/>
      <c r="G53" s="234"/>
    </row>
    <row r="54" spans="1:7" ht="15.75" customHeight="1">
      <c r="G54" s="26" t="s">
        <v>107</v>
      </c>
    </row>
  </sheetData>
  <customSheetViews>
    <customSheetView guid="{A617E113-81C5-40F4-A596-A12F4B219BD2}" scale="110" fitToPage="1">
      <selection activeCell="E1" sqref="E1:G1"/>
      <pageMargins left="0.5" right="0.5" top="0.5" bottom="0.25" header="0.3" footer="0.3"/>
      <printOptions horizontalCentered="1"/>
      <pageSetup scale="72" orientation="portrait" r:id="rId1"/>
    </customSheetView>
    <customSheetView guid="{D099E5BD-69C3-4A36-A01A-AB9127CD02AF}" scale="110" fitToPage="1">
      <selection activeCell="E1" sqref="E1:G1"/>
      <pageMargins left="0.5" right="0.5" top="0.5" bottom="0.25" header="0.3" footer="0.3"/>
      <printOptions horizontalCentered="1"/>
      <pageSetup scale="73" orientation="portrait" r:id="rId2"/>
    </customSheetView>
    <customSheetView guid="{0E34144A-D82F-4DF0-B720-F9C800B122C6}" scale="110" fitToPage="1">
      <selection activeCell="E1" sqref="E1:G1"/>
      <pageMargins left="0.5" right="0.5" top="0.5" bottom="0.25" header="0.3" footer="0.3"/>
      <printOptions horizontalCentered="1"/>
      <pageSetup scale="73" orientation="portrait" r:id="rId3"/>
    </customSheetView>
    <customSheetView guid="{97EB090E-DA8A-4035-9EB7-8F192FB9238E}" scale="110" fitToPage="1">
      <selection activeCell="E1" sqref="E1:G1"/>
      <pageMargins left="0.5" right="0.5" top="0.5" bottom="0.25" header="0.3" footer="0.3"/>
      <printOptions horizontalCentered="1"/>
      <pageSetup scale="73" orientation="portrait" r:id="rId4"/>
    </customSheetView>
    <customSheetView guid="{73D6C540-FA77-496F-80D5-378BCDB5D7D3}" scale="110" fitToPage="1">
      <pageMargins left="0.5" right="0.5" top="0.5" bottom="0.25" header="0.3" footer="0.3"/>
      <printOptions horizontalCentered="1"/>
      <pageSetup scale="73" orientation="portrait" r:id="rId5"/>
    </customSheetView>
    <customSheetView guid="{697F93CE-5800-4A2B-B48E-6915F0D86AE1}" scale="110" fitToPage="1">
      <pageMargins left="0.5" right="0.5" top="0.5" bottom="0.25" header="0.3" footer="0.3"/>
      <printOptions horizontalCentered="1"/>
      <pageSetup scale="72" orientation="portrait" r:id="rId6"/>
    </customSheetView>
    <customSheetView guid="{997430AA-34EF-430A-83C0-572B50415120}" scale="110" fitToPage="1">
      <pageMargins left="0.5" right="0.5" top="0.5" bottom="0.25" header="0.3" footer="0.3"/>
      <printOptions horizontalCentered="1"/>
      <pageSetup scale="72" orientation="portrait" r:id="rId7"/>
    </customSheetView>
    <customSheetView guid="{FB280501-19AF-4ABE-91A9-026A574F2BAA}" scale="110" fitToPage="1">
      <pageMargins left="0.5" right="0.5" top="0.5" bottom="0.25" header="0.3" footer="0.3"/>
      <printOptions horizontalCentered="1"/>
      <pageSetup scale="72" orientation="portrait" r:id="rId8"/>
    </customSheetView>
    <customSheetView guid="{418B4607-7369-4E2A-893E-78E4A5AA0442}" scale="110" fitToPage="1">
      <pageMargins left="0.5" right="0.5" top="0.5" bottom="0.25" header="0.3" footer="0.3"/>
      <printOptions horizontalCentered="1"/>
      <pageSetup scale="72" orientation="portrait" r:id="rId9"/>
    </customSheetView>
    <customSheetView guid="{F56BCD39-3910-4701-BCCF-245589B07D98}" scale="110">
      <selection activeCell="P19" sqref="P19"/>
      <pageMargins left="0.5" right="0.5" top="0.5" bottom="0.25" header="0.3" footer="0.3"/>
      <printOptions horizontalCentered="1"/>
      <pageSetup scale="79" orientation="portrait" r:id="rId10"/>
    </customSheetView>
    <customSheetView guid="{FB19BFAA-60BA-4CC2-92E5-E4C141AE804E}" scale="110">
      <selection activeCell="P19" sqref="P19"/>
      <pageMargins left="0.5" right="0.5" top="0.5" bottom="0.25" header="0.3" footer="0.3"/>
      <printOptions horizontalCentered="1"/>
      <pageSetup scale="79" orientation="portrait" r:id="rId11"/>
    </customSheetView>
    <customSheetView guid="{74404EEC-CA6A-48B0-B168-B7933282EEB2}" scale="110">
      <selection activeCell="P19" sqref="P19"/>
      <pageMargins left="0.5" right="0.5" top="0.5" bottom="0.25" header="0.3" footer="0.3"/>
      <printOptions horizontalCentered="1"/>
      <pageSetup scale="79" orientation="portrait" r:id="rId12"/>
    </customSheetView>
    <customSheetView guid="{A2494C54-8D9D-4A05-9F27-C858173D9692}" scale="110">
      <selection activeCell="P19" sqref="P19"/>
      <pageMargins left="0.5" right="0.5" top="0.5" bottom="0.25" header="0.3" footer="0.3"/>
      <printOptions horizontalCentered="1"/>
      <pageSetup scale="79" orientation="portrait" r:id="rId13"/>
    </customSheetView>
    <customSheetView guid="{F228F194-B0FE-4A91-A927-06A4E89703F0}" scale="110">
      <selection activeCell="P19" sqref="P19"/>
      <pageMargins left="0.5" right="0.5" top="0.5" bottom="0.25" header="0.3" footer="0.3"/>
      <printOptions horizontalCentered="1"/>
      <pageSetup scale="79" orientation="portrait" r:id="rId14"/>
    </customSheetView>
    <customSheetView guid="{49D366EC-C851-4932-854D-8EA887B298C5}" scale="110">
      <selection activeCell="P19" sqref="P19"/>
      <pageMargins left="0.5" right="0.5" top="0.5" bottom="0.25" header="0.3" footer="0.3"/>
      <printOptions horizontalCentered="1"/>
      <pageSetup scale="79" orientation="portrait" r:id="rId15"/>
    </customSheetView>
    <customSheetView guid="{7390B031-6060-4327-BF01-8B9465EDB6D9}" scale="110">
      <selection activeCell="P19" sqref="P19"/>
      <pageMargins left="0.5" right="0.5" top="0.5" bottom="0.25" header="0.3" footer="0.3"/>
      <printOptions horizontalCentered="1"/>
      <pageSetup scale="79" orientation="portrait" r:id="rId16"/>
    </customSheetView>
    <customSheetView guid="{26429A53-B624-4AA6-8C8D-667186B058B8}" scale="110">
      <selection activeCell="P19" sqref="P19"/>
      <pageMargins left="0.5" right="0.5" top="0.5" bottom="0.25" header="0.3" footer="0.3"/>
      <printOptions horizontalCentered="1"/>
      <pageSetup scale="79" orientation="portrait" r:id="rId17"/>
    </customSheetView>
    <customSheetView guid="{9188604F-721B-4607-B5A7-F14601E34BB8}" scale="110">
      <selection activeCell="P19" sqref="P19"/>
      <pageMargins left="0.5" right="0.5" top="0.5" bottom="0.25" header="0.3" footer="0.3"/>
      <printOptions horizontalCentered="1"/>
      <pageSetup scale="79" orientation="portrait" r:id="rId18"/>
    </customSheetView>
    <customSheetView guid="{0DB5BAD5-393A-4F38-9E8B-709DEA7858B1}" scale="110">
      <selection activeCell="P19" sqref="P19"/>
      <pageMargins left="0.5" right="0.5" top="0.5" bottom="0.25" header="0.3" footer="0.3"/>
      <printOptions horizontalCentered="1"/>
      <pageSetup scale="79" orientation="portrait" r:id="rId19"/>
    </customSheetView>
    <customSheetView guid="{4E7A3D04-9F51-465C-A42B-3DF9B3E7D5B5}" scale="110">
      <selection activeCell="P19" sqref="P19"/>
      <pageMargins left="0.5" right="0.5" top="0.5" bottom="0.25" header="0.3" footer="0.3"/>
      <printOptions horizontalCentered="1"/>
      <pageSetup scale="79" orientation="portrait" r:id="rId20"/>
    </customSheetView>
    <customSheetView guid="{BD2992A8-0B6E-4822-8FD2-4601D1328A70}" scale="110" fitToPage="1">
      <pageMargins left="0.5" right="0.5" top="0.5" bottom="0.25" header="0.3" footer="0.3"/>
      <printOptions horizontalCentered="1"/>
      <pageSetup scale="72" orientation="portrait" r:id="rId21"/>
    </customSheetView>
    <customSheetView guid="{77A0B38E-93E4-4AC7-ACE6-46928E3770F0}" scale="110" fitToPage="1">
      <pageMargins left="0.5" right="0.5" top="0.5" bottom="0.25" header="0.3" footer="0.3"/>
      <printOptions horizontalCentered="1"/>
      <pageSetup scale="72" orientation="portrait" r:id="rId22"/>
    </customSheetView>
    <customSheetView guid="{11C83B39-CE16-4BB9-AED1-82A65A48CAAD}" scale="110" fitToPage="1">
      <pageMargins left="0.5" right="0.5" top="0.5" bottom="0.25" header="0.3" footer="0.3"/>
      <printOptions horizontalCentered="1"/>
      <pageSetup scale="72" orientation="portrait" r:id="rId23"/>
    </customSheetView>
    <customSheetView guid="{DB71B86F-317D-4AD6-8462-223811F201EC}" scale="110" fitToPage="1">
      <pageMargins left="0.5" right="0.5" top="0.5" bottom="0.25" header="0.3" footer="0.3"/>
      <printOptions horizontalCentered="1"/>
      <pageSetup scale="72" orientation="portrait" r:id="rId24"/>
    </customSheetView>
    <customSheetView guid="{DC2F833C-E952-4F6A-AFD3-F16D8619A19E}" scale="110" fitToPage="1">
      <pageMargins left="0.5" right="0.5" top="0.5" bottom="0.25" header="0.3" footer="0.3"/>
      <printOptions horizontalCentered="1"/>
      <pageSetup scale="72" orientation="portrait" r:id="rId25"/>
    </customSheetView>
    <customSheetView guid="{B1B2D874-36F7-4A51-91A3-0B03D16C5B39}" scale="110" fitToPage="1">
      <selection activeCell="E1" sqref="E1:G1"/>
      <pageMargins left="0.5" right="0.5" top="0.5" bottom="0.25" header="0.3" footer="0.3"/>
      <printOptions horizontalCentered="1"/>
      <pageSetup scale="72" orientation="portrait" r:id="rId26"/>
    </customSheetView>
    <customSheetView guid="{24512037-1A2E-4B61-A9D8-6B6EE1FBAC07}" scale="110" fitToPage="1">
      <selection activeCell="E1" sqref="E1:G1"/>
      <pageMargins left="0.5" right="0.5" top="0.5" bottom="0.25" header="0.3" footer="0.3"/>
      <printOptions horizontalCentered="1"/>
      <pageSetup scale="72" orientation="portrait" r:id="rId27"/>
    </customSheetView>
    <customSheetView guid="{FF7CE3F6-64D4-4414-9A0A-27EA1DA5FCEA}" scale="110" fitToPage="1">
      <selection activeCell="E1" sqref="E1:G1"/>
      <pageMargins left="0.5" right="0.5" top="0.5" bottom="0.25" header="0.3" footer="0.3"/>
      <printOptions horizontalCentered="1"/>
      <pageSetup scale="72" orientation="portrait" r:id="rId28"/>
    </customSheetView>
    <customSheetView guid="{68CA22E9-CC9D-4C8A-A060-049B87D0AB3E}" scale="110" fitToPage="1">
      <selection activeCell="E1" sqref="E1:G1"/>
      <pageMargins left="0.5" right="0.5" top="0.5" bottom="0.25" header="0.3" footer="0.3"/>
      <printOptions horizontalCentered="1"/>
      <pageSetup scale="73" orientation="portrait" r:id="rId29"/>
    </customSheetView>
    <customSheetView guid="{76EF22F2-41FD-4690-8612-D013472E0134}" scale="110" fitToPage="1">
      <selection activeCell="E1" sqref="E1:G1"/>
      <pageMargins left="0.5" right="0.5" top="0.5" bottom="0.25" header="0.3" footer="0.3"/>
      <printOptions horizontalCentered="1"/>
      <pageSetup scale="72" orientation="portrait" r:id="rId30"/>
    </customSheetView>
  </customSheetViews>
  <mergeCells count="4">
    <mergeCell ref="A2:G2"/>
    <mergeCell ref="A3:G3"/>
    <mergeCell ref="A35:G35"/>
    <mergeCell ref="E1:G1"/>
  </mergeCells>
  <printOptions horizontalCentered="1"/>
  <pageMargins left="0.5" right="0.5" top="0.5" bottom="0.25" header="0.3" footer="0.3"/>
  <pageSetup scale="73" orientation="portrait" r:id="rId31"/>
  <legacyDrawing r:id="rId3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
  <sheetViews>
    <sheetView workbookViewId="0">
      <selection activeCell="E13" sqref="E13"/>
    </sheetView>
  </sheetViews>
  <sheetFormatPr defaultRowHeight="15"/>
  <sheetData>
    <row r="1" spans="1:1">
      <c r="A1" s="2138" t="s">
        <v>1335</v>
      </c>
    </row>
  </sheetData>
  <customSheetViews>
    <customSheetView guid="{A617E113-81C5-40F4-A596-A12F4B219BD2}">
      <selection activeCell="E13" sqref="E13"/>
      <pageMargins left="0.5" right="0.5" top="0.5" bottom="0.5" header="0.05" footer="0.05"/>
      <printOptions horizontalCentered="1" verticalCentered="1"/>
      <pageSetup orientation="portrait" horizontalDpi="1200" verticalDpi="1200" r:id="rId1"/>
    </customSheetView>
    <customSheetView guid="{D099E5BD-69C3-4A36-A01A-AB9127CD02AF}">
      <selection activeCell="E13" sqref="E13"/>
      <pageMargins left="0.5" right="0.5" top="0.5" bottom="0.5" header="0.05" footer="0.05"/>
      <printOptions horizontalCentered="1" verticalCentered="1"/>
      <pageSetup orientation="portrait" horizontalDpi="1200" verticalDpi="1200" r:id="rId2"/>
    </customSheetView>
    <customSheetView guid="{0E34144A-D82F-4DF0-B720-F9C800B122C6}">
      <selection activeCell="E13" sqref="E13"/>
      <pageMargins left="0.5" right="0.5" top="0.5" bottom="0.5" header="0.05" footer="0.05"/>
      <printOptions horizontalCentered="1" verticalCentered="1"/>
      <pageSetup orientation="portrait" horizontalDpi="1200" verticalDpi="1200" r:id="rId3"/>
    </customSheetView>
    <customSheetView guid="{97EB090E-DA8A-4035-9EB7-8F192FB9238E}">
      <selection activeCell="E13" sqref="E13"/>
      <pageMargins left="0.5" right="0.5" top="0.5" bottom="0.5" header="0.05" footer="0.05"/>
      <printOptions horizontalCentered="1" verticalCentered="1"/>
      <pageSetup orientation="portrait" horizontalDpi="1200" verticalDpi="1200" r:id="rId4"/>
    </customSheetView>
    <customSheetView guid="{73D6C540-FA77-496F-80D5-378BCDB5D7D3}">
      <selection activeCell="E13" sqref="E13"/>
      <pageMargins left="0.5" right="0.5" top="0.5" bottom="0.5" header="0.05" footer="0.05"/>
      <printOptions horizontalCentered="1" verticalCentered="1"/>
      <pageSetup orientation="portrait" horizontalDpi="1200" verticalDpi="1200" r:id="rId5"/>
    </customSheetView>
    <customSheetView guid="{697F93CE-5800-4A2B-B48E-6915F0D86AE1}">
      <selection activeCell="E13" sqref="E13"/>
      <pageMargins left="0.5" right="0.5" top="0.5" bottom="0.5" header="0.05" footer="0.05"/>
      <printOptions horizontalCentered="1" verticalCentered="1"/>
      <pageSetup orientation="portrait" horizontalDpi="1200" verticalDpi="1200" r:id="rId6"/>
    </customSheetView>
    <customSheetView guid="{997430AA-34EF-430A-83C0-572B50415120}">
      <selection activeCell="E13" sqref="E13"/>
      <pageMargins left="0.5" right="0.5" top="0.5" bottom="0.5" header="0.05" footer="0.05"/>
      <printOptions horizontalCentered="1" verticalCentered="1"/>
      <pageSetup orientation="portrait" horizontalDpi="1200" verticalDpi="1200" r:id="rId7"/>
    </customSheetView>
    <customSheetView guid="{FB280501-19AF-4ABE-91A9-026A574F2BAA}">
      <selection activeCell="E13" sqref="E13"/>
      <pageMargins left="0.5" right="0.5" top="0.5" bottom="0.5" header="0.05" footer="0.05"/>
      <printOptions horizontalCentered="1" verticalCentered="1"/>
      <pageSetup orientation="portrait" horizontalDpi="1200" verticalDpi="1200" r:id="rId8"/>
    </customSheetView>
    <customSheetView guid="{418B4607-7369-4E2A-893E-78E4A5AA0442}">
      <selection activeCell="E13" sqref="E13"/>
      <pageMargins left="0.5" right="0.5" top="0.5" bottom="0.5" header="0.05" footer="0.05"/>
      <printOptions horizontalCentered="1" verticalCentered="1"/>
      <pageSetup orientation="portrait" horizontalDpi="1200" verticalDpi="1200" r:id="rId9"/>
    </customSheetView>
    <customSheetView guid="{BD2992A8-0B6E-4822-8FD2-4601D1328A70}">
      <selection activeCell="E13" sqref="E13"/>
      <pageMargins left="0.5" right="0.5" top="0.5" bottom="0.5" header="0.05" footer="0.05"/>
      <printOptions horizontalCentered="1" verticalCentered="1"/>
      <pageSetup orientation="portrait" horizontalDpi="1200" verticalDpi="1200" r:id="rId10"/>
    </customSheetView>
    <customSheetView guid="{77A0B38E-93E4-4AC7-ACE6-46928E3770F0}">
      <selection activeCell="E13" sqref="E13"/>
      <pageMargins left="0.5" right="0.5" top="0.5" bottom="0.5" header="0.05" footer="0.05"/>
      <printOptions horizontalCentered="1" verticalCentered="1"/>
      <pageSetup orientation="portrait" horizontalDpi="1200" verticalDpi="1200" r:id="rId11"/>
    </customSheetView>
    <customSheetView guid="{11C83B39-CE16-4BB9-AED1-82A65A48CAAD}">
      <selection activeCell="E13" sqref="E13"/>
      <pageMargins left="0.5" right="0.5" top="0.5" bottom="0.5" header="0.05" footer="0.05"/>
      <printOptions horizontalCentered="1" verticalCentered="1"/>
      <pageSetup orientation="portrait" horizontalDpi="1200" verticalDpi="1200" r:id="rId12"/>
    </customSheetView>
    <customSheetView guid="{DB71B86F-317D-4AD6-8462-223811F201EC}">
      <selection activeCell="E13" sqref="E13"/>
      <pageMargins left="0.5" right="0.5" top="0.5" bottom="0.5" header="0.05" footer="0.05"/>
      <printOptions horizontalCentered="1" verticalCentered="1"/>
      <pageSetup orientation="portrait" horizontalDpi="1200" verticalDpi="1200" r:id="rId13"/>
    </customSheetView>
    <customSheetView guid="{DC2F833C-E952-4F6A-AFD3-F16D8619A19E}">
      <selection activeCell="E13" sqref="E13"/>
      <pageMargins left="0.5" right="0.5" top="0.5" bottom="0.5" header="0.05" footer="0.05"/>
      <printOptions horizontalCentered="1" verticalCentered="1"/>
      <pageSetup orientation="portrait" horizontalDpi="1200" verticalDpi="1200" r:id="rId14"/>
    </customSheetView>
    <customSheetView guid="{B1B2D874-36F7-4A51-91A3-0B03D16C5B39}">
      <selection activeCell="E13" sqref="E13"/>
      <pageMargins left="0.5" right="0.5" top="0.5" bottom="0.5" header="0.05" footer="0.05"/>
      <printOptions horizontalCentered="1" verticalCentered="1"/>
      <pageSetup orientation="portrait" horizontalDpi="1200" verticalDpi="1200" r:id="rId15"/>
    </customSheetView>
    <customSheetView guid="{24512037-1A2E-4B61-A9D8-6B6EE1FBAC07}">
      <selection activeCell="E13" sqref="E13"/>
      <pageMargins left="0.5" right="0.5" top="0.5" bottom="0.5" header="0.05" footer="0.05"/>
      <printOptions horizontalCentered="1" verticalCentered="1"/>
      <pageSetup orientation="portrait" horizontalDpi="1200" verticalDpi="1200" r:id="rId16"/>
    </customSheetView>
    <customSheetView guid="{FF7CE3F6-64D4-4414-9A0A-27EA1DA5FCEA}">
      <selection activeCell="E13" sqref="E13"/>
      <pageMargins left="0.5" right="0.5" top="0.5" bottom="0.5" header="0.05" footer="0.05"/>
      <printOptions horizontalCentered="1" verticalCentered="1"/>
      <pageSetup orientation="portrait" horizontalDpi="1200" verticalDpi="1200" r:id="rId17"/>
    </customSheetView>
    <customSheetView guid="{68CA22E9-CC9D-4C8A-A060-049B87D0AB3E}">
      <selection activeCell="E13" sqref="E13"/>
      <pageMargins left="0.5" right="0.5" top="0.5" bottom="0.5" header="0.05" footer="0.05"/>
      <printOptions horizontalCentered="1" verticalCentered="1"/>
      <pageSetup orientation="portrait" horizontalDpi="1200" verticalDpi="1200" r:id="rId18"/>
    </customSheetView>
    <customSheetView guid="{76EF22F2-41FD-4690-8612-D013472E0134}">
      <selection activeCell="E13" sqref="E13"/>
      <pageMargins left="0.5" right="0.5" top="0.5" bottom="0.5" header="0.05" footer="0.05"/>
      <printOptions horizontalCentered="1" verticalCentered="1"/>
      <pageSetup orientation="portrait" horizontalDpi="1200" verticalDpi="1200" r:id="rId19"/>
    </customSheetView>
  </customSheetViews>
  <printOptions horizontalCentered="1" verticalCentered="1"/>
  <pageMargins left="0.5" right="0.5" top="0.5" bottom="0.5" header="0.05" footer="0.05"/>
  <pageSetup orientation="portrait" horizontalDpi="1200" verticalDpi="1200" r:id="rId2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autoPageBreaks="0" fitToPage="1"/>
  </sheetPr>
  <dimension ref="A1:X72"/>
  <sheetViews>
    <sheetView topLeftCell="A11" zoomScaleNormal="100" workbookViewId="0">
      <selection activeCell="I26" sqref="I26"/>
    </sheetView>
  </sheetViews>
  <sheetFormatPr defaultColWidth="9.140625" defaultRowHeight="12"/>
  <cols>
    <col min="1" max="1" width="5.140625" style="5" bestFit="1" customWidth="1"/>
    <col min="2" max="2" width="3.7109375" style="5" bestFit="1" customWidth="1"/>
    <col min="3" max="3" width="4.140625" style="5" bestFit="1" customWidth="1"/>
    <col min="4" max="4" width="2" style="5" customWidth="1"/>
    <col min="5" max="5" width="2.140625" style="5" customWidth="1"/>
    <col min="6" max="6" width="2.28515625" style="5" customWidth="1"/>
    <col min="7" max="7" width="2.7109375" style="5" customWidth="1"/>
    <col min="8" max="8" width="1.85546875" style="5" customWidth="1"/>
    <col min="9" max="9" width="2.5703125" style="5" customWidth="1"/>
    <col min="10" max="11" width="5.140625" style="5" bestFit="1" customWidth="1"/>
    <col min="12" max="13" width="4.140625" style="5" bestFit="1" customWidth="1"/>
    <col min="14" max="14" width="1.85546875" style="5" customWidth="1"/>
    <col min="15" max="15" width="2" style="5" customWidth="1"/>
    <col min="16" max="16" width="2.140625" style="5" customWidth="1"/>
    <col min="17" max="17" width="1.85546875" style="5" customWidth="1"/>
    <col min="18" max="18" width="1.7109375" style="5" customWidth="1"/>
    <col min="19" max="19" width="9.85546875" style="5" customWidth="1"/>
    <col min="20" max="20" width="6.28515625" style="5" bestFit="1" customWidth="1"/>
    <col min="21" max="21" width="5.140625" style="5" bestFit="1" customWidth="1"/>
    <col min="22" max="22" width="3.7109375" style="5" bestFit="1" customWidth="1"/>
    <col min="23" max="23" width="4.140625" style="5" bestFit="1" customWidth="1"/>
    <col min="24" max="24" width="22.28515625" style="5" bestFit="1" customWidth="1"/>
    <col min="25" max="16384" width="9.140625" style="5"/>
  </cols>
  <sheetData>
    <row r="1" spans="1:24" ht="12.75" customHeight="1">
      <c r="A1" s="2624">
        <v>106</v>
      </c>
      <c r="B1" s="2624"/>
      <c r="C1" s="2624"/>
      <c r="D1" s="2624"/>
      <c r="E1" s="2624"/>
      <c r="F1" s="2624"/>
      <c r="G1" s="2624"/>
      <c r="H1" s="2624"/>
      <c r="I1" s="2624"/>
      <c r="J1" s="2624"/>
      <c r="K1" s="2624"/>
      <c r="L1" s="22"/>
      <c r="M1" s="22"/>
      <c r="N1" s="22"/>
      <c r="O1" s="22"/>
      <c r="P1" s="22"/>
      <c r="Q1" s="22"/>
      <c r="R1" s="22"/>
      <c r="S1" s="22"/>
      <c r="T1" s="3497" t="s">
        <v>3394</v>
      </c>
      <c r="U1" s="3497"/>
      <c r="V1" s="3497"/>
      <c r="W1" s="3497"/>
      <c r="X1" s="3497"/>
    </row>
    <row r="2" spans="1:24">
      <c r="A2" s="2631"/>
      <c r="B2" s="30"/>
      <c r="C2" s="30"/>
      <c r="D2" s="30"/>
      <c r="E2" s="30"/>
      <c r="F2" s="30"/>
      <c r="G2" s="30"/>
      <c r="H2" s="30"/>
      <c r="I2" s="30"/>
      <c r="J2" s="30"/>
      <c r="K2" s="30"/>
      <c r="L2" s="30"/>
      <c r="M2" s="30"/>
      <c r="N2" s="30"/>
      <c r="O2" s="30"/>
      <c r="P2" s="30"/>
      <c r="Q2" s="30"/>
      <c r="R2" s="30"/>
      <c r="S2" s="30"/>
      <c r="T2" s="30"/>
      <c r="U2" s="30"/>
      <c r="V2" s="30"/>
      <c r="W2" s="30"/>
      <c r="X2" s="2632"/>
    </row>
    <row r="3" spans="1:24">
      <c r="A3" s="2633" t="s">
        <v>2948</v>
      </c>
      <c r="B3" s="2634"/>
      <c r="C3" s="2634"/>
      <c r="D3" s="2634"/>
      <c r="E3" s="2634"/>
      <c r="F3" s="2634"/>
      <c r="G3" s="2634"/>
      <c r="H3" s="2634"/>
      <c r="I3" s="2634"/>
      <c r="J3" s="2634"/>
      <c r="K3" s="2634"/>
      <c r="L3" s="2634"/>
      <c r="M3" s="2634"/>
      <c r="N3" s="2634"/>
      <c r="O3" s="2634"/>
      <c r="P3" s="2634"/>
      <c r="Q3" s="2634"/>
      <c r="R3" s="2634"/>
      <c r="S3" s="2634"/>
      <c r="T3" s="2634"/>
      <c r="U3" s="2634"/>
      <c r="V3" s="2634"/>
      <c r="W3" s="2634"/>
      <c r="X3" s="2635"/>
    </row>
    <row r="4" spans="1:24">
      <c r="A4" s="2633" t="s">
        <v>2949</v>
      </c>
      <c r="B4" s="2634"/>
      <c r="C4" s="2634"/>
      <c r="D4" s="2634"/>
      <c r="E4" s="2634"/>
      <c r="F4" s="2634"/>
      <c r="G4" s="2634"/>
      <c r="H4" s="2634"/>
      <c r="I4" s="2634"/>
      <c r="J4" s="2634"/>
      <c r="K4" s="2634"/>
      <c r="L4" s="2634"/>
      <c r="M4" s="2634"/>
      <c r="N4" s="2634"/>
      <c r="O4" s="2634"/>
      <c r="P4" s="2634"/>
      <c r="Q4" s="2634"/>
      <c r="R4" s="2634"/>
      <c r="S4" s="2634"/>
      <c r="T4" s="2634"/>
      <c r="U4" s="2634"/>
      <c r="V4" s="2634"/>
      <c r="W4" s="2634"/>
      <c r="X4" s="2635"/>
    </row>
    <row r="5" spans="1:24">
      <c r="A5" s="2633" t="s">
        <v>2950</v>
      </c>
      <c r="B5" s="2634"/>
      <c r="C5" s="2634"/>
      <c r="D5" s="2634"/>
      <c r="E5" s="2634"/>
      <c r="F5" s="2634"/>
      <c r="G5" s="2634"/>
      <c r="H5" s="2634"/>
      <c r="I5" s="2634"/>
      <c r="J5" s="2634"/>
      <c r="K5" s="2634"/>
      <c r="L5" s="2634"/>
      <c r="M5" s="2634"/>
      <c r="N5" s="2634"/>
      <c r="O5" s="2634"/>
      <c r="P5" s="2634"/>
      <c r="Q5" s="2634"/>
      <c r="R5" s="2634"/>
      <c r="S5" s="2634"/>
      <c r="T5" s="2634"/>
      <c r="U5" s="2634"/>
      <c r="V5" s="2634"/>
      <c r="W5" s="2634"/>
      <c r="X5" s="2635"/>
    </row>
    <row r="6" spans="1:24">
      <c r="A6" s="92"/>
      <c r="X6" s="93"/>
    </row>
    <row r="7" spans="1:24">
      <c r="A7" s="97"/>
      <c r="B7" s="22"/>
      <c r="C7" s="22"/>
      <c r="D7" s="22"/>
      <c r="E7" s="22"/>
      <c r="F7" s="22"/>
      <c r="G7" s="22"/>
      <c r="H7" s="22"/>
      <c r="I7" s="22"/>
      <c r="J7" s="22"/>
      <c r="K7" s="22"/>
      <c r="L7" s="22"/>
      <c r="M7" s="22"/>
      <c r="N7" s="22"/>
      <c r="O7" s="22"/>
      <c r="P7" s="22"/>
      <c r="Q7" s="22"/>
      <c r="R7" s="22"/>
      <c r="S7" s="22"/>
      <c r="T7" s="22"/>
      <c r="U7" s="22"/>
      <c r="V7" s="22"/>
      <c r="W7" s="22"/>
      <c r="X7" s="98"/>
    </row>
    <row r="8" spans="1:24">
      <c r="A8" s="2631"/>
      <c r="B8" s="30"/>
      <c r="C8" s="30"/>
      <c r="D8" s="30"/>
      <c r="E8" s="30"/>
      <c r="F8" s="30"/>
      <c r="G8" s="30"/>
      <c r="H8" s="30"/>
      <c r="I8" s="30"/>
      <c r="J8" s="31"/>
      <c r="K8" s="48" t="s">
        <v>2951</v>
      </c>
      <c r="L8" s="10"/>
      <c r="M8" s="102"/>
      <c r="N8" s="29"/>
      <c r="O8" s="30"/>
      <c r="P8" s="30"/>
      <c r="Q8" s="30"/>
      <c r="R8" s="30"/>
      <c r="S8" s="31"/>
      <c r="T8" s="9"/>
      <c r="U8" s="103" t="s">
        <v>2952</v>
      </c>
      <c r="V8" s="49"/>
      <c r="W8" s="49"/>
      <c r="X8" s="100"/>
    </row>
    <row r="9" spans="1:24">
      <c r="A9" s="92"/>
      <c r="J9" s="36"/>
      <c r="K9" s="67" t="s">
        <v>2953</v>
      </c>
      <c r="L9" s="33"/>
      <c r="M9" s="34"/>
      <c r="N9" s="35"/>
      <c r="S9" s="36"/>
      <c r="T9" s="11"/>
      <c r="U9" s="48" t="s">
        <v>2951</v>
      </c>
      <c r="V9" s="10"/>
      <c r="W9" s="102"/>
      <c r="X9" s="227" t="s">
        <v>2954</v>
      </c>
    </row>
    <row r="10" spans="1:24">
      <c r="A10" s="2636" t="s">
        <v>2955</v>
      </c>
      <c r="B10" s="33"/>
      <c r="C10" s="33"/>
      <c r="D10" s="33"/>
      <c r="E10" s="33"/>
      <c r="F10" s="33"/>
      <c r="G10" s="33"/>
      <c r="H10" s="33"/>
      <c r="I10" s="33"/>
      <c r="J10" s="34"/>
      <c r="K10" s="67" t="s">
        <v>2956</v>
      </c>
      <c r="L10" s="33"/>
      <c r="M10" s="34"/>
      <c r="N10" s="67" t="s">
        <v>2957</v>
      </c>
      <c r="O10" s="33"/>
      <c r="P10" s="33"/>
      <c r="Q10" s="33"/>
      <c r="R10" s="33"/>
      <c r="S10" s="34"/>
      <c r="T10" s="12" t="s">
        <v>2952</v>
      </c>
      <c r="U10" s="67" t="s">
        <v>2958</v>
      </c>
      <c r="V10" s="33"/>
      <c r="W10" s="34"/>
      <c r="X10" s="108" t="s">
        <v>10</v>
      </c>
    </row>
    <row r="11" spans="1:24">
      <c r="A11" s="97"/>
      <c r="B11" s="22"/>
      <c r="C11" s="22"/>
      <c r="D11" s="22"/>
      <c r="E11" s="22"/>
      <c r="F11" s="22"/>
      <c r="G11" s="22"/>
      <c r="H11" s="22"/>
      <c r="I11" s="22"/>
      <c r="J11" s="38"/>
      <c r="K11" s="37"/>
      <c r="L11" s="22"/>
      <c r="M11" s="38"/>
      <c r="N11" s="37"/>
      <c r="O11" s="22"/>
      <c r="P11" s="22"/>
      <c r="Q11" s="22"/>
      <c r="R11" s="22"/>
      <c r="S11" s="38"/>
      <c r="T11" s="12" t="s">
        <v>2959</v>
      </c>
      <c r="U11" s="106" t="s">
        <v>2960</v>
      </c>
      <c r="V11" s="50"/>
      <c r="W11" s="51"/>
      <c r="X11" s="108" t="s">
        <v>2958</v>
      </c>
    </row>
    <row r="12" spans="1:24">
      <c r="A12" s="99" t="s">
        <v>2961</v>
      </c>
      <c r="B12" s="49"/>
      <c r="C12" s="49"/>
      <c r="D12" s="49"/>
      <c r="E12" s="49"/>
      <c r="F12" s="119"/>
      <c r="G12" s="103" t="s">
        <v>384</v>
      </c>
      <c r="H12" s="49"/>
      <c r="I12" s="49"/>
      <c r="J12" s="119"/>
      <c r="K12" s="16" t="s">
        <v>2962</v>
      </c>
      <c r="L12" s="16" t="s">
        <v>2963</v>
      </c>
      <c r="M12" s="16" t="s">
        <v>2964</v>
      </c>
      <c r="N12" s="103" t="s">
        <v>382</v>
      </c>
      <c r="O12" s="49"/>
      <c r="P12" s="49"/>
      <c r="Q12" s="49"/>
      <c r="R12" s="49"/>
      <c r="S12" s="119"/>
      <c r="T12" s="14"/>
      <c r="U12" s="16" t="s">
        <v>2962</v>
      </c>
      <c r="V12" s="16" t="s">
        <v>2963</v>
      </c>
      <c r="W12" s="16" t="s">
        <v>2964</v>
      </c>
      <c r="X12" s="112" t="s">
        <v>2960</v>
      </c>
    </row>
    <row r="13" spans="1:24">
      <c r="A13" s="99"/>
      <c r="B13" s="49"/>
      <c r="C13" s="49"/>
      <c r="D13" s="49"/>
      <c r="E13" s="49"/>
      <c r="F13" s="119"/>
      <c r="G13" s="103"/>
      <c r="H13" s="49"/>
      <c r="I13" s="49"/>
      <c r="J13" s="119"/>
      <c r="K13" s="16"/>
      <c r="L13" s="16"/>
      <c r="M13" s="17"/>
      <c r="N13" s="17"/>
      <c r="O13" s="17"/>
      <c r="P13" s="17"/>
      <c r="Q13" s="17"/>
      <c r="R13" s="17"/>
      <c r="S13" s="17"/>
      <c r="T13" s="17"/>
      <c r="U13" s="17"/>
      <c r="V13" s="17"/>
      <c r="W13" s="17"/>
      <c r="X13" s="2637"/>
    </row>
    <row r="14" spans="1:24">
      <c r="A14" s="99"/>
      <c r="B14" s="49"/>
      <c r="C14" s="49"/>
      <c r="D14" s="49"/>
      <c r="E14" s="49"/>
      <c r="F14" s="119"/>
      <c r="G14" s="103"/>
      <c r="H14" s="49"/>
      <c r="I14" s="49"/>
      <c r="J14" s="119"/>
      <c r="K14" s="16"/>
      <c r="L14" s="16"/>
      <c r="M14" s="17"/>
      <c r="N14" s="17"/>
      <c r="O14" s="17"/>
      <c r="P14" s="17"/>
      <c r="Q14" s="17"/>
      <c r="R14" s="17"/>
      <c r="S14" s="17"/>
      <c r="T14" s="17"/>
      <c r="U14" s="17"/>
      <c r="V14" s="17"/>
      <c r="W14" s="17"/>
      <c r="X14" s="2637"/>
    </row>
    <row r="15" spans="1:24">
      <c r="A15" s="99"/>
      <c r="B15" s="49"/>
      <c r="C15" s="49"/>
      <c r="D15" s="49"/>
      <c r="E15" s="49"/>
      <c r="F15" s="119"/>
      <c r="G15" s="103"/>
      <c r="H15" s="49"/>
      <c r="I15" s="49"/>
      <c r="J15" s="119"/>
      <c r="K15" s="16"/>
      <c r="L15" s="16"/>
      <c r="M15" s="17"/>
      <c r="N15" s="17"/>
      <c r="O15" s="17"/>
      <c r="P15" s="17"/>
      <c r="Q15" s="17"/>
      <c r="R15" s="17"/>
      <c r="S15" s="17"/>
      <c r="T15" s="17"/>
      <c r="U15" s="17"/>
      <c r="V15" s="17"/>
      <c r="W15" s="17"/>
      <c r="X15" s="2637"/>
    </row>
    <row r="16" spans="1:24">
      <c r="A16" s="99"/>
      <c r="B16" s="49"/>
      <c r="C16" s="49"/>
      <c r="D16" s="49"/>
      <c r="E16" s="49"/>
      <c r="F16" s="119"/>
      <c r="G16" s="103"/>
      <c r="H16" s="49"/>
      <c r="I16" s="49"/>
      <c r="J16" s="119"/>
      <c r="K16" s="16"/>
      <c r="L16" s="16"/>
      <c r="M16" s="17"/>
      <c r="N16" s="17"/>
      <c r="O16" s="17"/>
      <c r="P16" s="17"/>
      <c r="Q16" s="17"/>
      <c r="R16" s="17"/>
      <c r="S16" s="17"/>
      <c r="T16" s="17"/>
      <c r="U16" s="17"/>
      <c r="V16" s="17"/>
      <c r="W16" s="17"/>
      <c r="X16" s="2637"/>
    </row>
    <row r="17" spans="1:24">
      <c r="A17" s="99"/>
      <c r="B17" s="49"/>
      <c r="C17" s="49"/>
      <c r="D17" s="49"/>
      <c r="E17" s="49"/>
      <c r="F17" s="119"/>
      <c r="G17" s="103"/>
      <c r="H17" s="49"/>
      <c r="I17" s="49"/>
      <c r="J17" s="119"/>
      <c r="K17" s="16"/>
      <c r="L17" s="16"/>
      <c r="M17" s="17"/>
      <c r="N17" s="17"/>
      <c r="O17" s="17"/>
      <c r="P17" s="17"/>
      <c r="Q17" s="17"/>
      <c r="R17" s="17"/>
      <c r="S17" s="17"/>
      <c r="T17" s="17"/>
      <c r="U17" s="17"/>
      <c r="V17" s="17"/>
      <c r="W17" s="17"/>
      <c r="X17" s="2637"/>
    </row>
    <row r="18" spans="1:24">
      <c r="A18" s="99"/>
      <c r="B18" s="49"/>
      <c r="C18" s="49"/>
      <c r="D18" s="49"/>
      <c r="E18" s="49"/>
      <c r="F18" s="119"/>
      <c r="G18" s="103"/>
      <c r="H18" s="49"/>
      <c r="I18" s="49"/>
      <c r="J18" s="119"/>
      <c r="K18" s="16"/>
      <c r="L18" s="16"/>
      <c r="M18" s="17"/>
      <c r="N18" s="17"/>
      <c r="O18" s="17"/>
      <c r="P18" s="17"/>
      <c r="Q18" s="17"/>
      <c r="R18" s="17"/>
      <c r="S18" s="17"/>
      <c r="T18" s="17"/>
      <c r="U18" s="17"/>
      <c r="V18" s="17"/>
      <c r="W18" s="17"/>
      <c r="X18" s="2637"/>
    </row>
    <row r="19" spans="1:24">
      <c r="A19" s="99"/>
      <c r="B19" s="49"/>
      <c r="C19" s="49"/>
      <c r="D19" s="49"/>
      <c r="E19" s="49"/>
      <c r="F19" s="119"/>
      <c r="G19" s="103"/>
      <c r="H19" s="49"/>
      <c r="I19" s="49"/>
      <c r="J19" s="119"/>
      <c r="K19" s="16"/>
      <c r="L19" s="16"/>
      <c r="M19" s="17"/>
      <c r="N19" s="17"/>
      <c r="O19" s="17"/>
      <c r="P19" s="17"/>
      <c r="Q19" s="17"/>
      <c r="R19" s="17"/>
      <c r="S19" s="17"/>
      <c r="T19" s="17"/>
      <c r="U19" s="17"/>
      <c r="V19" s="17"/>
      <c r="W19" s="17"/>
      <c r="X19" s="2637"/>
    </row>
    <row r="20" spans="1:24">
      <c r="A20" s="99"/>
      <c r="B20" s="49"/>
      <c r="C20" s="49"/>
      <c r="D20" s="49"/>
      <c r="E20" s="49"/>
      <c r="F20" s="119"/>
      <c r="G20" s="103"/>
      <c r="H20" s="49"/>
      <c r="I20" s="49"/>
      <c r="J20" s="119"/>
      <c r="K20" s="16"/>
      <c r="L20" s="16"/>
      <c r="M20" s="17"/>
      <c r="N20" s="17"/>
      <c r="O20" s="17"/>
      <c r="P20" s="17"/>
      <c r="Q20" s="17"/>
      <c r="R20" s="17"/>
      <c r="S20" s="17"/>
      <c r="T20" s="17"/>
      <c r="U20" s="17"/>
      <c r="V20" s="17"/>
      <c r="W20" s="17"/>
      <c r="X20" s="2637"/>
    </row>
    <row r="21" spans="1:24">
      <c r="A21" s="99"/>
      <c r="B21" s="49"/>
      <c r="C21" s="49"/>
      <c r="D21" s="49"/>
      <c r="E21" s="49"/>
      <c r="F21" s="119"/>
      <c r="G21" s="103"/>
      <c r="H21" s="49"/>
      <c r="I21" s="49"/>
      <c r="J21" s="119"/>
      <c r="K21" s="16"/>
      <c r="L21" s="16"/>
      <c r="M21" s="17"/>
      <c r="N21" s="17"/>
      <c r="O21" s="17"/>
      <c r="P21" s="17"/>
      <c r="Q21" s="17"/>
      <c r="R21" s="17"/>
      <c r="S21" s="17"/>
      <c r="T21" s="17"/>
      <c r="U21" s="17"/>
      <c r="V21" s="17"/>
      <c r="W21" s="17"/>
      <c r="X21" s="2637"/>
    </row>
    <row r="22" spans="1:24">
      <c r="A22" s="99"/>
      <c r="B22" s="49"/>
      <c r="C22" s="49"/>
      <c r="D22" s="49"/>
      <c r="E22" s="49"/>
      <c r="F22" s="119"/>
      <c r="G22" s="103"/>
      <c r="H22" s="49"/>
      <c r="I22" s="49"/>
      <c r="J22" s="119"/>
      <c r="K22" s="16"/>
      <c r="L22" s="16"/>
      <c r="M22" s="17"/>
      <c r="N22" s="17"/>
      <c r="O22" s="17"/>
      <c r="P22" s="17"/>
      <c r="Q22" s="17"/>
      <c r="R22" s="17"/>
      <c r="S22" s="17"/>
      <c r="T22" s="17"/>
      <c r="U22" s="17"/>
      <c r="V22" s="17"/>
      <c r="W22" s="17"/>
      <c r="X22" s="2637"/>
    </row>
    <row r="23" spans="1:24">
      <c r="A23" s="99"/>
      <c r="B23" s="49"/>
      <c r="C23" s="49"/>
      <c r="D23" s="49"/>
      <c r="E23" s="49"/>
      <c r="F23" s="119"/>
      <c r="G23" s="103"/>
      <c r="H23" s="49"/>
      <c r="I23" s="49"/>
      <c r="J23" s="119"/>
      <c r="K23" s="16"/>
      <c r="L23" s="16"/>
      <c r="M23" s="17"/>
      <c r="N23" s="17"/>
      <c r="O23" s="17"/>
      <c r="P23" s="17"/>
      <c r="Q23" s="17"/>
      <c r="R23" s="17"/>
      <c r="S23" s="17"/>
      <c r="T23" s="17"/>
      <c r="U23" s="17"/>
      <c r="V23" s="17"/>
      <c r="W23" s="17"/>
      <c r="X23" s="2637"/>
    </row>
    <row r="24" spans="1:24">
      <c r="A24" s="99"/>
      <c r="B24" s="49"/>
      <c r="C24" s="49"/>
      <c r="D24" s="49"/>
      <c r="E24" s="49"/>
      <c r="F24" s="119"/>
      <c r="G24" s="103"/>
      <c r="H24" s="49"/>
      <c r="I24" s="49"/>
      <c r="J24" s="119"/>
      <c r="K24" s="16"/>
      <c r="L24" s="16"/>
      <c r="M24" s="17"/>
      <c r="N24" s="17"/>
      <c r="O24" s="17"/>
      <c r="P24" s="17"/>
      <c r="Q24" s="17"/>
      <c r="R24" s="17"/>
      <c r="S24" s="17"/>
      <c r="T24" s="17"/>
      <c r="U24" s="17"/>
      <c r="V24" s="17"/>
      <c r="W24" s="17"/>
      <c r="X24" s="2637"/>
    </row>
    <row r="25" spans="1:24">
      <c r="A25" s="99"/>
      <c r="B25" s="49"/>
      <c r="C25" s="49"/>
      <c r="D25" s="49"/>
      <c r="E25" s="49"/>
      <c r="F25" s="119"/>
      <c r="G25" s="103"/>
      <c r="H25" s="49"/>
      <c r="I25" s="49"/>
      <c r="J25" s="119"/>
      <c r="K25" s="16"/>
      <c r="L25" s="16"/>
      <c r="M25" s="17"/>
      <c r="N25" s="17"/>
      <c r="O25" s="17"/>
      <c r="P25" s="17"/>
      <c r="Q25" s="17"/>
      <c r="R25" s="17"/>
      <c r="S25" s="17"/>
      <c r="T25" s="17"/>
      <c r="U25" s="17"/>
      <c r="V25" s="17"/>
      <c r="W25" s="17"/>
      <c r="X25" s="2637"/>
    </row>
    <row r="26" spans="1:24">
      <c r="A26" s="99"/>
      <c r="B26" s="49"/>
      <c r="C26" s="49"/>
      <c r="D26" s="49"/>
      <c r="E26" s="49"/>
      <c r="F26" s="119"/>
      <c r="G26" s="103"/>
      <c r="H26" s="49"/>
      <c r="I26" s="49"/>
      <c r="J26" s="119"/>
      <c r="K26" s="16"/>
      <c r="L26" s="16"/>
      <c r="M26" s="17"/>
      <c r="N26" s="17"/>
      <c r="O26" s="17"/>
      <c r="P26" s="17"/>
      <c r="Q26" s="17"/>
      <c r="R26" s="17"/>
      <c r="S26" s="17"/>
      <c r="T26" s="17"/>
      <c r="U26" s="17"/>
      <c r="V26" s="17"/>
      <c r="W26" s="17"/>
      <c r="X26" s="2637"/>
    </row>
    <row r="27" spans="1:24">
      <c r="A27" s="99"/>
      <c r="B27" s="49"/>
      <c r="C27" s="49"/>
      <c r="D27" s="49"/>
      <c r="E27" s="49"/>
      <c r="F27" s="119"/>
      <c r="G27" s="103"/>
      <c r="H27" s="49"/>
      <c r="I27" s="49"/>
      <c r="J27" s="119"/>
      <c r="K27" s="16"/>
      <c r="L27" s="16"/>
      <c r="M27" s="17"/>
      <c r="N27" s="17"/>
      <c r="O27" s="17"/>
      <c r="P27" s="17"/>
      <c r="Q27" s="17"/>
      <c r="R27" s="17"/>
      <c r="S27" s="17"/>
      <c r="T27" s="17"/>
      <c r="U27" s="17"/>
      <c r="V27" s="17"/>
      <c r="W27" s="17"/>
      <c r="X27" s="2637"/>
    </row>
    <row r="28" spans="1:24">
      <c r="A28" s="2638"/>
      <c r="B28" s="10"/>
      <c r="C28" s="10"/>
      <c r="D28" s="10"/>
      <c r="E28" s="10"/>
      <c r="F28" s="10"/>
      <c r="G28" s="10"/>
      <c r="H28" s="10"/>
      <c r="I28" s="10"/>
      <c r="J28" s="10"/>
      <c r="K28" s="47"/>
      <c r="L28" s="47"/>
      <c r="M28" s="30"/>
      <c r="N28" s="30"/>
      <c r="O28" s="30"/>
      <c r="P28" s="30"/>
      <c r="Q28" s="30"/>
      <c r="R28" s="30"/>
      <c r="S28" s="30"/>
      <c r="T28" s="30"/>
      <c r="U28" s="30"/>
      <c r="V28" s="30"/>
      <c r="W28" s="30"/>
      <c r="X28" s="2632"/>
    </row>
    <row r="29" spans="1:24">
      <c r="A29" s="2636"/>
      <c r="B29" s="33"/>
      <c r="C29" s="33"/>
      <c r="D29" s="33"/>
      <c r="E29" s="33"/>
      <c r="F29" s="33"/>
      <c r="G29" s="33"/>
      <c r="H29" s="33"/>
      <c r="I29" s="33"/>
      <c r="J29" s="33"/>
      <c r="K29" s="21"/>
      <c r="L29" s="21"/>
      <c r="X29" s="93"/>
    </row>
    <row r="30" spans="1:24">
      <c r="A30" s="2633" t="s">
        <v>2965</v>
      </c>
      <c r="B30" s="33"/>
      <c r="C30" s="33"/>
      <c r="D30" s="33"/>
      <c r="E30" s="33"/>
      <c r="F30" s="33"/>
      <c r="G30" s="33"/>
      <c r="H30" s="33"/>
      <c r="I30" s="33"/>
      <c r="J30" s="33"/>
      <c r="K30" s="33"/>
      <c r="L30" s="33"/>
      <c r="M30" s="33"/>
      <c r="N30" s="33"/>
      <c r="O30" s="33"/>
      <c r="P30" s="33"/>
      <c r="Q30" s="33"/>
      <c r="R30" s="33"/>
      <c r="S30" s="33"/>
      <c r="T30" s="33"/>
      <c r="U30" s="33"/>
      <c r="V30" s="33"/>
      <c r="W30" s="33"/>
      <c r="X30" s="2509"/>
    </row>
    <row r="31" spans="1:24">
      <c r="A31" s="97"/>
      <c r="B31" s="22"/>
      <c r="C31" s="22"/>
      <c r="D31" s="22"/>
      <c r="E31" s="22"/>
      <c r="F31" s="22"/>
      <c r="G31" s="22"/>
      <c r="H31" s="22"/>
      <c r="I31" s="22"/>
      <c r="J31" s="22"/>
      <c r="K31" s="22"/>
      <c r="L31" s="22"/>
      <c r="M31" s="22"/>
      <c r="N31" s="22"/>
      <c r="O31" s="22"/>
      <c r="P31" s="22"/>
      <c r="Q31" s="22"/>
      <c r="R31" s="22"/>
      <c r="S31" s="22"/>
      <c r="T31" s="22"/>
      <c r="U31" s="22"/>
      <c r="V31" s="22"/>
      <c r="W31" s="22"/>
      <c r="X31" s="98"/>
    </row>
    <row r="32" spans="1:24">
      <c r="A32" s="2631"/>
      <c r="B32" s="30"/>
      <c r="C32" s="31"/>
      <c r="D32" s="29"/>
      <c r="E32" s="30"/>
      <c r="F32" s="30"/>
      <c r="G32" s="30"/>
      <c r="H32" s="30"/>
      <c r="I32" s="31"/>
      <c r="J32" s="10" t="s">
        <v>2951</v>
      </c>
      <c r="K32" s="10"/>
      <c r="L32" s="10"/>
      <c r="M32" s="103" t="s">
        <v>2966</v>
      </c>
      <c r="N32" s="49"/>
      <c r="O32" s="49"/>
      <c r="P32" s="49"/>
      <c r="Q32" s="49"/>
      <c r="R32" s="49"/>
      <c r="S32" s="49"/>
      <c r="T32" s="49"/>
      <c r="U32" s="49"/>
      <c r="V32" s="49"/>
      <c r="W32" s="119"/>
      <c r="X32" s="227" t="s">
        <v>2967</v>
      </c>
    </row>
    <row r="33" spans="1:24">
      <c r="A33" s="2636" t="s">
        <v>2968</v>
      </c>
      <c r="B33" s="33"/>
      <c r="C33" s="34"/>
      <c r="D33" s="35"/>
      <c r="I33" s="36"/>
      <c r="J33" s="67" t="s">
        <v>2953</v>
      </c>
      <c r="K33" s="33"/>
      <c r="L33" s="34"/>
      <c r="M33" s="33" t="s">
        <v>2969</v>
      </c>
      <c r="N33" s="33"/>
      <c r="O33" s="33"/>
      <c r="P33" s="33"/>
      <c r="Q33" s="33"/>
      <c r="R33" s="33"/>
      <c r="S33" s="33"/>
      <c r="T33" s="33"/>
      <c r="U33" s="48" t="s">
        <v>2970</v>
      </c>
      <c r="V33" s="10"/>
      <c r="W33" s="102"/>
      <c r="X33" s="108" t="s">
        <v>2971</v>
      </c>
    </row>
    <row r="34" spans="1:24">
      <c r="A34" s="97"/>
      <c r="B34" s="22"/>
      <c r="C34" s="38"/>
      <c r="D34" s="67" t="s">
        <v>382</v>
      </c>
      <c r="E34" s="33"/>
      <c r="F34" s="33"/>
      <c r="G34" s="33"/>
      <c r="H34" s="33"/>
      <c r="I34" s="34"/>
      <c r="J34" s="106" t="s">
        <v>2956</v>
      </c>
      <c r="K34" s="50"/>
      <c r="L34" s="51"/>
      <c r="M34" s="33" t="s">
        <v>2972</v>
      </c>
      <c r="N34" s="33"/>
      <c r="O34" s="33"/>
      <c r="P34" s="33"/>
      <c r="Q34" s="33"/>
      <c r="R34" s="33"/>
      <c r="S34" s="33"/>
      <c r="T34" s="33"/>
      <c r="U34" s="67" t="s">
        <v>2973</v>
      </c>
      <c r="V34" s="33"/>
      <c r="W34" s="34"/>
      <c r="X34" s="108" t="s">
        <v>2974</v>
      </c>
    </row>
    <row r="35" spans="1:24">
      <c r="A35" s="221" t="s">
        <v>2962</v>
      </c>
      <c r="B35" s="16" t="s">
        <v>2963</v>
      </c>
      <c r="C35" s="16" t="s">
        <v>2964</v>
      </c>
      <c r="D35" s="37"/>
      <c r="E35" s="22"/>
      <c r="F35" s="22"/>
      <c r="G35" s="22"/>
      <c r="H35" s="22"/>
      <c r="I35" s="38"/>
      <c r="J35" s="16" t="s">
        <v>2962</v>
      </c>
      <c r="K35" s="16" t="s">
        <v>2963</v>
      </c>
      <c r="L35" s="16" t="s">
        <v>2964</v>
      </c>
      <c r="M35" s="103" t="s">
        <v>2961</v>
      </c>
      <c r="N35" s="49"/>
      <c r="O35" s="49"/>
      <c r="P35" s="49"/>
      <c r="Q35" s="119"/>
      <c r="R35" s="103" t="s">
        <v>384</v>
      </c>
      <c r="S35" s="49"/>
      <c r="T35" s="119"/>
      <c r="U35" s="106" t="s">
        <v>316</v>
      </c>
      <c r="V35" s="50"/>
      <c r="W35" s="51"/>
      <c r="X35" s="112" t="s">
        <v>2961</v>
      </c>
    </row>
    <row r="36" spans="1:24">
      <c r="A36" s="2639"/>
      <c r="B36" s="17"/>
      <c r="C36" s="17"/>
      <c r="D36" s="17"/>
      <c r="E36" s="17"/>
      <c r="F36" s="17"/>
      <c r="G36" s="17"/>
      <c r="H36" s="17"/>
      <c r="I36" s="17"/>
      <c r="J36" s="17"/>
      <c r="K36" s="17"/>
      <c r="L36" s="17"/>
      <c r="M36" s="23"/>
      <c r="N36" s="24"/>
      <c r="O36" s="24"/>
      <c r="P36" s="24"/>
      <c r="Q36" s="25"/>
      <c r="R36" s="23"/>
      <c r="S36" s="24"/>
      <c r="T36" s="25"/>
      <c r="U36" s="23"/>
      <c r="V36" s="24"/>
      <c r="W36" s="25"/>
      <c r="X36" s="2637"/>
    </row>
    <row r="37" spans="1:24">
      <c r="A37" s="2639"/>
      <c r="B37" s="17"/>
      <c r="C37" s="17"/>
      <c r="D37" s="17"/>
      <c r="E37" s="17"/>
      <c r="F37" s="17"/>
      <c r="G37" s="17"/>
      <c r="H37" s="17"/>
      <c r="I37" s="17"/>
      <c r="J37" s="17"/>
      <c r="K37" s="17"/>
      <c r="L37" s="17"/>
      <c r="M37" s="23"/>
      <c r="N37" s="24"/>
      <c r="O37" s="24"/>
      <c r="P37" s="24"/>
      <c r="Q37" s="25"/>
      <c r="R37" s="23"/>
      <c r="S37" s="24"/>
      <c r="T37" s="25"/>
      <c r="U37" s="23"/>
      <c r="V37" s="24"/>
      <c r="W37" s="25"/>
      <c r="X37" s="2637"/>
    </row>
    <row r="38" spans="1:24">
      <c r="A38" s="2639"/>
      <c r="B38" s="17"/>
      <c r="C38" s="17"/>
      <c r="D38" s="17"/>
      <c r="E38" s="17"/>
      <c r="F38" s="17"/>
      <c r="G38" s="17"/>
      <c r="H38" s="17"/>
      <c r="I38" s="17"/>
      <c r="J38" s="17"/>
      <c r="K38" s="17"/>
      <c r="L38" s="17"/>
      <c r="M38" s="23"/>
      <c r="N38" s="24"/>
      <c r="O38" s="24"/>
      <c r="P38" s="24"/>
      <c r="Q38" s="25"/>
      <c r="R38" s="23"/>
      <c r="S38" s="24"/>
      <c r="T38" s="25"/>
      <c r="U38" s="23"/>
      <c r="V38" s="24"/>
      <c r="W38" s="25"/>
      <c r="X38" s="2637"/>
    </row>
    <row r="39" spans="1:24">
      <c r="A39" s="2639"/>
      <c r="B39" s="17"/>
      <c r="C39" s="17"/>
      <c r="D39" s="17"/>
      <c r="E39" s="17"/>
      <c r="F39" s="17"/>
      <c r="G39" s="17"/>
      <c r="H39" s="17"/>
      <c r="I39" s="17"/>
      <c r="J39" s="17"/>
      <c r="K39" s="17"/>
      <c r="L39" s="17"/>
      <c r="M39" s="23"/>
      <c r="N39" s="24"/>
      <c r="O39" s="24"/>
      <c r="P39" s="24"/>
      <c r="Q39" s="25"/>
      <c r="R39" s="23"/>
      <c r="S39" s="24"/>
      <c r="T39" s="25"/>
      <c r="U39" s="23"/>
      <c r="V39" s="24"/>
      <c r="W39" s="25"/>
      <c r="X39" s="2637"/>
    </row>
    <row r="40" spans="1:24">
      <c r="A40" s="2639"/>
      <c r="B40" s="17"/>
      <c r="C40" s="17"/>
      <c r="D40" s="17"/>
      <c r="E40" s="17"/>
      <c r="F40" s="17"/>
      <c r="G40" s="17"/>
      <c r="H40" s="17"/>
      <c r="I40" s="17"/>
      <c r="J40" s="17"/>
      <c r="K40" s="17"/>
      <c r="L40" s="17"/>
      <c r="M40" s="23"/>
      <c r="N40" s="24"/>
      <c r="O40" s="24"/>
      <c r="P40" s="24"/>
      <c r="Q40" s="25"/>
      <c r="R40" s="23"/>
      <c r="S40" s="24"/>
      <c r="T40" s="25"/>
      <c r="U40" s="23"/>
      <c r="V40" s="24"/>
      <c r="W40" s="25"/>
      <c r="X40" s="2637"/>
    </row>
    <row r="41" spans="1:24">
      <c r="A41" s="2639"/>
      <c r="B41" s="17"/>
      <c r="C41" s="17"/>
      <c r="D41" s="17"/>
      <c r="E41" s="17"/>
      <c r="F41" s="17"/>
      <c r="G41" s="17"/>
      <c r="H41" s="17"/>
      <c r="I41" s="17"/>
      <c r="J41" s="17"/>
      <c r="K41" s="17"/>
      <c r="L41" s="17"/>
      <c r="M41" s="23"/>
      <c r="N41" s="24"/>
      <c r="O41" s="24"/>
      <c r="P41" s="24"/>
      <c r="Q41" s="25"/>
      <c r="R41" s="23"/>
      <c r="S41" s="24"/>
      <c r="T41" s="25"/>
      <c r="U41" s="23"/>
      <c r="V41" s="24"/>
      <c r="W41" s="25"/>
      <c r="X41" s="2637"/>
    </row>
    <row r="42" spans="1:24">
      <c r="A42" s="2639"/>
      <c r="B42" s="17"/>
      <c r="C42" s="17"/>
      <c r="D42" s="17"/>
      <c r="E42" s="17"/>
      <c r="F42" s="17"/>
      <c r="G42" s="17"/>
      <c r="H42" s="17"/>
      <c r="I42" s="17"/>
      <c r="J42" s="17"/>
      <c r="K42" s="17"/>
      <c r="L42" s="17"/>
      <c r="M42" s="23"/>
      <c r="N42" s="24"/>
      <c r="O42" s="24"/>
      <c r="P42" s="24"/>
      <c r="Q42" s="25"/>
      <c r="R42" s="23"/>
      <c r="S42" s="24"/>
      <c r="T42" s="25"/>
      <c r="U42" s="23"/>
      <c r="V42" s="24"/>
      <c r="W42" s="25"/>
      <c r="X42" s="2637"/>
    </row>
    <row r="43" spans="1:24">
      <c r="A43" s="2639"/>
      <c r="B43" s="17"/>
      <c r="C43" s="17"/>
      <c r="D43" s="17"/>
      <c r="E43" s="17"/>
      <c r="F43" s="17"/>
      <c r="G43" s="17"/>
      <c r="H43" s="17"/>
      <c r="I43" s="17"/>
      <c r="J43" s="17"/>
      <c r="K43" s="17"/>
      <c r="L43" s="17"/>
      <c r="M43" s="23"/>
      <c r="N43" s="24"/>
      <c r="O43" s="24"/>
      <c r="P43" s="24"/>
      <c r="Q43" s="25"/>
      <c r="R43" s="23"/>
      <c r="S43" s="24"/>
      <c r="T43" s="25"/>
      <c r="U43" s="23"/>
      <c r="V43" s="24"/>
      <c r="W43" s="25"/>
      <c r="X43" s="2637"/>
    </row>
    <row r="44" spans="1:24">
      <c r="A44" s="2631"/>
      <c r="B44" s="30"/>
      <c r="C44" s="30"/>
      <c r="D44" s="30"/>
      <c r="E44" s="30"/>
      <c r="F44" s="30"/>
      <c r="G44" s="30"/>
      <c r="H44" s="30"/>
      <c r="I44" s="30"/>
      <c r="J44" s="30"/>
      <c r="K44" s="30"/>
      <c r="L44" s="30"/>
      <c r="M44" s="30"/>
      <c r="N44" s="30"/>
      <c r="O44" s="30"/>
      <c r="P44" s="30"/>
      <c r="Q44" s="30"/>
      <c r="R44" s="30"/>
      <c r="S44" s="30"/>
      <c r="T44" s="30"/>
      <c r="U44" s="30"/>
      <c r="V44" s="30"/>
      <c r="W44" s="30"/>
      <c r="X44" s="2632"/>
    </row>
    <row r="45" spans="1:24">
      <c r="A45" s="92"/>
      <c r="X45" s="93"/>
    </row>
    <row r="46" spans="1:24">
      <c r="A46" s="2633" t="s">
        <v>2975</v>
      </c>
      <c r="B46" s="33"/>
      <c r="C46" s="33"/>
      <c r="D46" s="33"/>
      <c r="E46" s="33"/>
      <c r="F46" s="33"/>
      <c r="G46" s="33"/>
      <c r="H46" s="33"/>
      <c r="I46" s="33"/>
      <c r="J46" s="33"/>
      <c r="K46" s="33"/>
      <c r="L46" s="33"/>
      <c r="M46" s="33"/>
      <c r="N46" s="33"/>
      <c r="O46" s="33"/>
      <c r="P46" s="33"/>
      <c r="Q46" s="33"/>
      <c r="R46" s="33"/>
      <c r="S46" s="33"/>
      <c r="T46" s="33"/>
      <c r="U46" s="33"/>
      <c r="V46" s="33"/>
      <c r="W46" s="33"/>
      <c r="X46" s="2509"/>
    </row>
    <row r="47" spans="1:24">
      <c r="A47" s="2875"/>
      <c r="B47" s="33"/>
      <c r="C47" s="33"/>
      <c r="D47" s="33"/>
      <c r="E47" s="33"/>
      <c r="F47" s="33"/>
      <c r="G47" s="33"/>
      <c r="H47" s="33"/>
      <c r="I47" s="33"/>
      <c r="J47" s="33"/>
      <c r="K47" s="33"/>
      <c r="L47" s="33"/>
      <c r="M47" s="33"/>
      <c r="N47" s="33"/>
      <c r="O47" s="33"/>
      <c r="P47" s="33"/>
      <c r="Q47" s="33"/>
      <c r="R47" s="33"/>
      <c r="S47" s="33"/>
      <c r="T47" s="33"/>
      <c r="U47" s="33"/>
      <c r="V47" s="33"/>
      <c r="W47" s="33"/>
      <c r="X47" s="2509"/>
    </row>
    <row r="48" spans="1:24">
      <c r="A48" s="2875"/>
      <c r="B48" s="33"/>
      <c r="C48" s="33"/>
      <c r="D48" s="33"/>
      <c r="E48" s="33"/>
      <c r="F48" s="33"/>
      <c r="G48" s="33"/>
      <c r="H48" s="33"/>
      <c r="I48" s="33"/>
      <c r="J48" s="33"/>
      <c r="K48" s="33"/>
      <c r="L48" s="33"/>
      <c r="M48" s="33"/>
      <c r="N48" s="33"/>
      <c r="O48" s="33"/>
      <c r="P48" s="33"/>
      <c r="Q48" s="33"/>
      <c r="R48" s="33"/>
      <c r="S48" s="33"/>
      <c r="T48" s="33"/>
      <c r="U48" s="33"/>
      <c r="V48" s="33"/>
      <c r="W48" s="33"/>
      <c r="X48" s="2509"/>
    </row>
    <row r="49" spans="1:24">
      <c r="A49" s="2875"/>
      <c r="B49" s="33"/>
      <c r="C49" s="33"/>
      <c r="D49" s="33"/>
      <c r="E49" s="33"/>
      <c r="F49" s="33"/>
      <c r="G49" s="33"/>
      <c r="H49" s="33"/>
      <c r="I49" s="33"/>
      <c r="J49" s="33"/>
      <c r="K49" s="33"/>
      <c r="L49" s="33"/>
      <c r="M49" s="33"/>
      <c r="N49" s="33"/>
      <c r="O49" s="33"/>
      <c r="P49" s="33"/>
      <c r="Q49" s="33"/>
      <c r="R49" s="33"/>
      <c r="S49" s="33"/>
      <c r="T49" s="33"/>
      <c r="U49" s="33"/>
      <c r="V49" s="33"/>
      <c r="W49" s="33"/>
      <c r="X49" s="2509"/>
    </row>
    <row r="50" spans="1:24">
      <c r="A50" s="2875"/>
      <c r="B50" s="33"/>
      <c r="C50" s="33"/>
      <c r="D50" s="33"/>
      <c r="E50" s="33"/>
      <c r="F50" s="33"/>
      <c r="G50" s="33"/>
      <c r="H50" s="33"/>
      <c r="I50" s="33"/>
      <c r="J50" s="33"/>
      <c r="K50" s="33"/>
      <c r="L50" s="33"/>
      <c r="M50" s="33"/>
      <c r="N50" s="33"/>
      <c r="O50" s="33"/>
      <c r="P50" s="33"/>
      <c r="Q50" s="33"/>
      <c r="R50" s="33"/>
      <c r="S50" s="33"/>
      <c r="T50" s="33"/>
      <c r="U50" s="33"/>
      <c r="V50" s="33"/>
      <c r="W50" s="33"/>
      <c r="X50" s="2509"/>
    </row>
    <row r="51" spans="1:24">
      <c r="A51" s="2875"/>
      <c r="B51" s="33"/>
      <c r="C51" s="33"/>
      <c r="D51" s="33"/>
      <c r="E51" s="33"/>
      <c r="F51" s="33"/>
      <c r="G51" s="33"/>
      <c r="H51" s="33"/>
      <c r="I51" s="33"/>
      <c r="J51" s="33"/>
      <c r="K51" s="33"/>
      <c r="L51" s="33"/>
      <c r="M51" s="33"/>
      <c r="N51" s="33"/>
      <c r="O51" s="33"/>
      <c r="P51" s="33"/>
      <c r="Q51" s="33"/>
      <c r="R51" s="33"/>
      <c r="S51" s="33"/>
      <c r="T51" s="33"/>
      <c r="U51" s="33"/>
      <c r="V51" s="33"/>
      <c r="W51" s="33"/>
      <c r="X51" s="2509"/>
    </row>
    <row r="52" spans="1:24">
      <c r="A52" s="2875"/>
      <c r="B52" s="33"/>
      <c r="C52" s="33"/>
      <c r="D52" s="33"/>
      <c r="E52" s="33"/>
      <c r="F52" s="33"/>
      <c r="G52" s="33"/>
      <c r="H52" s="33"/>
      <c r="I52" s="33"/>
      <c r="J52" s="33"/>
      <c r="K52" s="33"/>
      <c r="L52" s="33"/>
      <c r="M52" s="33"/>
      <c r="N52" s="33"/>
      <c r="O52" s="33"/>
      <c r="P52" s="33"/>
      <c r="Q52" s="33"/>
      <c r="R52" s="33"/>
      <c r="S52" s="33"/>
      <c r="T52" s="33"/>
      <c r="U52" s="33"/>
      <c r="V52" s="33"/>
      <c r="W52" s="33"/>
      <c r="X52" s="2509"/>
    </row>
    <row r="53" spans="1:24">
      <c r="A53" s="2875"/>
      <c r="B53" s="33"/>
      <c r="C53" s="33"/>
      <c r="D53" s="33"/>
      <c r="E53" s="33"/>
      <c r="F53" s="33"/>
      <c r="G53" s="33"/>
      <c r="H53" s="33"/>
      <c r="I53" s="33"/>
      <c r="J53" s="33"/>
      <c r="K53" s="33"/>
      <c r="L53" s="33"/>
      <c r="M53" s="33"/>
      <c r="N53" s="33"/>
      <c r="O53" s="33"/>
      <c r="P53" s="33"/>
      <c r="Q53" s="33"/>
      <c r="R53" s="33"/>
      <c r="S53" s="33"/>
      <c r="T53" s="33"/>
      <c r="U53" s="33"/>
      <c r="V53" s="33"/>
      <c r="W53" s="33"/>
      <c r="X53" s="2509"/>
    </row>
    <row r="54" spans="1:24">
      <c r="A54" s="2875"/>
      <c r="B54" s="33"/>
      <c r="C54" s="33"/>
      <c r="D54" s="33"/>
      <c r="E54" s="33"/>
      <c r="F54" s="33"/>
      <c r="G54" s="33"/>
      <c r="H54" s="33"/>
      <c r="I54" s="33"/>
      <c r="J54" s="33"/>
      <c r="K54" s="33"/>
      <c r="L54" s="33"/>
      <c r="M54" s="33"/>
      <c r="N54" s="33"/>
      <c r="O54" s="33"/>
      <c r="P54" s="33"/>
      <c r="Q54" s="33"/>
      <c r="R54" s="33"/>
      <c r="S54" s="33"/>
      <c r="T54" s="33"/>
      <c r="U54" s="33"/>
      <c r="V54" s="33"/>
      <c r="W54" s="33"/>
      <c r="X54" s="2509"/>
    </row>
    <row r="55" spans="1:24">
      <c r="A55" s="2875"/>
      <c r="B55" s="33"/>
      <c r="C55" s="33"/>
      <c r="D55" s="33"/>
      <c r="E55" s="33"/>
      <c r="F55" s="33"/>
      <c r="G55" s="33"/>
      <c r="H55" s="33"/>
      <c r="I55" s="33"/>
      <c r="J55" s="33"/>
      <c r="K55" s="33"/>
      <c r="L55" s="33"/>
      <c r="M55" s="33"/>
      <c r="N55" s="33"/>
      <c r="O55" s="33"/>
      <c r="P55" s="33"/>
      <c r="Q55" s="33"/>
      <c r="R55" s="33"/>
      <c r="S55" s="33"/>
      <c r="T55" s="33"/>
      <c r="U55" s="33"/>
      <c r="V55" s="33"/>
      <c r="W55" s="33"/>
      <c r="X55" s="2509"/>
    </row>
    <row r="56" spans="1:24">
      <c r="A56" s="2875"/>
      <c r="B56" s="33"/>
      <c r="C56" s="33"/>
      <c r="D56" s="33"/>
      <c r="E56" s="33"/>
      <c r="F56" s="33"/>
      <c r="G56" s="33"/>
      <c r="H56" s="33"/>
      <c r="I56" s="33"/>
      <c r="J56" s="33"/>
      <c r="K56" s="33"/>
      <c r="L56" s="33"/>
      <c r="M56" s="33"/>
      <c r="N56" s="33"/>
      <c r="O56" s="33"/>
      <c r="P56" s="33"/>
      <c r="Q56" s="33"/>
      <c r="R56" s="33"/>
      <c r="S56" s="33"/>
      <c r="T56" s="33"/>
      <c r="U56" s="33"/>
      <c r="V56" s="33"/>
      <c r="W56" s="33"/>
      <c r="X56" s="2509"/>
    </row>
    <row r="57" spans="1:24">
      <c r="A57" s="2875"/>
      <c r="B57" s="33"/>
      <c r="C57" s="33"/>
      <c r="D57" s="33"/>
      <c r="E57" s="33"/>
      <c r="F57" s="33"/>
      <c r="G57" s="33"/>
      <c r="H57" s="33"/>
      <c r="I57" s="33"/>
      <c r="J57" s="33"/>
      <c r="K57" s="33"/>
      <c r="L57" s="33"/>
      <c r="M57" s="33"/>
      <c r="N57" s="33"/>
      <c r="O57" s="33"/>
      <c r="P57" s="33"/>
      <c r="Q57" s="33"/>
      <c r="R57" s="33"/>
      <c r="S57" s="33"/>
      <c r="T57" s="33"/>
      <c r="U57" s="33"/>
      <c r="V57" s="33"/>
      <c r="W57" s="33"/>
      <c r="X57" s="2509"/>
    </row>
    <row r="58" spans="1:24">
      <c r="A58" s="2875"/>
      <c r="B58" s="33"/>
      <c r="C58" s="33"/>
      <c r="D58" s="33"/>
      <c r="E58" s="33"/>
      <c r="F58" s="33"/>
      <c r="G58" s="33"/>
      <c r="H58" s="33"/>
      <c r="I58" s="33"/>
      <c r="J58" s="33"/>
      <c r="K58" s="33"/>
      <c r="L58" s="33"/>
      <c r="M58" s="33"/>
      <c r="N58" s="33"/>
      <c r="O58" s="33"/>
      <c r="P58" s="33"/>
      <c r="Q58" s="33"/>
      <c r="R58" s="33"/>
      <c r="S58" s="33"/>
      <c r="T58" s="33"/>
      <c r="U58" s="33"/>
      <c r="V58" s="33"/>
      <c r="W58" s="33"/>
      <c r="X58" s="2509"/>
    </row>
    <row r="59" spans="1:24">
      <c r="A59" s="2875"/>
      <c r="B59" s="33"/>
      <c r="C59" s="33"/>
      <c r="D59" s="33"/>
      <c r="E59" s="33"/>
      <c r="F59" s="33"/>
      <c r="G59" s="33"/>
      <c r="H59" s="33"/>
      <c r="I59" s="33"/>
      <c r="J59" s="33"/>
      <c r="K59" s="33"/>
      <c r="L59" s="33"/>
      <c r="M59" s="33"/>
      <c r="N59" s="33"/>
      <c r="O59" s="33"/>
      <c r="P59" s="33"/>
      <c r="Q59" s="33"/>
      <c r="R59" s="33"/>
      <c r="S59" s="33"/>
      <c r="T59" s="33"/>
      <c r="U59" s="33"/>
      <c r="V59" s="33"/>
      <c r="W59" s="33"/>
      <c r="X59" s="2509"/>
    </row>
    <row r="60" spans="1:24">
      <c r="A60" s="2875"/>
      <c r="B60" s="33"/>
      <c r="C60" s="33"/>
      <c r="D60" s="33"/>
      <c r="E60" s="33"/>
      <c r="F60" s="33"/>
      <c r="G60" s="33"/>
      <c r="H60" s="33"/>
      <c r="I60" s="33"/>
      <c r="J60" s="33"/>
      <c r="K60" s="33"/>
      <c r="L60" s="33"/>
      <c r="M60" s="33"/>
      <c r="N60" s="33"/>
      <c r="O60" s="33"/>
      <c r="P60" s="33"/>
      <c r="Q60" s="33"/>
      <c r="R60" s="33"/>
      <c r="S60" s="33"/>
      <c r="T60" s="33"/>
      <c r="U60" s="33"/>
      <c r="V60" s="33"/>
      <c r="W60" s="33"/>
      <c r="X60" s="2509"/>
    </row>
    <row r="61" spans="1:24">
      <c r="A61" s="2875"/>
      <c r="B61" s="33"/>
      <c r="C61" s="33"/>
      <c r="D61" s="33"/>
      <c r="E61" s="33"/>
      <c r="F61" s="33"/>
      <c r="G61" s="33"/>
      <c r="H61" s="33"/>
      <c r="I61" s="33"/>
      <c r="J61" s="33"/>
      <c r="K61" s="33"/>
      <c r="L61" s="33"/>
      <c r="M61" s="33"/>
      <c r="N61" s="33"/>
      <c r="O61" s="33"/>
      <c r="P61" s="33"/>
      <c r="Q61" s="33"/>
      <c r="R61" s="33"/>
      <c r="S61" s="33"/>
      <c r="T61" s="33"/>
      <c r="U61" s="33"/>
      <c r="V61" s="33"/>
      <c r="W61" s="33"/>
      <c r="X61" s="2509"/>
    </row>
    <row r="62" spans="1:24">
      <c r="A62" s="2875"/>
      <c r="B62" s="33"/>
      <c r="C62" s="33"/>
      <c r="D62" s="33"/>
      <c r="E62" s="33"/>
      <c r="F62" s="33"/>
      <c r="G62" s="33"/>
      <c r="H62" s="33"/>
      <c r="I62" s="33"/>
      <c r="J62" s="33"/>
      <c r="K62" s="33"/>
      <c r="L62" s="33"/>
      <c r="M62" s="33"/>
      <c r="N62" s="33"/>
      <c r="O62" s="33"/>
      <c r="P62" s="33"/>
      <c r="Q62" s="33"/>
      <c r="R62" s="33"/>
      <c r="S62" s="33"/>
      <c r="T62" s="33"/>
      <c r="U62" s="33"/>
      <c r="V62" s="33"/>
      <c r="W62" s="33"/>
      <c r="X62" s="2509"/>
    </row>
    <row r="63" spans="1:24">
      <c r="A63" s="92"/>
      <c r="X63" s="93"/>
    </row>
    <row r="64" spans="1:24">
      <c r="A64" s="92"/>
      <c r="X64" s="93"/>
    </row>
    <row r="65" spans="1:24">
      <c r="A65" s="92"/>
      <c r="X65" s="93"/>
    </row>
    <row r="66" spans="1:24">
      <c r="A66" s="92"/>
      <c r="X66" s="93"/>
    </row>
    <row r="67" spans="1:24">
      <c r="A67" s="92"/>
      <c r="X67" s="93"/>
    </row>
    <row r="68" spans="1:24">
      <c r="A68" s="92"/>
      <c r="X68" s="93"/>
    </row>
    <row r="69" spans="1:24">
      <c r="A69" s="92"/>
      <c r="X69" s="93"/>
    </row>
    <row r="70" spans="1:24">
      <c r="A70" s="92"/>
      <c r="X70" s="93"/>
    </row>
    <row r="71" spans="1:24">
      <c r="A71" s="97"/>
      <c r="B71" s="22"/>
      <c r="C71" s="22"/>
      <c r="D71" s="22"/>
      <c r="E71" s="22"/>
      <c r="F71" s="22"/>
      <c r="G71" s="22"/>
      <c r="H71" s="22"/>
      <c r="I71" s="22"/>
      <c r="J71" s="22"/>
      <c r="K71" s="22"/>
      <c r="L71" s="22"/>
      <c r="M71" s="22"/>
      <c r="N71" s="22"/>
      <c r="O71" s="22"/>
      <c r="P71" s="22"/>
      <c r="Q71" s="22"/>
      <c r="R71" s="22"/>
      <c r="S71" s="22"/>
      <c r="T71" s="22"/>
      <c r="U71" s="22"/>
      <c r="V71" s="22"/>
      <c r="W71" s="22"/>
      <c r="X71" s="98"/>
    </row>
    <row r="72" spans="1:24">
      <c r="A72" s="2640"/>
      <c r="X72" s="26" t="s">
        <v>3184</v>
      </c>
    </row>
  </sheetData>
  <customSheetViews>
    <customSheetView guid="{A617E113-81C5-40F4-A596-A12F4B219BD2}" scale="60" showPageBreaks="1" fitToPage="1" view="pageBreakPreview">
      <selection activeCell="T1" sqref="T1:X1"/>
      <pageMargins left="0.75" right="1" top="1" bottom="1" header="0" footer="0"/>
      <pageSetup scale="77" orientation="portrait" horizontalDpi="4294967292" r:id="rId1"/>
      <headerFooter alignWithMargins="0"/>
    </customSheetView>
    <customSheetView guid="{D099E5BD-69C3-4A36-A01A-AB9127CD02AF}" fitToPage="1" topLeftCell="A11">
      <selection activeCell="I26" sqref="I26"/>
      <pageMargins left="1" right="1" top="1" bottom="1" header="0" footer="0"/>
      <printOptions horizontalCentered="1"/>
      <pageSetup scale="76" orientation="portrait" r:id="rId2"/>
      <headerFooter alignWithMargins="0"/>
    </customSheetView>
    <customSheetView guid="{0E34144A-D82F-4DF0-B720-F9C800B122C6}" fitToPage="1">
      <selection activeCell="T1" sqref="T1:X1"/>
      <pageMargins left="1" right="1" top="1" bottom="1" header="0" footer="0"/>
      <printOptions horizontalCentered="1"/>
      <pageSetup scale="76" orientation="portrait" r:id="rId3"/>
      <headerFooter alignWithMargins="0"/>
    </customSheetView>
    <customSheetView guid="{97EB090E-DA8A-4035-9EB7-8F192FB9238E}" fitToPage="1">
      <selection activeCell="T1" sqref="T1:X1"/>
      <pageMargins left="1" right="1" top="1" bottom="1" header="0" footer="0"/>
      <printOptions horizontalCentered="1"/>
      <pageSetup scale="77" orientation="portrait" r:id="rId4"/>
      <headerFooter alignWithMargins="0"/>
    </customSheetView>
    <customSheetView guid="{73D6C540-FA77-496F-80D5-378BCDB5D7D3}" fitToPage="1">
      <pageMargins left="1" right="1" top="1" bottom="1" header="0" footer="0"/>
      <printOptions horizontalCentered="1"/>
      <pageSetup scale="77" orientation="portrait" r:id="rId5"/>
      <headerFooter alignWithMargins="0"/>
    </customSheetView>
    <customSheetView guid="{697F93CE-5800-4A2B-B48E-6915F0D86AE1}" scale="60" showPageBreaks="1" fitToPage="1" view="pageBreakPreview">
      <pageMargins left="0.75" right="1" top="1" bottom="1" header="0" footer="0"/>
      <pageSetup scale="77" orientation="portrait" horizontalDpi="4294967292" r:id="rId6"/>
      <headerFooter alignWithMargins="0"/>
    </customSheetView>
    <customSheetView guid="{997430AA-34EF-430A-83C0-572B50415120}" scale="60" showPageBreaks="1" fitToPage="1" view="pageBreakPreview">
      <selection activeCell="E13" sqref="E13"/>
      <pageMargins left="0.75" right="1" top="1" bottom="1" header="0" footer="0"/>
      <pageSetup scale="80" orientation="portrait" horizontalDpi="4294967292" r:id="rId7"/>
      <headerFooter alignWithMargins="0"/>
    </customSheetView>
    <customSheetView guid="{FB280501-19AF-4ABE-91A9-026A574F2BAA}" scale="60" showPageBreaks="1" fitToPage="1" view="pageBreakPreview">
      <pageMargins left="0.75" right="1" top="1" bottom="1" header="0" footer="0"/>
      <pageSetup scale="80" orientation="portrait" horizontalDpi="4294967292" r:id="rId8"/>
      <headerFooter alignWithMargins="0"/>
    </customSheetView>
    <customSheetView guid="{418B4607-7369-4E2A-893E-78E4A5AA0442}" scale="60" showPageBreaks="1" fitToPage="1" view="pageBreakPreview">
      <pageMargins left="0.75" right="1" top="1" bottom="1" header="0" footer="0"/>
      <pageSetup scale="80" orientation="portrait" horizontalDpi="4294967292" r:id="rId9"/>
      <headerFooter alignWithMargins="0"/>
    </customSheetView>
    <customSheetView guid="{BD2992A8-0B6E-4822-8FD2-4601D1328A70}" scale="60" showPageBreaks="1" fitToPage="1" view="pageBreakPreview">
      <pageMargins left="0.75" right="1" top="1" bottom="1" header="0" footer="0"/>
      <pageSetup scale="80" orientation="portrait" horizontalDpi="4294967292" r:id="rId10"/>
      <headerFooter alignWithMargins="0"/>
    </customSheetView>
    <customSheetView guid="{77A0B38E-93E4-4AC7-ACE6-46928E3770F0}" scale="60" showPageBreaks="1" fitToPage="1" view="pageBreakPreview">
      <pageMargins left="0.75" right="1" top="1" bottom="1" header="0" footer="0"/>
      <pageSetup scale="80" orientation="portrait" horizontalDpi="4294967292" r:id="rId11"/>
      <headerFooter alignWithMargins="0"/>
    </customSheetView>
    <customSheetView guid="{11C83B39-CE16-4BB9-AED1-82A65A48CAAD}" scale="60" showPageBreaks="1" fitToPage="1" view="pageBreakPreview">
      <pageMargins left="0.75" right="1" top="1" bottom="1" header="0" footer="0"/>
      <pageSetup scale="80" orientation="portrait" horizontalDpi="4294967292" r:id="rId12"/>
      <headerFooter alignWithMargins="0"/>
    </customSheetView>
    <customSheetView guid="{DB71B86F-317D-4AD6-8462-223811F201EC}" scale="60" showPageBreaks="1" fitToPage="1" view="pageBreakPreview">
      <pageMargins left="0.75" right="1" top="1" bottom="1" header="0" footer="0"/>
      <pageSetup scale="81" orientation="portrait" horizontalDpi="4294967292" r:id="rId13"/>
      <headerFooter alignWithMargins="0"/>
    </customSheetView>
    <customSheetView guid="{DC2F833C-E952-4F6A-AFD3-F16D8619A19E}" scale="60" showPageBreaks="1" fitToPage="1" view="pageBreakPreview">
      <pageMargins left="0.75" right="1" top="1" bottom="1" header="0" footer="0"/>
      <pageSetup scale="80" orientation="portrait" horizontalDpi="4294967292" r:id="rId14"/>
      <headerFooter alignWithMargins="0"/>
    </customSheetView>
    <customSheetView guid="{B1B2D874-36F7-4A51-91A3-0B03D16C5B39}" scale="60" showPageBreaks="1" fitToPage="1" view="pageBreakPreview">
      <selection activeCell="T1" sqref="T1:X1"/>
      <pageMargins left="0.75" right="1" top="1" bottom="1" header="0" footer="0"/>
      <pageSetup scale="77" orientation="portrait" horizontalDpi="4294967292" r:id="rId15"/>
      <headerFooter alignWithMargins="0"/>
    </customSheetView>
    <customSheetView guid="{24512037-1A2E-4B61-A9D8-6B6EE1FBAC07}" scale="60" showPageBreaks="1" fitToPage="1" view="pageBreakPreview">
      <selection activeCell="E13" sqref="E13"/>
      <pageMargins left="0.75" right="1" top="1" bottom="1" header="0" footer="0"/>
      <pageSetup scale="77" orientation="portrait" horizontalDpi="4294967292" r:id="rId16"/>
      <headerFooter alignWithMargins="0"/>
    </customSheetView>
    <customSheetView guid="{FF7CE3F6-64D4-4414-9A0A-27EA1DA5FCEA}" scale="60" showPageBreaks="1" fitToPage="1" view="pageBreakPreview">
      <selection activeCell="T1" sqref="T1:X1"/>
      <pageMargins left="0.75" right="1" top="1" bottom="1" header="0" footer="0"/>
      <pageSetup scale="77" orientation="portrait" horizontalDpi="4294967292" r:id="rId17"/>
      <headerFooter alignWithMargins="0"/>
    </customSheetView>
    <customSheetView guid="{68CA22E9-CC9D-4C8A-A060-049B87D0AB3E}" fitToPage="1">
      <selection activeCell="T1" sqref="T1:X1"/>
      <pageMargins left="1" right="1" top="1" bottom="1" header="0" footer="0"/>
      <printOptions horizontalCentered="1"/>
      <pageSetup scale="77" orientation="portrait" r:id="rId18"/>
      <headerFooter alignWithMargins="0"/>
    </customSheetView>
    <customSheetView guid="{76EF22F2-41FD-4690-8612-D013472E0134}" scale="60" showPageBreaks="1" fitToPage="1" view="pageBreakPreview">
      <selection activeCell="T1" sqref="T1:X1"/>
      <pageMargins left="0.75" right="1" top="1" bottom="1" header="0" footer="0"/>
      <pageSetup scale="77" orientation="portrait" horizontalDpi="4294967292" r:id="rId19"/>
      <headerFooter alignWithMargins="0"/>
    </customSheetView>
  </customSheetViews>
  <mergeCells count="1">
    <mergeCell ref="T1:X1"/>
  </mergeCells>
  <printOptions horizontalCentered="1"/>
  <pageMargins left="1" right="1" top="1" bottom="1" header="0" footer="0"/>
  <pageSetup scale="77" orientation="portrait" r:id="rId20"/>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3:K61"/>
  <sheetViews>
    <sheetView view="pageBreakPreview" topLeftCell="A25" zoomScale="120" zoomScaleNormal="100" zoomScaleSheetLayoutView="120" workbookViewId="0">
      <selection activeCell="F37" sqref="F37"/>
    </sheetView>
  </sheetViews>
  <sheetFormatPr defaultColWidth="9.140625" defaultRowHeight="12.75"/>
  <cols>
    <col min="1" max="1" width="9.140625" style="265"/>
    <col min="2" max="3" width="2" style="265" customWidth="1"/>
    <col min="4" max="4" width="13.42578125" style="265" customWidth="1"/>
    <col min="5" max="5" width="1.7109375" style="265" customWidth="1"/>
    <col min="6" max="6" width="9.85546875" style="265" customWidth="1"/>
    <col min="7" max="7" width="6.7109375" style="265" customWidth="1"/>
    <col min="8" max="8" width="34.5703125" style="265" customWidth="1"/>
    <col min="9" max="9" width="20.7109375" style="265" customWidth="1"/>
    <col min="10" max="10" width="10.42578125" style="265" customWidth="1"/>
    <col min="11" max="16384" width="9.140625" style="265"/>
  </cols>
  <sheetData>
    <row r="3" spans="2:11">
      <c r="B3" s="260">
        <v>2</v>
      </c>
      <c r="C3" s="261"/>
      <c r="D3" s="262"/>
      <c r="E3" s="262"/>
      <c r="F3" s="262"/>
      <c r="G3" s="262"/>
      <c r="H3" s="262"/>
      <c r="I3" s="263"/>
      <c r="J3" s="264" t="s">
        <v>3394</v>
      </c>
    </row>
    <row r="4" spans="2:11">
      <c r="B4" s="266"/>
      <c r="C4" s="267"/>
      <c r="D4" s="267"/>
      <c r="E4" s="267"/>
      <c r="F4" s="267"/>
      <c r="G4" s="267"/>
      <c r="H4" s="267"/>
      <c r="I4" s="267"/>
      <c r="J4" s="268"/>
    </row>
    <row r="5" spans="2:11">
      <c r="B5" s="3206" t="s">
        <v>387</v>
      </c>
      <c r="C5" s="3207"/>
      <c r="D5" s="3207"/>
      <c r="E5" s="3207"/>
      <c r="F5" s="3207"/>
      <c r="G5" s="3207"/>
      <c r="H5" s="3207"/>
      <c r="I5" s="3207"/>
      <c r="J5" s="3208"/>
    </row>
    <row r="6" spans="2:11">
      <c r="B6" s="266"/>
      <c r="C6" s="269"/>
      <c r="D6" s="267"/>
      <c r="E6" s="267"/>
      <c r="F6" s="267"/>
      <c r="G6" s="267"/>
      <c r="H6" s="267"/>
      <c r="I6" s="267"/>
      <c r="J6" s="268"/>
    </row>
    <row r="7" spans="2:11">
      <c r="B7" s="2168"/>
      <c r="C7" s="2169" t="s">
        <v>388</v>
      </c>
      <c r="D7" s="2170"/>
      <c r="E7" s="2170"/>
      <c r="F7" s="2170"/>
      <c r="G7" s="2170"/>
      <c r="H7" s="2170"/>
      <c r="I7" s="2170"/>
      <c r="J7" s="2171"/>
      <c r="K7" s="267"/>
    </row>
    <row r="8" spans="2:11">
      <c r="B8" s="2168" t="s">
        <v>3342</v>
      </c>
      <c r="C8" s="2170"/>
      <c r="D8" s="2170"/>
      <c r="E8" s="2170"/>
      <c r="F8" s="2170"/>
      <c r="G8" s="2170"/>
      <c r="H8" s="2170"/>
      <c r="I8" s="2170"/>
      <c r="J8" s="2171"/>
      <c r="K8" s="267"/>
    </row>
    <row r="9" spans="2:11">
      <c r="B9" s="2168" t="s">
        <v>3343</v>
      </c>
      <c r="C9" s="2170"/>
      <c r="D9" s="2170"/>
      <c r="E9" s="2170"/>
      <c r="F9" s="2170"/>
      <c r="G9" s="2170"/>
      <c r="H9" s="2170"/>
      <c r="I9" s="2170"/>
      <c r="J9" s="2171"/>
      <c r="K9" s="267"/>
    </row>
    <row r="10" spans="2:11">
      <c r="B10" s="2168"/>
      <c r="C10" s="2169">
        <v>1</v>
      </c>
      <c r="D10" s="2170" t="s">
        <v>389</v>
      </c>
      <c r="E10" s="2170"/>
      <c r="F10" s="2170"/>
      <c r="G10" s="2170"/>
      <c r="H10" s="2170"/>
      <c r="I10" s="2168"/>
      <c r="J10" s="2172"/>
      <c r="K10" s="267"/>
    </row>
    <row r="11" spans="2:11">
      <c r="B11" s="2168"/>
      <c r="C11" s="2170"/>
      <c r="D11" s="2170" t="s">
        <v>390</v>
      </c>
      <c r="E11" s="2170"/>
      <c r="F11" s="2170"/>
      <c r="G11" s="2170"/>
      <c r="H11" s="2170"/>
      <c r="I11" s="2170"/>
      <c r="J11" s="2172"/>
      <c r="K11" s="267"/>
    </row>
    <row r="12" spans="2:11">
      <c r="B12" s="2168"/>
      <c r="C12" s="2170"/>
      <c r="D12" s="2170" t="s">
        <v>391</v>
      </c>
      <c r="E12" s="2170"/>
      <c r="F12" s="2170"/>
      <c r="G12" s="2170"/>
      <c r="H12" s="2170"/>
      <c r="I12" s="2170"/>
      <c r="J12" s="2172"/>
      <c r="K12" s="267"/>
    </row>
    <row r="13" spans="2:11">
      <c r="B13" s="2168"/>
      <c r="C13" s="2170"/>
      <c r="D13" s="2170" t="s">
        <v>392</v>
      </c>
      <c r="E13" s="2170"/>
      <c r="F13" s="2170"/>
      <c r="G13" s="2170"/>
      <c r="H13" s="2170"/>
      <c r="I13" s="2170"/>
      <c r="J13" s="2172"/>
      <c r="K13" s="267"/>
    </row>
    <row r="14" spans="2:11">
      <c r="B14" s="2168"/>
      <c r="C14" s="2170"/>
      <c r="D14" s="2170" t="s">
        <v>393</v>
      </c>
      <c r="E14" s="2170"/>
      <c r="F14" s="2170"/>
      <c r="G14" s="2170"/>
      <c r="H14" s="2170"/>
      <c r="I14" s="2170"/>
      <c r="J14" s="2172"/>
      <c r="K14" s="267"/>
    </row>
    <row r="15" spans="2:11">
      <c r="B15" s="2168"/>
      <c r="C15" s="2169">
        <v>2</v>
      </c>
      <c r="D15" s="2170" t="s">
        <v>394</v>
      </c>
      <c r="E15" s="2170"/>
      <c r="F15" s="2170"/>
      <c r="G15" s="2170"/>
      <c r="H15" s="2170"/>
      <c r="I15" s="2170"/>
      <c r="J15" s="2171"/>
      <c r="K15" s="267"/>
    </row>
    <row r="16" spans="2:11">
      <c r="B16" s="2168"/>
      <c r="C16" s="2170"/>
      <c r="D16" s="2170" t="s">
        <v>395</v>
      </c>
      <c r="E16" s="2170"/>
      <c r="F16" s="2170"/>
      <c r="G16" s="2170"/>
      <c r="H16" s="2170"/>
      <c r="I16" s="2170"/>
      <c r="J16" s="2171"/>
      <c r="K16" s="267"/>
    </row>
    <row r="17" spans="2:11">
      <c r="B17" s="2168"/>
      <c r="C17" s="2170"/>
      <c r="D17" s="2170" t="s">
        <v>396</v>
      </c>
      <c r="E17" s="2170"/>
      <c r="F17" s="2170"/>
      <c r="G17" s="2170"/>
      <c r="H17" s="2170"/>
      <c r="I17" s="2170"/>
      <c r="J17" s="2171"/>
      <c r="K17" s="267"/>
    </row>
    <row r="18" spans="2:11">
      <c r="B18" s="2168"/>
      <c r="C18" s="2169">
        <v>3</v>
      </c>
      <c r="D18" s="2170" t="s">
        <v>397</v>
      </c>
      <c r="E18" s="2170"/>
      <c r="F18" s="2170"/>
      <c r="G18" s="2170"/>
      <c r="H18" s="2170"/>
      <c r="I18" s="2170"/>
      <c r="J18" s="2171"/>
      <c r="K18" s="267"/>
    </row>
    <row r="19" spans="2:11">
      <c r="B19" s="2168"/>
      <c r="C19" s="2170"/>
      <c r="D19" s="2170" t="s">
        <v>398</v>
      </c>
      <c r="E19" s="2170"/>
      <c r="F19" s="2170"/>
      <c r="G19" s="2170"/>
      <c r="H19" s="2170"/>
      <c r="I19" s="2170"/>
      <c r="J19" s="2171"/>
      <c r="K19" s="267"/>
    </row>
    <row r="20" spans="2:11">
      <c r="B20" s="2173"/>
      <c r="C20" s="2174"/>
      <c r="D20" s="2175"/>
      <c r="E20" s="2175"/>
      <c r="F20" s="2175"/>
      <c r="G20" s="2175"/>
      <c r="H20" s="2175"/>
      <c r="I20" s="2175"/>
      <c r="J20" s="2176"/>
      <c r="K20" s="267"/>
    </row>
    <row r="21" spans="2:11">
      <c r="B21" s="2168"/>
      <c r="C21" s="2169"/>
      <c r="D21" s="2170"/>
      <c r="E21" s="2170"/>
      <c r="F21" s="2170"/>
      <c r="G21" s="2170"/>
      <c r="H21" s="2170"/>
      <c r="I21" s="2170"/>
      <c r="J21" s="2171"/>
    </row>
    <row r="22" spans="2:11">
      <c r="B22" s="2168"/>
      <c r="C22" s="2169">
        <v>1</v>
      </c>
      <c r="D22" s="2169" t="s">
        <v>399</v>
      </c>
      <c r="E22" s="2169"/>
      <c r="F22" s="2169"/>
      <c r="G22" s="2170"/>
      <c r="H22" s="2175"/>
      <c r="I22" s="2175"/>
      <c r="J22" s="2171"/>
    </row>
    <row r="23" spans="2:11">
      <c r="B23" s="2168"/>
      <c r="C23" s="2169"/>
      <c r="D23" s="2175" t="s">
        <v>3419</v>
      </c>
      <c r="E23" s="2175"/>
      <c r="F23" s="2175"/>
      <c r="G23" s="2175"/>
      <c r="H23" s="2175"/>
      <c r="I23" s="2175"/>
      <c r="J23" s="2171"/>
    </row>
    <row r="24" spans="2:11">
      <c r="B24" s="2168"/>
      <c r="C24" s="2169">
        <v>2</v>
      </c>
      <c r="D24" s="2170" t="s">
        <v>400</v>
      </c>
      <c r="E24" s="2170"/>
      <c r="F24" s="2175" t="s">
        <v>401</v>
      </c>
      <c r="G24" s="2175"/>
      <c r="H24" s="2175"/>
      <c r="I24" s="2175"/>
      <c r="J24" s="2171"/>
    </row>
    <row r="25" spans="2:11">
      <c r="B25" s="2168"/>
      <c r="C25" s="2169"/>
      <c r="D25" s="2175" t="s">
        <v>402</v>
      </c>
      <c r="E25" s="2175"/>
      <c r="F25" s="2175"/>
      <c r="G25" s="2175"/>
      <c r="H25" s="2175"/>
      <c r="I25" s="2175"/>
      <c r="J25" s="2171"/>
    </row>
    <row r="26" spans="2:11">
      <c r="B26" s="2168"/>
      <c r="C26" s="2169">
        <v>3</v>
      </c>
      <c r="D26" s="2170" t="s">
        <v>403</v>
      </c>
      <c r="E26" s="2170"/>
      <c r="F26" s="2170"/>
      <c r="G26" s="2170"/>
      <c r="H26" s="2170"/>
      <c r="I26" s="2170"/>
      <c r="J26" s="2171"/>
    </row>
    <row r="27" spans="2:11">
      <c r="B27" s="2168"/>
      <c r="C27" s="2169"/>
      <c r="D27" s="2169" t="s">
        <v>404</v>
      </c>
      <c r="E27" s="2170"/>
      <c r="F27" s="2170"/>
      <c r="G27" s="2170"/>
      <c r="H27" s="2170"/>
      <c r="I27" s="2170"/>
      <c r="J27" s="2171"/>
    </row>
    <row r="28" spans="2:11">
      <c r="B28" s="2168"/>
      <c r="C28" s="2169"/>
      <c r="D28" s="2175" t="s">
        <v>405</v>
      </c>
      <c r="E28" s="2175"/>
      <c r="F28" s="2175"/>
      <c r="G28" s="2175"/>
      <c r="H28" s="2175"/>
      <c r="I28" s="2175"/>
      <c r="J28" s="2171"/>
    </row>
    <row r="29" spans="2:11">
      <c r="B29" s="2177" t="s">
        <v>326</v>
      </c>
      <c r="C29" s="2169"/>
      <c r="D29" s="2175" t="s">
        <v>406</v>
      </c>
      <c r="E29" s="2175"/>
      <c r="F29" s="2175"/>
      <c r="G29" s="2175"/>
      <c r="H29" s="2175"/>
      <c r="I29" s="2175"/>
      <c r="J29" s="2171"/>
    </row>
    <row r="30" spans="2:11">
      <c r="B30" s="2168"/>
      <c r="C30" s="2169"/>
      <c r="D30" s="2175"/>
      <c r="E30" s="2175"/>
      <c r="F30" s="2175"/>
      <c r="G30" s="2175"/>
      <c r="H30" s="2175"/>
      <c r="I30" s="2175"/>
      <c r="J30" s="2171"/>
    </row>
    <row r="31" spans="2:11">
      <c r="B31" s="2177"/>
      <c r="C31" s="2169">
        <v>4</v>
      </c>
      <c r="D31" s="2170" t="s">
        <v>407</v>
      </c>
      <c r="E31" s="2170"/>
      <c r="F31" s="2170"/>
      <c r="G31" s="2170"/>
      <c r="H31" s="2170"/>
      <c r="I31" s="2170"/>
      <c r="J31" s="2171"/>
    </row>
    <row r="32" spans="2:11">
      <c r="B32" s="2177"/>
      <c r="C32" s="2169"/>
      <c r="D32" s="2170" t="s">
        <v>408</v>
      </c>
      <c r="E32" s="2170"/>
      <c r="F32" s="2170"/>
      <c r="G32" s="2175" t="s">
        <v>409</v>
      </c>
      <c r="H32" s="2175"/>
      <c r="I32" s="2175"/>
      <c r="J32" s="2171"/>
    </row>
    <row r="33" spans="2:10">
      <c r="B33" s="2177"/>
      <c r="C33" s="2169"/>
      <c r="D33" s="2175" t="s">
        <v>410</v>
      </c>
      <c r="E33" s="2175"/>
      <c r="F33" s="2175"/>
      <c r="G33" s="2175"/>
      <c r="H33" s="2175"/>
      <c r="I33" s="2175"/>
      <c r="J33" s="2171"/>
    </row>
    <row r="34" spans="2:10">
      <c r="B34" s="2177"/>
      <c r="C34" s="2169"/>
      <c r="D34" s="2175" t="s">
        <v>411</v>
      </c>
      <c r="E34" s="2175"/>
      <c r="F34" s="2175"/>
      <c r="G34" s="2175"/>
      <c r="H34" s="2175"/>
      <c r="I34" s="2175"/>
      <c r="J34" s="2171"/>
    </row>
    <row r="35" spans="2:10">
      <c r="B35" s="2168"/>
      <c r="C35" s="2169"/>
      <c r="D35" s="2175" t="s">
        <v>412</v>
      </c>
      <c r="E35" s="2175"/>
      <c r="F35" s="2175"/>
      <c r="G35" s="2175"/>
      <c r="H35" s="2175"/>
      <c r="I35" s="2175"/>
      <c r="J35" s="2171"/>
    </row>
    <row r="36" spans="2:10">
      <c r="B36" s="2168"/>
      <c r="C36" s="2169"/>
      <c r="D36" s="2175" t="s">
        <v>413</v>
      </c>
      <c r="E36" s="2175"/>
      <c r="F36" s="2175"/>
      <c r="G36" s="2175"/>
      <c r="H36" s="2175"/>
      <c r="I36" s="2175"/>
      <c r="J36" s="2171"/>
    </row>
    <row r="37" spans="2:10">
      <c r="B37" s="2168"/>
      <c r="C37" s="2169"/>
      <c r="D37" s="2175" t="s">
        <v>414</v>
      </c>
      <c r="E37" s="2178"/>
      <c r="F37" s="2178"/>
      <c r="G37" s="2178"/>
      <c r="H37" s="2178"/>
      <c r="I37" s="2178"/>
      <c r="J37" s="2171"/>
    </row>
    <row r="38" spans="2:10">
      <c r="B38" s="2168"/>
      <c r="C38" s="2169"/>
      <c r="D38" s="2175" t="s">
        <v>3506</v>
      </c>
      <c r="E38" s="2175"/>
      <c r="F38" s="2179"/>
      <c r="G38" s="2179"/>
      <c r="H38" s="2179"/>
      <c r="I38" s="2175"/>
      <c r="J38" s="2171"/>
    </row>
    <row r="39" spans="2:10">
      <c r="B39" s="2177"/>
      <c r="C39" s="2180"/>
      <c r="D39" s="2170"/>
      <c r="E39" s="2170"/>
      <c r="F39" s="2170"/>
      <c r="G39" s="2170"/>
      <c r="H39" s="2170"/>
      <c r="I39" s="2170"/>
      <c r="J39" s="2171"/>
    </row>
    <row r="40" spans="2:10">
      <c r="B40" s="2168"/>
      <c r="C40" s="2180"/>
      <c r="D40" s="2170"/>
      <c r="E40" s="2170"/>
      <c r="F40" s="2170"/>
      <c r="G40" s="2170"/>
      <c r="H40" s="2170"/>
      <c r="I40" s="2170"/>
      <c r="J40" s="2171"/>
    </row>
    <row r="41" spans="2:10">
      <c r="B41" s="2177" t="s">
        <v>97</v>
      </c>
      <c r="C41" s="2180" t="s">
        <v>415</v>
      </c>
      <c r="D41" s="2170"/>
      <c r="E41" s="2170"/>
      <c r="F41" s="2170"/>
      <c r="G41" s="2170"/>
      <c r="H41" s="2170"/>
      <c r="I41" s="2170"/>
      <c r="J41" s="2171"/>
    </row>
    <row r="42" spans="2:10">
      <c r="B42" s="2168"/>
      <c r="C42" s="2180"/>
      <c r="D42" s="2170"/>
      <c r="E42" s="2170"/>
      <c r="F42" s="2170"/>
      <c r="G42" s="2170"/>
      <c r="H42" s="2170"/>
      <c r="I42" s="2170"/>
      <c r="J42" s="2171"/>
    </row>
    <row r="43" spans="2:10">
      <c r="B43" s="2168"/>
      <c r="C43" s="2180"/>
      <c r="D43" s="2170"/>
      <c r="E43" s="2170"/>
      <c r="F43" s="2170"/>
      <c r="G43" s="2170"/>
      <c r="H43" s="2170"/>
      <c r="I43" s="2170"/>
      <c r="J43" s="2171"/>
    </row>
    <row r="44" spans="2:10">
      <c r="B44" s="2168"/>
      <c r="C44" s="2180"/>
      <c r="D44" s="2170"/>
      <c r="E44" s="2170"/>
      <c r="F44" s="2170"/>
      <c r="G44" s="2170"/>
      <c r="H44" s="2170"/>
      <c r="I44" s="2170"/>
      <c r="J44" s="2171"/>
    </row>
    <row r="45" spans="2:10">
      <c r="B45" s="3209" t="s">
        <v>416</v>
      </c>
      <c r="C45" s="3210"/>
      <c r="D45" s="3210"/>
      <c r="E45" s="3210"/>
      <c r="F45" s="3210"/>
      <c r="G45" s="3210"/>
      <c r="H45" s="3210"/>
      <c r="I45" s="3210"/>
      <c r="J45" s="3211"/>
    </row>
    <row r="46" spans="2:10">
      <c r="B46" s="266"/>
      <c r="C46" s="269"/>
      <c r="D46" s="267"/>
      <c r="E46" s="267"/>
      <c r="F46" s="2181"/>
      <c r="G46" s="267"/>
      <c r="H46" s="267"/>
      <c r="I46" s="267"/>
      <c r="J46" s="268"/>
    </row>
    <row r="47" spans="2:10">
      <c r="B47" s="266"/>
      <c r="C47" s="269"/>
      <c r="D47" s="267"/>
      <c r="E47" s="267"/>
      <c r="F47" s="2181"/>
      <c r="G47" s="267"/>
      <c r="H47" s="267"/>
      <c r="I47" s="267"/>
      <c r="J47" s="268"/>
    </row>
    <row r="48" spans="2:10">
      <c r="B48" s="266"/>
      <c r="C48" s="269"/>
      <c r="D48" s="267"/>
      <c r="E48" s="267"/>
      <c r="F48" s="2181"/>
      <c r="G48" s="267"/>
      <c r="H48" s="267"/>
      <c r="I48" s="267"/>
      <c r="J48" s="268"/>
    </row>
    <row r="49" spans="2:10">
      <c r="B49" s="266"/>
      <c r="C49" s="2169">
        <v>5</v>
      </c>
      <c r="D49" s="267" t="s">
        <v>417</v>
      </c>
      <c r="E49" s="267"/>
      <c r="F49" s="2181"/>
      <c r="G49" s="267"/>
      <c r="H49" s="267"/>
      <c r="I49" s="267"/>
      <c r="J49" s="268"/>
    </row>
    <row r="50" spans="2:10">
      <c r="B50" s="266"/>
      <c r="C50" s="269"/>
      <c r="D50" s="267" t="s">
        <v>418</v>
      </c>
      <c r="E50" s="267"/>
      <c r="F50" s="2181"/>
      <c r="G50" s="267"/>
      <c r="H50" s="267"/>
      <c r="I50" s="267"/>
      <c r="J50" s="268"/>
    </row>
    <row r="51" spans="2:10">
      <c r="B51" s="266"/>
      <c r="C51" s="269"/>
      <c r="D51" s="267" t="s">
        <v>419</v>
      </c>
      <c r="E51" s="267"/>
      <c r="F51" s="2181"/>
      <c r="G51" s="267"/>
      <c r="H51" s="267"/>
      <c r="I51" s="267"/>
      <c r="J51" s="268"/>
    </row>
    <row r="52" spans="2:10">
      <c r="B52" s="266"/>
      <c r="C52" s="2182"/>
      <c r="D52" s="267" t="s">
        <v>420</v>
      </c>
      <c r="E52" s="267"/>
      <c r="F52" s="267"/>
      <c r="G52" s="267"/>
      <c r="H52" s="267"/>
      <c r="I52" s="267"/>
      <c r="J52" s="268"/>
    </row>
    <row r="53" spans="2:10">
      <c r="B53" s="266"/>
      <c r="C53" s="269"/>
      <c r="D53" s="267"/>
      <c r="E53" s="267"/>
      <c r="F53" s="267"/>
      <c r="G53" s="267"/>
      <c r="H53" s="267"/>
      <c r="I53" s="267"/>
      <c r="J53" s="268"/>
    </row>
    <row r="54" spans="2:10">
      <c r="B54" s="266"/>
      <c r="C54" s="2182"/>
      <c r="D54" s="267" t="s">
        <v>421</v>
      </c>
      <c r="E54" s="267"/>
      <c r="F54" s="267"/>
      <c r="G54" s="267"/>
      <c r="H54" s="267"/>
      <c r="I54" s="267"/>
      <c r="J54" s="268"/>
    </row>
    <row r="55" spans="2:10">
      <c r="B55" s="266"/>
      <c r="C55" s="269"/>
      <c r="D55" s="267"/>
      <c r="E55" s="267"/>
      <c r="F55" s="267"/>
      <c r="G55" s="267"/>
      <c r="H55" s="267"/>
      <c r="I55" s="267"/>
      <c r="J55" s="268"/>
    </row>
    <row r="56" spans="2:10">
      <c r="B56" s="266"/>
      <c r="C56" s="2182" t="s">
        <v>3344</v>
      </c>
      <c r="D56" s="267" t="s">
        <v>423</v>
      </c>
      <c r="E56" s="267"/>
      <c r="F56" s="267"/>
      <c r="G56" s="267"/>
      <c r="H56" s="267" t="s">
        <v>424</v>
      </c>
      <c r="I56" s="267"/>
      <c r="J56" s="268"/>
    </row>
    <row r="57" spans="2:10">
      <c r="B57" s="266"/>
      <c r="C57" s="269"/>
      <c r="D57" s="267"/>
      <c r="E57" s="267"/>
      <c r="F57" s="267"/>
      <c r="G57" s="267"/>
      <c r="H57" s="267"/>
      <c r="I57" s="267"/>
      <c r="J57" s="268"/>
    </row>
    <row r="58" spans="2:10">
      <c r="B58" s="266"/>
      <c r="C58" s="269"/>
      <c r="D58" s="267"/>
      <c r="E58" s="267"/>
      <c r="F58" s="267"/>
      <c r="G58" s="267"/>
      <c r="H58" s="267"/>
      <c r="I58" s="267"/>
      <c r="J58" s="268"/>
    </row>
    <row r="59" spans="2:10">
      <c r="B59" s="266"/>
      <c r="C59" s="269"/>
      <c r="D59" s="267"/>
      <c r="E59" s="267"/>
      <c r="F59" s="267"/>
      <c r="G59" s="267"/>
      <c r="H59" s="267"/>
      <c r="I59" s="267"/>
      <c r="J59" s="268"/>
    </row>
    <row r="60" spans="2:10">
      <c r="B60" s="270"/>
      <c r="C60" s="261"/>
      <c r="D60" s="262"/>
      <c r="E60" s="262"/>
      <c r="F60" s="262"/>
      <c r="G60" s="262"/>
      <c r="H60" s="262"/>
      <c r="I60" s="262"/>
      <c r="J60" s="271"/>
    </row>
    <row r="61" spans="2:10">
      <c r="B61" s="267"/>
      <c r="C61" s="269"/>
      <c r="D61" s="267"/>
      <c r="E61" s="267"/>
      <c r="F61" s="267"/>
      <c r="G61" s="267"/>
      <c r="H61" s="267"/>
      <c r="J61" s="272" t="s">
        <v>386</v>
      </c>
    </row>
  </sheetData>
  <customSheetViews>
    <customSheetView guid="{A617E113-81C5-40F4-A596-A12F4B219BD2}" showPageBreaks="1" fitToPage="1" printArea="1">
      <selection activeCell="D56" sqref="D56"/>
      <pageMargins left="0.5" right="0.5" top="0.5" bottom="0.25" header="0.5" footer="0.5"/>
      <pageSetup scale="94" orientation="portrait" r:id="rId1"/>
      <headerFooter alignWithMargins="0"/>
    </customSheetView>
    <customSheetView guid="{D099E5BD-69C3-4A36-A01A-AB9127CD02AF}" scale="120" showPageBreaks="1" fitToPage="1" printArea="1" view="pageBreakPreview">
      <selection activeCell="K3" sqref="K3"/>
      <pageMargins left="0.5" right="0.5" top="0.5" bottom="0.25" header="0.5" footer="0.5"/>
      <pageSetup scale="94" orientation="portrait" r:id="rId2"/>
      <headerFooter alignWithMargins="0"/>
    </customSheetView>
    <customSheetView guid="{0E34144A-D82F-4DF0-B720-F9C800B122C6}" scale="120" showPageBreaks="1" fitToPage="1" printArea="1" view="pageBreakPreview">
      <selection activeCell="K3" sqref="K3"/>
      <pageMargins left="0.5" right="0.5" top="0.5" bottom="0.25" header="0.5" footer="0.5"/>
      <pageSetup scale="94" orientation="portrait" r:id="rId3"/>
      <headerFooter alignWithMargins="0"/>
    </customSheetView>
    <customSheetView guid="{97EB090E-DA8A-4035-9EB7-8F192FB9238E}" scale="120" showPageBreaks="1" fitToPage="1" printArea="1" view="pageBreakPreview">
      <selection activeCell="K3" sqref="K3"/>
      <pageMargins left="0.5" right="0.5" top="0.5" bottom="0.25" header="0.5" footer="0.5"/>
      <pageSetup scale="94" orientation="portrait" r:id="rId4"/>
      <headerFooter alignWithMargins="0"/>
    </customSheetView>
    <customSheetView guid="{73D6C540-FA77-496F-80D5-378BCDB5D7D3}" fitToPage="1">
      <selection activeCell="D56" sqref="D56"/>
      <pageMargins left="0.5" right="0.5" top="0.5" bottom="0.25" header="0.5" footer="0.5"/>
      <pageSetup scale="94" orientation="portrait" r:id="rId5"/>
      <headerFooter alignWithMargins="0"/>
    </customSheetView>
    <customSheetView guid="{697F93CE-5800-4A2B-B48E-6915F0D86AE1}" showPageBreaks="1" fitToPage="1" printArea="1">
      <selection activeCell="D56" sqref="D56"/>
      <pageMargins left="0.5" right="0.5" top="0.5" bottom="0.25" header="0.5" footer="0.5"/>
      <pageSetup scale="94" orientation="portrait" r:id="rId6"/>
      <headerFooter alignWithMargins="0"/>
    </customSheetView>
    <customSheetView guid="{997430AA-34EF-430A-83C0-572B50415120}" showPageBreaks="1" fitToPage="1" printArea="1">
      <selection activeCell="D56" sqref="D56"/>
      <pageMargins left="0.5" right="0.5" top="0.5" bottom="0.25" header="0.5" footer="0.5"/>
      <pageSetup scale="94" orientation="portrait" r:id="rId7"/>
      <headerFooter alignWithMargins="0"/>
    </customSheetView>
    <customSheetView guid="{FB280501-19AF-4ABE-91A9-026A574F2BAA}" showPageBreaks="1" fitToPage="1" printArea="1">
      <selection activeCell="D56" sqref="D56"/>
      <pageMargins left="0.5" right="0.5" top="0.5" bottom="0.25" header="0.5" footer="0.5"/>
      <pageSetup scale="94" orientation="portrait" r:id="rId8"/>
      <headerFooter alignWithMargins="0"/>
    </customSheetView>
    <customSheetView guid="{418B4607-7369-4E2A-893E-78E4A5AA0442}" fitToPage="1">
      <selection activeCell="D56" sqref="D56"/>
      <pageMargins left="0.5" right="0.5" top="0.5" bottom="0.25" header="0.5" footer="0.5"/>
      <pageSetup scale="94" orientation="portrait" r:id="rId9"/>
      <headerFooter alignWithMargins="0"/>
    </customSheetView>
    <customSheetView guid="{F56BCD39-3910-4701-BCCF-245589B07D98}" showPageBreaks="1" fitToPage="1" printArea="1">
      <selection activeCell="L23" sqref="L23"/>
      <pageMargins left="0.5" right="0.5" top="0.5" bottom="0.25" header="0.5" footer="0.5"/>
      <pageSetup scale="94" orientation="portrait" r:id="rId10"/>
      <headerFooter alignWithMargins="0"/>
    </customSheetView>
    <customSheetView guid="{FB19BFAA-60BA-4CC2-92E5-E4C141AE804E}" fitToPage="1">
      <selection activeCell="L23" sqref="L23"/>
      <pageMargins left="0.5" right="0.5" top="0.5" bottom="0.25" header="0.5" footer="0.5"/>
      <pageSetup scale="94" orientation="portrait" r:id="rId11"/>
      <headerFooter alignWithMargins="0"/>
    </customSheetView>
    <customSheetView guid="{74404EEC-CA6A-48B0-B168-B7933282EEB2}" showPageBreaks="1" fitToPage="1" printArea="1">
      <selection activeCell="L23" sqref="L23"/>
      <pageMargins left="0.5" right="0.5" top="0.5" bottom="0.25" header="0.5" footer="0.5"/>
      <pageSetup scale="94" orientation="portrait" r:id="rId12"/>
      <headerFooter alignWithMargins="0"/>
    </customSheetView>
    <customSheetView guid="{A2494C54-8D9D-4A05-9F27-C858173D9692}" fitToPage="1">
      <selection activeCell="L23" sqref="L23"/>
      <pageMargins left="0.5" right="0.5" top="0.5" bottom="0.25" header="0.5" footer="0.5"/>
      <pageSetup scale="94" orientation="portrait" r:id="rId13"/>
      <headerFooter alignWithMargins="0"/>
    </customSheetView>
    <customSheetView guid="{F228F194-B0FE-4A91-A927-06A4E89703F0}" fitToPage="1" topLeftCell="A4">
      <selection activeCell="L23" sqref="L23"/>
      <pageMargins left="0.5" right="0.5" top="0.5" bottom="0.25" header="0.5" footer="0.5"/>
      <pageSetup scale="94" orientation="portrait" r:id="rId14"/>
      <headerFooter alignWithMargins="0"/>
    </customSheetView>
    <customSheetView guid="{49D366EC-C851-4932-854D-8EA887B298C5}" fitToPage="1">
      <selection activeCell="L23" sqref="L23"/>
      <pageMargins left="0.5" right="0.5" top="0.5" bottom="0.25" header="0.5" footer="0.5"/>
      <pageSetup scale="94" orientation="portrait" r:id="rId15"/>
      <headerFooter alignWithMargins="0"/>
    </customSheetView>
    <customSheetView guid="{7390B031-6060-4327-BF01-8B9465EDB6D9}" fitToPage="1">
      <selection activeCell="L23" sqref="L23"/>
      <pageMargins left="0.5" right="0.5" top="0.5" bottom="0.25" header="0.5" footer="0.5"/>
      <pageSetup scale="94" orientation="portrait" r:id="rId16"/>
      <headerFooter alignWithMargins="0"/>
    </customSheetView>
    <customSheetView guid="{26429A53-B624-4AA6-8C8D-667186B058B8}" fitToPage="1">
      <selection activeCell="L23" sqref="L23"/>
      <pageMargins left="0.5" right="0.5" top="0.5" bottom="0.25" header="0.5" footer="0.5"/>
      <pageSetup scale="94" orientation="portrait" r:id="rId17"/>
      <headerFooter alignWithMargins="0"/>
    </customSheetView>
    <customSheetView guid="{9188604F-721B-4607-B5A7-F14601E34BB8}" showPageBreaks="1" fitToPage="1" printArea="1">
      <selection activeCell="L23" sqref="L23"/>
      <pageMargins left="0.5" right="0.5" top="0.5" bottom="0.25" header="0.5" footer="0.5"/>
      <pageSetup scale="94" orientation="portrait" r:id="rId18"/>
      <headerFooter alignWithMargins="0"/>
    </customSheetView>
    <customSheetView guid="{0DB5BAD5-393A-4F38-9E8B-709DEA7858B1}" showPageBreaks="1" fitToPage="1" printArea="1">
      <selection activeCell="L23" sqref="L23"/>
      <pageMargins left="0.5" right="0.5" top="0.5" bottom="0.25" header="0.5" footer="0.5"/>
      <pageSetup scale="94" orientation="portrait" r:id="rId19"/>
      <headerFooter alignWithMargins="0"/>
    </customSheetView>
    <customSheetView guid="{4E7A3D04-9F51-465C-A42B-3DF9B3E7D5B5}" showPageBreaks="1" fitToPage="1" printArea="1">
      <selection activeCell="L23" sqref="L23"/>
      <pageMargins left="0.5" right="0.5" top="0.5" bottom="0.25" header="0.5" footer="0.5"/>
      <pageSetup scale="94" orientation="portrait" r:id="rId20"/>
      <headerFooter alignWithMargins="0"/>
    </customSheetView>
    <customSheetView guid="{BD2992A8-0B6E-4822-8FD2-4601D1328A70}" showPageBreaks="1" fitToPage="1" printArea="1">
      <selection activeCell="D56" sqref="D56"/>
      <pageMargins left="0.5" right="0.5" top="0.5" bottom="0.25" header="0.5" footer="0.5"/>
      <pageSetup scale="94" orientation="portrait" r:id="rId21"/>
      <headerFooter alignWithMargins="0"/>
    </customSheetView>
    <customSheetView guid="{77A0B38E-93E4-4AC7-ACE6-46928E3770F0}" showPageBreaks="1" fitToPage="1" printArea="1">
      <selection activeCell="D56" sqref="D56"/>
      <pageMargins left="0.5" right="0.5" top="0.5" bottom="0.25" header="0.5" footer="0.5"/>
      <pageSetup scale="94" orientation="portrait" r:id="rId22"/>
      <headerFooter alignWithMargins="0"/>
    </customSheetView>
    <customSheetView guid="{11C83B39-CE16-4BB9-AED1-82A65A48CAAD}" fitToPage="1">
      <selection activeCell="D56" sqref="D56"/>
      <pageMargins left="0.5" right="0.5" top="0.5" bottom="0.25" header="0.5" footer="0.5"/>
      <pageSetup scale="94" orientation="portrait" r:id="rId23"/>
      <headerFooter alignWithMargins="0"/>
    </customSheetView>
    <customSheetView guid="{DB71B86F-317D-4AD6-8462-223811F201EC}" showPageBreaks="1" fitToPage="1" printArea="1">
      <selection activeCell="D56" sqref="D56"/>
      <pageMargins left="0.5" right="0.5" top="0.5" bottom="0.25" header="0.5" footer="0.5"/>
      <pageSetup scale="94" orientation="portrait" r:id="rId24"/>
      <headerFooter alignWithMargins="0"/>
    </customSheetView>
    <customSheetView guid="{DC2F833C-E952-4F6A-AFD3-F16D8619A19E}" showPageBreaks="1" fitToPage="1" printArea="1">
      <selection activeCell="D56" sqref="D56"/>
      <pageMargins left="0.5" right="0.5" top="0.5" bottom="0.25" header="0.5" footer="0.5"/>
      <pageSetup scale="94" orientation="portrait" r:id="rId25"/>
      <headerFooter alignWithMargins="0"/>
    </customSheetView>
    <customSheetView guid="{B1B2D874-36F7-4A51-91A3-0B03D16C5B39}" fitToPage="1" printArea="1">
      <selection activeCell="D24" sqref="D24"/>
      <pageMargins left="0.5" right="0.5" top="0.5" bottom="0.25" header="0.5" footer="0.5"/>
      <pageSetup scale="94" orientation="portrait" r:id="rId26"/>
      <headerFooter alignWithMargins="0"/>
    </customSheetView>
    <customSheetView guid="{24512037-1A2E-4B61-A9D8-6B6EE1FBAC07}" showPageBreaks="1" fitToPage="1" printArea="1">
      <selection activeCell="D56" sqref="D56"/>
      <pageMargins left="0.5" right="0.5" top="0.5" bottom="0.25" header="0.5" footer="0.5"/>
      <pageSetup scale="94" orientation="portrait" r:id="rId27"/>
      <headerFooter alignWithMargins="0"/>
    </customSheetView>
    <customSheetView guid="{FF7CE3F6-64D4-4414-9A0A-27EA1DA5FCEA}" showPageBreaks="1" fitToPage="1" printArea="1">
      <selection activeCell="D56" sqref="D56"/>
      <pageMargins left="0.5" right="0.5" top="0.5" bottom="0.25" header="0.5" footer="0.5"/>
      <pageSetup scale="94" orientation="portrait" r:id="rId28"/>
      <headerFooter alignWithMargins="0"/>
    </customSheetView>
    <customSheetView guid="{68CA22E9-CC9D-4C8A-A060-049B87D0AB3E}" scale="120" showPageBreaks="1" fitToPage="1" printArea="1" view="pageBreakPreview">
      <selection activeCell="K3" sqref="K3"/>
      <pageMargins left="0.5" right="0.5" top="0.5" bottom="0.25" header="0.5" footer="0.5"/>
      <pageSetup scale="94" orientation="portrait" r:id="rId29"/>
      <headerFooter alignWithMargins="0"/>
    </customSheetView>
    <customSheetView guid="{76EF22F2-41FD-4690-8612-D013472E0134}" showPageBreaks="1" fitToPage="1" printArea="1">
      <selection activeCell="D56" sqref="D56"/>
      <pageMargins left="0.5" right="0.5" top="0.5" bottom="0.25" header="0.5" footer="0.5"/>
      <pageSetup scale="94" orientation="portrait" r:id="rId30"/>
      <headerFooter alignWithMargins="0"/>
    </customSheetView>
  </customSheetViews>
  <mergeCells count="2">
    <mergeCell ref="B5:J5"/>
    <mergeCell ref="B45:J45"/>
  </mergeCells>
  <pageMargins left="0.5" right="0.5" top="0.5" bottom="0.25" header="0.5" footer="0.5"/>
  <pageSetup scale="94" orientation="portrait" r:id="rId31"/>
  <headerFooter alignWithMargins="0"/>
  <legacyDrawing r:id="rId3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2:F297"/>
  <sheetViews>
    <sheetView view="pageBreakPreview" zoomScaleNormal="100" zoomScaleSheetLayoutView="100" workbookViewId="0">
      <selection activeCell="A3" sqref="A3"/>
    </sheetView>
  </sheetViews>
  <sheetFormatPr defaultColWidth="7.85546875" defaultRowHeight="11.25"/>
  <cols>
    <col min="1" max="1" width="17.7109375" style="906" customWidth="1"/>
    <col min="2" max="2" width="4.28515625" style="906" customWidth="1"/>
    <col min="3" max="3" width="3.140625" style="906" customWidth="1"/>
    <col min="4" max="4" width="42.140625" style="906" customWidth="1"/>
    <col min="5" max="5" width="13.28515625" style="906" customWidth="1"/>
    <col min="6" max="6" width="14.85546875" style="906" customWidth="1"/>
    <col min="7" max="16384" width="7.85546875" style="906"/>
  </cols>
  <sheetData>
    <row r="2" spans="1:6" ht="12">
      <c r="A2" s="2641" t="s">
        <v>3394</v>
      </c>
      <c r="B2" s="450"/>
      <c r="C2" s="450"/>
      <c r="E2" s="2625"/>
      <c r="F2" s="2625">
        <v>107</v>
      </c>
    </row>
    <row r="3" spans="1:6">
      <c r="A3" s="2140" t="s">
        <v>2976</v>
      </c>
      <c r="B3" s="2141"/>
      <c r="C3" s="2141"/>
      <c r="D3" s="2141"/>
      <c r="E3" s="2141"/>
      <c r="F3" s="2142"/>
    </row>
    <row r="4" spans="1:6" ht="2.1" customHeight="1">
      <c r="A4" s="2143"/>
      <c r="E4" s="907"/>
      <c r="F4" s="2144"/>
    </row>
    <row r="5" spans="1:6" ht="9.6" customHeight="1">
      <c r="A5" s="2143"/>
      <c r="E5" s="2041" t="s">
        <v>2977</v>
      </c>
      <c r="F5" s="2144"/>
    </row>
    <row r="6" spans="1:6" ht="10.7" customHeight="1">
      <c r="A6" s="2143"/>
      <c r="B6" s="2387" t="s">
        <v>2978</v>
      </c>
      <c r="C6" s="2387"/>
      <c r="D6" s="2387"/>
      <c r="E6" s="2386"/>
      <c r="F6" s="2145"/>
    </row>
    <row r="7" spans="1:6" ht="10.7" customHeight="1">
      <c r="A7" s="2143"/>
      <c r="B7" s="2387"/>
      <c r="C7" s="2387" t="s">
        <v>2979</v>
      </c>
      <c r="D7" s="2387"/>
      <c r="E7" s="2386"/>
      <c r="F7" s="2145"/>
    </row>
    <row r="8" spans="1:6" ht="10.7" customHeight="1">
      <c r="A8" s="2143"/>
      <c r="B8" s="2387"/>
      <c r="C8" s="2387"/>
      <c r="D8" s="2387" t="s">
        <v>2980</v>
      </c>
      <c r="E8" s="2386">
        <v>36</v>
      </c>
      <c r="F8" s="2145"/>
    </row>
    <row r="9" spans="1:6" ht="10.7" customHeight="1">
      <c r="A9" s="2143"/>
      <c r="B9" s="2387"/>
      <c r="C9" s="2387"/>
      <c r="D9" s="2387" t="s">
        <v>2981</v>
      </c>
      <c r="E9" s="2386">
        <v>36</v>
      </c>
      <c r="F9" s="2145"/>
    </row>
    <row r="10" spans="1:6" ht="10.7" customHeight="1">
      <c r="A10" s="2143"/>
      <c r="B10" s="2387"/>
      <c r="C10" s="2387" t="s">
        <v>1812</v>
      </c>
      <c r="D10" s="2387"/>
      <c r="E10" s="2386">
        <v>35</v>
      </c>
      <c r="F10" s="2145"/>
    </row>
    <row r="11" spans="1:6" ht="10.7" customHeight="1">
      <c r="A11" s="2143"/>
      <c r="B11" s="2387" t="s">
        <v>628</v>
      </c>
      <c r="C11" s="2387"/>
      <c r="D11" s="2387"/>
      <c r="E11" s="2386">
        <v>6</v>
      </c>
      <c r="F11" s="2145"/>
    </row>
    <row r="12" spans="1:6" ht="10.7" customHeight="1">
      <c r="A12" s="2143"/>
      <c r="B12" s="2387" t="s">
        <v>2982</v>
      </c>
      <c r="C12" s="2387"/>
      <c r="D12" s="2387"/>
      <c r="E12" s="2386">
        <v>55</v>
      </c>
      <c r="F12" s="2145"/>
    </row>
    <row r="13" spans="1:6" ht="10.7" customHeight="1">
      <c r="A13" s="2143"/>
      <c r="B13" s="2387" t="s">
        <v>2983</v>
      </c>
      <c r="C13" s="2387"/>
      <c r="D13" s="2387"/>
      <c r="E13" s="2386">
        <v>55</v>
      </c>
      <c r="F13" s="2145"/>
    </row>
    <row r="14" spans="1:6" ht="10.7" customHeight="1">
      <c r="A14" s="2143"/>
      <c r="B14" s="2387" t="s">
        <v>2984</v>
      </c>
      <c r="C14" s="2387"/>
      <c r="D14" s="2387"/>
      <c r="E14" s="2386">
        <v>21</v>
      </c>
      <c r="F14" s="2145"/>
    </row>
    <row r="15" spans="1:6" ht="10.7" customHeight="1">
      <c r="A15" s="2143"/>
      <c r="B15" s="2387" t="s">
        <v>2985</v>
      </c>
      <c r="C15" s="2387"/>
      <c r="D15" s="2387"/>
      <c r="E15" s="2386" t="s">
        <v>2986</v>
      </c>
      <c r="F15" s="2145"/>
    </row>
    <row r="16" spans="1:6" ht="10.7" customHeight="1">
      <c r="A16" s="2143"/>
      <c r="B16" s="2387" t="s">
        <v>2987</v>
      </c>
      <c r="C16" s="2387"/>
      <c r="D16" s="2387"/>
      <c r="E16" s="2386" t="s">
        <v>3174</v>
      </c>
      <c r="F16" s="2145"/>
    </row>
    <row r="17" spans="1:6" ht="10.7" customHeight="1">
      <c r="A17" s="2143"/>
      <c r="B17" s="2387" t="s">
        <v>3175</v>
      </c>
      <c r="C17" s="2387"/>
      <c r="D17" s="2387"/>
      <c r="E17" s="2386" t="s">
        <v>2988</v>
      </c>
      <c r="F17" s="2145"/>
    </row>
    <row r="18" spans="1:6" ht="10.7" customHeight="1">
      <c r="A18" s="2143"/>
      <c r="B18" s="2387" t="s">
        <v>2989</v>
      </c>
      <c r="C18" s="2387"/>
      <c r="D18" s="2387"/>
      <c r="E18" s="2386">
        <v>69</v>
      </c>
      <c r="F18" s="2145"/>
    </row>
    <row r="19" spans="1:6" ht="10.7" customHeight="1">
      <c r="A19" s="2143"/>
      <c r="B19" s="2387" t="s">
        <v>2990</v>
      </c>
      <c r="C19" s="2387"/>
      <c r="D19" s="2387"/>
      <c r="E19" s="2386">
        <v>58</v>
      </c>
      <c r="F19" s="2145"/>
    </row>
    <row r="20" spans="1:6" ht="10.7" customHeight="1">
      <c r="A20" s="2143"/>
      <c r="B20" s="2387" t="s">
        <v>2991</v>
      </c>
      <c r="C20" s="2387"/>
      <c r="D20" s="2387"/>
      <c r="E20" s="2386">
        <v>76</v>
      </c>
      <c r="F20" s="2145"/>
    </row>
    <row r="21" spans="1:6" ht="10.7" customHeight="1">
      <c r="A21" s="2143"/>
      <c r="B21" s="2387" t="s">
        <v>2992</v>
      </c>
      <c r="C21" s="2387"/>
      <c r="D21" s="2387"/>
      <c r="E21" s="2386">
        <v>8</v>
      </c>
      <c r="F21" s="2145"/>
    </row>
    <row r="22" spans="1:6" ht="10.7" customHeight="1">
      <c r="A22" s="2143"/>
      <c r="B22" s="2387" t="s">
        <v>2993</v>
      </c>
      <c r="C22" s="2387"/>
      <c r="D22" s="2387"/>
      <c r="E22" s="2386">
        <v>59</v>
      </c>
      <c r="F22" s="2145"/>
    </row>
    <row r="23" spans="1:6" ht="10.7" customHeight="1">
      <c r="A23" s="2143"/>
      <c r="B23" s="2387" t="s">
        <v>2994</v>
      </c>
      <c r="C23" s="2387"/>
      <c r="D23" s="2387"/>
      <c r="E23" s="2386"/>
      <c r="F23" s="2145"/>
    </row>
    <row r="24" spans="1:6" ht="10.7" customHeight="1">
      <c r="A24" s="2143"/>
      <c r="B24" s="2387"/>
      <c r="C24" s="2387" t="s">
        <v>2979</v>
      </c>
      <c r="D24" s="2387"/>
      <c r="E24" s="2386"/>
      <c r="F24" s="2145"/>
    </row>
    <row r="25" spans="1:6" ht="10.7" customHeight="1">
      <c r="A25" s="2143"/>
      <c r="B25" s="2387"/>
      <c r="C25" s="2387"/>
      <c r="D25" s="2387" t="s">
        <v>2980</v>
      </c>
      <c r="E25" s="2386">
        <v>34</v>
      </c>
      <c r="F25" s="2145"/>
    </row>
    <row r="26" spans="1:6" ht="10.7" customHeight="1">
      <c r="A26" s="2143"/>
      <c r="B26" s="2387"/>
      <c r="C26" s="2387"/>
      <c r="D26" s="2387" t="s">
        <v>2981</v>
      </c>
      <c r="E26" s="2386" t="s">
        <v>2995</v>
      </c>
      <c r="F26" s="2145"/>
    </row>
    <row r="27" spans="1:6" ht="10.7" customHeight="1">
      <c r="A27" s="2143"/>
      <c r="B27" s="2387"/>
      <c r="C27" s="2387" t="s">
        <v>1812</v>
      </c>
      <c r="D27" s="2387"/>
      <c r="E27" s="2386">
        <v>34</v>
      </c>
      <c r="F27" s="2145"/>
    </row>
    <row r="28" spans="1:6" ht="10.7" customHeight="1">
      <c r="A28" s="2143"/>
      <c r="B28" s="2387" t="s">
        <v>2996</v>
      </c>
      <c r="C28" s="2387"/>
      <c r="D28" s="2387"/>
      <c r="E28" s="2386">
        <v>68</v>
      </c>
      <c r="F28" s="2145"/>
    </row>
    <row r="29" spans="1:6" ht="10.7" customHeight="1">
      <c r="A29" s="2143"/>
      <c r="B29" s="2387" t="s">
        <v>2997</v>
      </c>
      <c r="C29" s="2387"/>
      <c r="D29" s="2387"/>
      <c r="E29" s="2386" t="s">
        <v>3176</v>
      </c>
      <c r="F29" s="2145"/>
    </row>
    <row r="30" spans="1:6" ht="10.7" customHeight="1">
      <c r="A30" s="2143"/>
      <c r="B30" s="2387"/>
      <c r="C30" s="2387" t="s">
        <v>2998</v>
      </c>
      <c r="D30" s="2387"/>
      <c r="E30" s="2386">
        <v>69</v>
      </c>
      <c r="F30" s="2145"/>
    </row>
    <row r="31" spans="1:6" ht="10.7" customHeight="1">
      <c r="A31" s="2143"/>
      <c r="B31" s="2387"/>
      <c r="C31" s="2387" t="s">
        <v>1836</v>
      </c>
      <c r="D31" s="2387"/>
      <c r="E31" s="2386" t="s">
        <v>3177</v>
      </c>
      <c r="F31" s="2145"/>
    </row>
    <row r="32" spans="1:6" ht="10.7" customHeight="1">
      <c r="A32" s="2143"/>
      <c r="B32" s="2387"/>
      <c r="C32" s="2387" t="s">
        <v>1173</v>
      </c>
      <c r="D32" s="2387"/>
      <c r="E32" s="2386" t="s">
        <v>3178</v>
      </c>
      <c r="F32" s="2145"/>
    </row>
    <row r="33" spans="1:6" ht="10.7" customHeight="1">
      <c r="A33" s="2143"/>
      <c r="B33" s="2387"/>
      <c r="C33" s="2387" t="s">
        <v>1177</v>
      </c>
      <c r="D33" s="2387"/>
      <c r="E33" s="2386" t="s">
        <v>3177</v>
      </c>
      <c r="F33" s="2145"/>
    </row>
    <row r="34" spans="1:6" ht="10.7" customHeight="1">
      <c r="A34" s="2143"/>
      <c r="B34" s="2387"/>
      <c r="C34" s="2387" t="s">
        <v>1175</v>
      </c>
      <c r="D34" s="2387"/>
      <c r="E34" s="2386" t="s">
        <v>3179</v>
      </c>
      <c r="F34" s="2145"/>
    </row>
    <row r="35" spans="1:6" ht="10.7" customHeight="1">
      <c r="A35" s="2143"/>
      <c r="B35" s="2387"/>
      <c r="C35" s="2387" t="s">
        <v>2999</v>
      </c>
      <c r="D35" s="2387"/>
      <c r="E35" s="2386" t="s">
        <v>3176</v>
      </c>
      <c r="F35" s="2145"/>
    </row>
    <row r="36" spans="1:6" ht="10.7" customHeight="1">
      <c r="A36" s="2143"/>
      <c r="B36" s="2387"/>
      <c r="C36" s="2387" t="s">
        <v>3000</v>
      </c>
      <c r="D36" s="2387"/>
      <c r="E36" s="2386">
        <v>67</v>
      </c>
      <c r="F36" s="2145"/>
    </row>
    <row r="37" spans="1:6" ht="10.7" customHeight="1">
      <c r="A37" s="2143"/>
      <c r="B37" s="2387" t="s">
        <v>3001</v>
      </c>
      <c r="C37" s="2387"/>
      <c r="D37" s="2387"/>
      <c r="E37" s="2386"/>
      <c r="F37" s="2145"/>
    </row>
    <row r="38" spans="1:6" ht="10.7" customHeight="1">
      <c r="A38" s="2143"/>
      <c r="B38" s="2387"/>
      <c r="C38" s="2387" t="s">
        <v>2980</v>
      </c>
      <c r="D38" s="2387"/>
      <c r="E38" s="2386">
        <v>34</v>
      </c>
      <c r="F38" s="2145"/>
    </row>
    <row r="39" spans="1:6" ht="10.7" customHeight="1">
      <c r="A39" s="2143"/>
      <c r="B39" s="2387"/>
      <c r="C39" s="2387"/>
      <c r="D39" s="2387" t="s">
        <v>3002</v>
      </c>
      <c r="E39" s="2386">
        <v>36</v>
      </c>
      <c r="F39" s="2145"/>
    </row>
    <row r="40" spans="1:6" ht="10.7" customHeight="1">
      <c r="A40" s="2143"/>
      <c r="B40" s="2387" t="s">
        <v>3003</v>
      </c>
      <c r="C40" s="2387"/>
      <c r="D40" s="2387"/>
      <c r="E40" s="2386">
        <v>34</v>
      </c>
      <c r="F40" s="2145"/>
    </row>
    <row r="41" spans="1:6" ht="10.7" customHeight="1">
      <c r="A41" s="2143"/>
      <c r="B41" s="2387"/>
      <c r="C41" s="2387" t="s">
        <v>3002</v>
      </c>
      <c r="D41" s="2387"/>
      <c r="E41" s="2386">
        <v>35</v>
      </c>
      <c r="F41" s="2145"/>
    </row>
    <row r="42" spans="1:6" ht="10.7" customHeight="1">
      <c r="A42" s="2143"/>
      <c r="B42" s="2387" t="s">
        <v>3004</v>
      </c>
      <c r="C42" s="2387"/>
      <c r="D42" s="2387"/>
      <c r="E42" s="2386" t="s">
        <v>3180</v>
      </c>
      <c r="F42" s="2145"/>
    </row>
    <row r="43" spans="1:6" ht="10.7" customHeight="1">
      <c r="A43" s="2143"/>
      <c r="B43" s="2387" t="s">
        <v>3005</v>
      </c>
      <c r="C43" s="2387"/>
      <c r="D43" s="2387"/>
      <c r="E43" s="2386">
        <v>17</v>
      </c>
      <c r="F43" s="2145"/>
    </row>
    <row r="44" spans="1:6" ht="10.7" customHeight="1">
      <c r="A44" s="2143"/>
      <c r="B44" s="2387" t="s">
        <v>3006</v>
      </c>
      <c r="C44" s="2387"/>
      <c r="D44" s="2387"/>
      <c r="E44" s="2386">
        <v>55</v>
      </c>
      <c r="F44" s="2145"/>
    </row>
    <row r="45" spans="1:6" ht="10.7" customHeight="1">
      <c r="A45" s="2143"/>
      <c r="B45" s="2387" t="s">
        <v>3007</v>
      </c>
      <c r="C45" s="2387"/>
      <c r="D45" s="2387"/>
      <c r="E45" s="2386" t="s">
        <v>2988</v>
      </c>
      <c r="F45" s="2145"/>
    </row>
    <row r="46" spans="1:6" ht="10.7" customHeight="1">
      <c r="A46" s="2143"/>
      <c r="B46" s="2387" t="s">
        <v>1179</v>
      </c>
      <c r="C46" s="2387"/>
      <c r="D46" s="2387"/>
      <c r="E46" s="2386" t="s">
        <v>3178</v>
      </c>
      <c r="F46" s="2145"/>
    </row>
    <row r="47" spans="1:6" ht="10.7" customHeight="1">
      <c r="A47" s="2143"/>
      <c r="B47" s="2387" t="s">
        <v>3008</v>
      </c>
      <c r="C47" s="2387"/>
      <c r="D47" s="2387"/>
      <c r="E47" s="2386">
        <v>79</v>
      </c>
      <c r="F47" s="2145"/>
    </row>
    <row r="48" spans="1:6" ht="10.7" customHeight="1">
      <c r="A48" s="2143"/>
      <c r="B48" s="2387" t="s">
        <v>1173</v>
      </c>
      <c r="C48" s="2387"/>
      <c r="D48" s="2387"/>
      <c r="E48" s="2386" t="s">
        <v>3181</v>
      </c>
      <c r="F48" s="2145"/>
    </row>
    <row r="49" spans="1:6" ht="10.7" customHeight="1">
      <c r="A49" s="2143"/>
      <c r="B49" s="2387" t="s">
        <v>3009</v>
      </c>
      <c r="C49" s="2387"/>
      <c r="D49" s="2387"/>
      <c r="E49" s="2386">
        <v>79</v>
      </c>
      <c r="F49" s="2145"/>
    </row>
    <row r="50" spans="1:6" ht="10.7" customHeight="1">
      <c r="A50" s="2143"/>
      <c r="B50" s="2387" t="s">
        <v>3010</v>
      </c>
      <c r="C50" s="2387"/>
      <c r="D50" s="2387"/>
      <c r="E50" s="2386">
        <v>76</v>
      </c>
      <c r="F50" s="2145"/>
    </row>
    <row r="51" spans="1:6" ht="10.7" customHeight="1">
      <c r="A51" s="2143"/>
      <c r="B51" s="2387"/>
      <c r="C51" s="2387" t="s">
        <v>322</v>
      </c>
      <c r="D51" s="2387"/>
      <c r="E51" s="2386">
        <v>76</v>
      </c>
      <c r="F51" s="2145"/>
    </row>
    <row r="52" spans="1:6" ht="10.7" customHeight="1">
      <c r="A52" s="2143"/>
      <c r="B52" s="2387" t="s">
        <v>3011</v>
      </c>
      <c r="C52" s="2387"/>
      <c r="D52" s="2387"/>
      <c r="E52" s="2386"/>
      <c r="F52" s="2145"/>
    </row>
    <row r="53" spans="1:6" ht="10.7" customHeight="1">
      <c r="A53" s="2143"/>
      <c r="B53" s="2387" t="s">
        <v>3012</v>
      </c>
      <c r="C53" s="2387"/>
      <c r="D53" s="2387"/>
      <c r="E53" s="2386">
        <v>57</v>
      </c>
      <c r="F53" s="2145"/>
    </row>
    <row r="54" spans="1:6" ht="10.7" customHeight="1">
      <c r="A54" s="2143"/>
      <c r="B54" s="2387" t="s">
        <v>3013</v>
      </c>
      <c r="C54" s="2387"/>
      <c r="D54" s="2387"/>
      <c r="E54" s="2386">
        <v>2</v>
      </c>
      <c r="F54" s="2145"/>
    </row>
    <row r="55" spans="1:6" ht="10.7" customHeight="1">
      <c r="A55" s="2143"/>
      <c r="B55" s="2387" t="s">
        <v>3014</v>
      </c>
      <c r="C55" s="2387"/>
      <c r="D55" s="2387"/>
      <c r="E55" s="2386">
        <v>30</v>
      </c>
      <c r="F55" s="2145"/>
    </row>
    <row r="56" spans="1:6" ht="10.7" customHeight="1">
      <c r="A56" s="2143"/>
      <c r="B56" s="2387" t="s">
        <v>3015</v>
      </c>
      <c r="C56" s="2387"/>
      <c r="D56" s="2387"/>
      <c r="E56" s="2386" t="s">
        <v>3016</v>
      </c>
      <c r="F56" s="2145"/>
    </row>
    <row r="57" spans="1:6" ht="10.7" customHeight="1">
      <c r="A57" s="2143"/>
      <c r="B57" s="2387"/>
      <c r="C57" s="2387" t="s">
        <v>3017</v>
      </c>
      <c r="D57" s="2387"/>
      <c r="E57" s="2386" t="s">
        <v>3182</v>
      </c>
      <c r="F57" s="2145"/>
    </row>
    <row r="58" spans="1:6" ht="10.7" customHeight="1">
      <c r="A58" s="2143"/>
      <c r="B58" s="2387"/>
      <c r="C58" s="2387" t="s">
        <v>3018</v>
      </c>
      <c r="D58" s="2387"/>
      <c r="E58" s="2386" t="s">
        <v>2995</v>
      </c>
      <c r="F58" s="2145"/>
    </row>
    <row r="59" spans="1:6" ht="10.7" customHeight="1">
      <c r="A59" s="2143"/>
      <c r="B59" s="2387"/>
      <c r="C59" s="2387"/>
      <c r="D59" s="2387" t="s">
        <v>171</v>
      </c>
      <c r="E59" s="2386" t="s">
        <v>2995</v>
      </c>
      <c r="F59" s="2145"/>
    </row>
    <row r="60" spans="1:6" ht="10.7" customHeight="1">
      <c r="A60" s="2143"/>
      <c r="B60" s="2387"/>
      <c r="C60" s="2387"/>
      <c r="D60" s="2387" t="s">
        <v>3019</v>
      </c>
      <c r="E60" s="2386" t="s">
        <v>2995</v>
      </c>
      <c r="F60" s="2145"/>
    </row>
    <row r="61" spans="1:6" ht="10.7" customHeight="1">
      <c r="A61" s="2143"/>
      <c r="B61" s="2387" t="s">
        <v>3020</v>
      </c>
      <c r="C61" s="2387"/>
      <c r="D61" s="2387"/>
      <c r="E61" s="2386">
        <v>66</v>
      </c>
      <c r="F61" s="2145"/>
    </row>
    <row r="62" spans="1:6" ht="10.7" customHeight="1">
      <c r="A62" s="2143"/>
      <c r="B62" s="2387"/>
      <c r="C62" s="2387" t="s">
        <v>3021</v>
      </c>
      <c r="D62" s="2387"/>
      <c r="E62" s="2386">
        <v>66</v>
      </c>
      <c r="F62" s="2145"/>
    </row>
    <row r="63" spans="1:6" ht="10.7" customHeight="1">
      <c r="A63" s="2143"/>
      <c r="B63" s="2387"/>
      <c r="C63" s="2387" t="s">
        <v>3022</v>
      </c>
      <c r="D63" s="2387"/>
      <c r="E63" s="2386">
        <v>66</v>
      </c>
      <c r="F63" s="2145"/>
    </row>
    <row r="64" spans="1:6" ht="10.7" customHeight="1">
      <c r="A64" s="2143"/>
      <c r="B64" s="2387" t="s">
        <v>3023</v>
      </c>
      <c r="C64" s="2387"/>
      <c r="D64" s="2387"/>
      <c r="E64" s="2386">
        <v>77</v>
      </c>
      <c r="F64" s="2145"/>
    </row>
    <row r="65" spans="1:6" ht="10.7" customHeight="1">
      <c r="A65" s="2143"/>
      <c r="B65" s="912"/>
      <c r="C65" s="912"/>
      <c r="D65" s="912"/>
      <c r="E65" s="2041"/>
      <c r="F65" s="2145"/>
    </row>
    <row r="66" spans="1:6" ht="10.7" customHeight="1">
      <c r="A66" s="2143"/>
      <c r="B66" s="912"/>
      <c r="C66" s="912"/>
      <c r="D66" s="912"/>
      <c r="E66" s="2041"/>
      <c r="F66" s="2145"/>
    </row>
    <row r="67" spans="1:6" ht="10.7" customHeight="1">
      <c r="A67" s="2143"/>
      <c r="B67" s="912"/>
      <c r="C67" s="912"/>
      <c r="D67" s="912"/>
      <c r="E67" s="2041"/>
      <c r="F67" s="2145"/>
    </row>
    <row r="68" spans="1:6" ht="10.7" customHeight="1">
      <c r="A68" s="2143"/>
      <c r="B68" s="912"/>
      <c r="C68" s="912"/>
      <c r="D68" s="912"/>
      <c r="E68" s="2041"/>
      <c r="F68" s="2145"/>
    </row>
    <row r="69" spans="1:6" ht="10.7" customHeight="1">
      <c r="A69" s="2143"/>
      <c r="B69" s="912"/>
      <c r="C69" s="912"/>
      <c r="D69" s="912"/>
      <c r="E69" s="2041"/>
      <c r="F69" s="2145"/>
    </row>
    <row r="70" spans="1:6" ht="10.7" customHeight="1">
      <c r="A70" s="2143"/>
      <c r="B70" s="912"/>
      <c r="C70" s="912"/>
      <c r="D70" s="912"/>
      <c r="E70" s="2041"/>
      <c r="F70" s="2145"/>
    </row>
    <row r="71" spans="1:6" ht="10.7" customHeight="1">
      <c r="A71" s="2146"/>
      <c r="B71" s="2147"/>
      <c r="C71" s="2147"/>
      <c r="D71" s="2147"/>
      <c r="E71" s="2148"/>
      <c r="F71" s="2149"/>
    </row>
    <row r="72" spans="1:6" s="450" customFormat="1" ht="12">
      <c r="A72" s="449" t="s">
        <v>386</v>
      </c>
      <c r="E72" s="529"/>
      <c r="F72" s="451"/>
    </row>
    <row r="73" spans="1:6" s="717" customFormat="1" ht="12.75"/>
    <row r="74" spans="1:6" s="450" customFormat="1" ht="12">
      <c r="A74" s="824">
        <v>108</v>
      </c>
      <c r="B74" s="2039"/>
      <c r="C74" s="2150"/>
      <c r="D74" s="2039"/>
      <c r="E74" s="2039"/>
      <c r="F74" s="827" t="s">
        <v>3394</v>
      </c>
    </row>
    <row r="75" spans="1:6" ht="11.25" customHeight="1">
      <c r="A75" s="931"/>
      <c r="B75" s="2151"/>
      <c r="C75" s="912"/>
      <c r="D75" s="996" t="s">
        <v>3024</v>
      </c>
      <c r="E75" s="2152"/>
      <c r="F75" s="2153"/>
    </row>
    <row r="76" spans="1:6" ht="6" customHeight="1">
      <c r="A76" s="2143"/>
      <c r="B76" s="912"/>
      <c r="C76" s="912"/>
      <c r="D76" s="912"/>
      <c r="E76" s="2041"/>
      <c r="F76" s="2144"/>
    </row>
    <row r="77" spans="1:6" ht="10.7" customHeight="1">
      <c r="A77" s="2143"/>
      <c r="B77" s="912"/>
      <c r="C77" s="912"/>
      <c r="D77" s="912"/>
      <c r="E77" s="2041" t="s">
        <v>2977</v>
      </c>
      <c r="F77" s="2144"/>
    </row>
    <row r="78" spans="1:6" ht="10.7" customHeight="1">
      <c r="A78" s="2143"/>
      <c r="B78" s="912"/>
      <c r="C78" s="912"/>
      <c r="D78" s="912"/>
      <c r="E78" s="2041"/>
      <c r="F78" s="2145"/>
    </row>
    <row r="79" spans="1:6" ht="10.7" customHeight="1">
      <c r="A79" s="2143"/>
      <c r="B79" s="2387" t="s">
        <v>3025</v>
      </c>
      <c r="C79" s="2387"/>
      <c r="D79" s="2387"/>
      <c r="E79" s="2386">
        <v>73</v>
      </c>
      <c r="F79" s="2145"/>
    </row>
    <row r="80" spans="1:6" ht="10.7" customHeight="1">
      <c r="A80" s="2143"/>
      <c r="B80" s="2387" t="s">
        <v>3026</v>
      </c>
      <c r="C80" s="2387"/>
      <c r="D80" s="2387"/>
      <c r="E80" s="2386">
        <v>75</v>
      </c>
      <c r="F80" s="2145"/>
    </row>
    <row r="81" spans="1:6" ht="10.7" customHeight="1">
      <c r="A81" s="2143"/>
      <c r="B81" s="2387" t="s">
        <v>3027</v>
      </c>
      <c r="C81" s="2387"/>
      <c r="D81" s="2387"/>
      <c r="E81" s="2386">
        <v>66</v>
      </c>
      <c r="F81" s="2145"/>
    </row>
    <row r="82" spans="1:6" ht="10.7" customHeight="1">
      <c r="A82" s="2143"/>
      <c r="B82" s="2387" t="s">
        <v>3028</v>
      </c>
      <c r="C82" s="2387"/>
      <c r="D82" s="2387"/>
      <c r="E82" s="2386">
        <v>17</v>
      </c>
      <c r="F82" s="2145"/>
    </row>
    <row r="83" spans="1:6" ht="10.7" customHeight="1">
      <c r="A83" s="2143"/>
      <c r="B83" s="2387" t="s">
        <v>3029</v>
      </c>
      <c r="C83" s="2387"/>
      <c r="D83" s="2387"/>
      <c r="E83" s="2386">
        <v>105</v>
      </c>
      <c r="F83" s="2145"/>
    </row>
    <row r="84" spans="1:6" ht="10.7" customHeight="1">
      <c r="A84" s="2143"/>
      <c r="B84" s="2387" t="s">
        <v>3030</v>
      </c>
      <c r="C84" s="2387"/>
      <c r="D84" s="2387"/>
      <c r="E84" s="2386"/>
      <c r="F84" s="2145"/>
    </row>
    <row r="85" spans="1:6" ht="10.7" customHeight="1">
      <c r="A85" s="2143"/>
      <c r="B85" s="2387"/>
      <c r="C85" s="2387" t="s">
        <v>3031</v>
      </c>
      <c r="D85" s="2387"/>
      <c r="E85" s="2386"/>
      <c r="F85" s="2145"/>
    </row>
    <row r="86" spans="1:6" ht="10.7" customHeight="1">
      <c r="A86" s="2143"/>
      <c r="B86" s="2387"/>
      <c r="C86" s="2387" t="s">
        <v>3032</v>
      </c>
      <c r="D86" s="2387"/>
      <c r="E86" s="2386"/>
      <c r="F86" s="2145"/>
    </row>
    <row r="87" spans="1:6" ht="10.7" customHeight="1">
      <c r="A87" s="2143"/>
      <c r="B87" s="2387" t="s">
        <v>3033</v>
      </c>
      <c r="C87" s="2387"/>
      <c r="D87" s="2387"/>
      <c r="E87" s="2386">
        <v>16</v>
      </c>
      <c r="F87" s="2145"/>
    </row>
    <row r="88" spans="1:6" ht="10.7" customHeight="1">
      <c r="A88" s="2143"/>
      <c r="B88" s="2387" t="s">
        <v>3169</v>
      </c>
      <c r="C88" s="2387"/>
      <c r="D88" s="2387"/>
      <c r="E88" s="2386">
        <v>19</v>
      </c>
      <c r="F88" s="2145"/>
    </row>
    <row r="89" spans="1:6" ht="10.7" customHeight="1">
      <c r="A89" s="2143"/>
      <c r="B89" s="2387" t="s">
        <v>3034</v>
      </c>
      <c r="C89" s="2387"/>
      <c r="D89" s="2387"/>
      <c r="E89" s="2386">
        <v>80</v>
      </c>
      <c r="F89" s="2145"/>
    </row>
    <row r="90" spans="1:6" ht="10.7" customHeight="1">
      <c r="A90" s="2143"/>
      <c r="B90" s="2387" t="s">
        <v>3035</v>
      </c>
      <c r="C90" s="2387"/>
      <c r="D90" s="2387"/>
      <c r="E90" s="2386">
        <v>81</v>
      </c>
      <c r="F90" s="2145"/>
    </row>
    <row r="91" spans="1:6" ht="10.7" customHeight="1">
      <c r="A91" s="2143"/>
      <c r="B91" s="2387" t="s">
        <v>3036</v>
      </c>
      <c r="C91" s="2387"/>
      <c r="D91" s="2387"/>
      <c r="E91" s="2386"/>
      <c r="F91" s="2145"/>
    </row>
    <row r="92" spans="1:6" ht="10.7" customHeight="1">
      <c r="A92" s="2143"/>
      <c r="B92" s="2387"/>
      <c r="C92" s="2387" t="s">
        <v>3037</v>
      </c>
      <c r="D92" s="2387"/>
      <c r="E92" s="2386">
        <v>41</v>
      </c>
      <c r="F92" s="2145"/>
    </row>
    <row r="93" spans="1:6" ht="10.7" customHeight="1">
      <c r="A93" s="2143"/>
      <c r="B93" s="2387" t="s">
        <v>3038</v>
      </c>
      <c r="C93" s="2387"/>
      <c r="D93" s="2387"/>
      <c r="E93" s="2386" t="s">
        <v>3180</v>
      </c>
      <c r="F93" s="2145"/>
    </row>
    <row r="94" spans="1:6" ht="10.7" customHeight="1">
      <c r="A94" s="2143"/>
      <c r="B94" s="2387" t="s">
        <v>3039</v>
      </c>
      <c r="C94" s="2387"/>
      <c r="D94" s="2387"/>
      <c r="E94" s="2386">
        <v>16</v>
      </c>
      <c r="F94" s="2145"/>
    </row>
    <row r="95" spans="1:6" ht="10.7" customHeight="1">
      <c r="A95" s="2143"/>
      <c r="B95" s="2387" t="s">
        <v>3040</v>
      </c>
      <c r="C95" s="2387"/>
      <c r="D95" s="2387"/>
      <c r="E95" s="2386" t="s">
        <v>3041</v>
      </c>
      <c r="F95" s="2145"/>
    </row>
    <row r="96" spans="1:6" ht="10.7" customHeight="1">
      <c r="A96" s="2143"/>
      <c r="B96" s="2387" t="s">
        <v>3042</v>
      </c>
      <c r="C96" s="2387"/>
      <c r="D96" s="2387"/>
      <c r="E96" s="2386">
        <v>20</v>
      </c>
      <c r="F96" s="2145"/>
    </row>
    <row r="97" spans="1:6" ht="10.7" customHeight="1">
      <c r="A97" s="2143"/>
      <c r="B97" s="2387"/>
      <c r="C97" s="2387" t="s">
        <v>3043</v>
      </c>
      <c r="D97" s="2387"/>
      <c r="E97" s="2386">
        <f>6+5</f>
        <v>11</v>
      </c>
      <c r="F97" s="2145"/>
    </row>
    <row r="98" spans="1:6" ht="10.7" customHeight="1">
      <c r="A98" s="2143"/>
      <c r="B98" s="2387" t="s">
        <v>3044</v>
      </c>
      <c r="C98" s="2387"/>
      <c r="D98" s="2387"/>
      <c r="E98" s="2386"/>
      <c r="F98" s="2145"/>
    </row>
    <row r="99" spans="1:6" ht="10.7" customHeight="1">
      <c r="A99" s="2143"/>
      <c r="B99" s="2387"/>
      <c r="C99" s="2387" t="s">
        <v>2291</v>
      </c>
      <c r="D99" s="2387"/>
      <c r="E99" s="2386">
        <v>16</v>
      </c>
      <c r="F99" s="2145"/>
    </row>
    <row r="100" spans="1:6" ht="10.7" customHeight="1">
      <c r="A100" s="2143"/>
      <c r="B100" s="2387"/>
      <c r="C100" s="2387" t="s">
        <v>1437</v>
      </c>
      <c r="D100" s="2387"/>
      <c r="E100" s="2386">
        <v>16</v>
      </c>
      <c r="F100" s="2145"/>
    </row>
    <row r="101" spans="1:6" ht="10.7" customHeight="1">
      <c r="A101" s="2143"/>
      <c r="B101" s="2387" t="s">
        <v>3045</v>
      </c>
      <c r="C101" s="2387"/>
      <c r="D101" s="2387"/>
      <c r="E101" s="2386" t="s">
        <v>2995</v>
      </c>
      <c r="F101" s="2145"/>
    </row>
    <row r="102" spans="1:6" ht="10.7" customHeight="1">
      <c r="A102" s="2143"/>
      <c r="B102" s="2387"/>
      <c r="C102" s="2387" t="s">
        <v>1813</v>
      </c>
      <c r="D102" s="2387"/>
      <c r="E102" s="2386" t="s">
        <v>2995</v>
      </c>
      <c r="F102" s="2145"/>
    </row>
    <row r="103" spans="1:6" ht="10.7" customHeight="1">
      <c r="A103" s="2143"/>
      <c r="B103" s="2387"/>
      <c r="C103" s="2387"/>
      <c r="D103" s="2387" t="s">
        <v>3002</v>
      </c>
      <c r="E103" s="2386">
        <v>36</v>
      </c>
      <c r="F103" s="2145"/>
    </row>
    <row r="104" spans="1:6" ht="10.7" customHeight="1">
      <c r="A104" s="2143"/>
      <c r="B104" s="2387"/>
      <c r="C104" s="2387" t="s">
        <v>3046</v>
      </c>
      <c r="D104" s="2387"/>
      <c r="E104" s="2386">
        <v>34</v>
      </c>
      <c r="F104" s="2145"/>
    </row>
    <row r="105" spans="1:6" ht="10.7" customHeight="1">
      <c r="A105" s="2143"/>
      <c r="B105" s="2387"/>
      <c r="C105" s="2387"/>
      <c r="D105" s="2387" t="s">
        <v>3002</v>
      </c>
      <c r="E105" s="2386">
        <v>35</v>
      </c>
      <c r="F105" s="2145"/>
    </row>
    <row r="106" spans="1:6" ht="10.7" customHeight="1">
      <c r="A106" s="2143"/>
      <c r="B106" s="2387"/>
      <c r="C106" s="2387" t="s">
        <v>3047</v>
      </c>
      <c r="D106" s="2387"/>
      <c r="E106" s="2386">
        <v>34</v>
      </c>
      <c r="F106" s="2145"/>
    </row>
    <row r="107" spans="1:6" ht="10.7" customHeight="1">
      <c r="A107" s="2143"/>
      <c r="B107" s="2387"/>
      <c r="C107" s="2387"/>
      <c r="D107" s="2387" t="s">
        <v>3002</v>
      </c>
      <c r="E107" s="2386">
        <v>35</v>
      </c>
      <c r="F107" s="2145"/>
    </row>
    <row r="108" spans="1:6" ht="10.7" customHeight="1">
      <c r="A108" s="2143"/>
      <c r="B108" s="2387" t="s">
        <v>3048</v>
      </c>
      <c r="C108" s="2387"/>
      <c r="D108" s="2387"/>
      <c r="E108" s="2386">
        <v>64</v>
      </c>
      <c r="F108" s="2145"/>
    </row>
    <row r="109" spans="1:6" ht="10.7" customHeight="1">
      <c r="A109" s="2143"/>
      <c r="B109" s="2387"/>
      <c r="C109" s="2387" t="s">
        <v>3049</v>
      </c>
      <c r="D109" s="2387"/>
      <c r="E109" s="2386">
        <v>64</v>
      </c>
      <c r="F109" s="2145"/>
    </row>
    <row r="110" spans="1:6" ht="10.7" customHeight="1">
      <c r="A110" s="2143"/>
      <c r="B110" s="2387" t="s">
        <v>3050</v>
      </c>
      <c r="C110" s="2387"/>
      <c r="D110" s="2387"/>
      <c r="E110" s="2386"/>
      <c r="F110" s="2145"/>
    </row>
    <row r="111" spans="1:6" ht="10.7" customHeight="1">
      <c r="A111" s="2143"/>
      <c r="B111" s="2387" t="s">
        <v>3051</v>
      </c>
      <c r="C111" s="2387"/>
      <c r="D111" s="2387"/>
      <c r="E111" s="2386">
        <v>57</v>
      </c>
      <c r="F111" s="2145"/>
    </row>
    <row r="112" spans="1:6" ht="10.7" customHeight="1">
      <c r="A112" s="2143"/>
      <c r="B112" s="2387" t="s">
        <v>3052</v>
      </c>
      <c r="C112" s="2387"/>
      <c r="D112" s="2387"/>
      <c r="E112" s="2386">
        <v>7</v>
      </c>
      <c r="F112" s="2145"/>
    </row>
    <row r="113" spans="1:6" ht="10.7" customHeight="1">
      <c r="A113" s="2143"/>
      <c r="B113" s="2387" t="s">
        <v>3053</v>
      </c>
      <c r="C113" s="2387"/>
      <c r="D113" s="2387"/>
      <c r="E113" s="2386" t="s">
        <v>2988</v>
      </c>
      <c r="F113" s="2145"/>
    </row>
    <row r="114" spans="1:6" ht="10.7" customHeight="1">
      <c r="A114" s="2143"/>
      <c r="B114" s="2387" t="s">
        <v>3054</v>
      </c>
      <c r="C114" s="2387"/>
      <c r="D114" s="2387"/>
      <c r="E114" s="2386">
        <v>53</v>
      </c>
      <c r="F114" s="2145"/>
    </row>
    <row r="115" spans="1:6" ht="10.7" customHeight="1">
      <c r="A115" s="2143"/>
      <c r="B115" s="2387" t="s">
        <v>3055</v>
      </c>
      <c r="C115" s="2387"/>
      <c r="D115" s="2387"/>
      <c r="E115" s="2386" t="s">
        <v>2988</v>
      </c>
      <c r="F115" s="2145"/>
    </row>
    <row r="116" spans="1:6" ht="10.7" customHeight="1">
      <c r="A116" s="2143"/>
      <c r="B116" s="2387" t="s">
        <v>3183</v>
      </c>
      <c r="C116" s="2387"/>
      <c r="D116" s="2387"/>
      <c r="E116" s="2386"/>
      <c r="F116" s="2145"/>
    </row>
    <row r="117" spans="1:6" ht="10.7" customHeight="1">
      <c r="A117" s="2143"/>
      <c r="B117" s="2387"/>
      <c r="C117" s="2387" t="s">
        <v>3056</v>
      </c>
      <c r="D117" s="2387"/>
      <c r="E117" s="2386">
        <v>3</v>
      </c>
      <c r="F117" s="2145"/>
    </row>
    <row r="118" spans="1:6" ht="10.7" customHeight="1">
      <c r="A118" s="2143"/>
      <c r="B118" s="2387"/>
      <c r="C118" s="2387" t="s">
        <v>3057</v>
      </c>
      <c r="D118" s="2387"/>
      <c r="E118" s="2386" t="s">
        <v>3058</v>
      </c>
      <c r="F118" s="2145"/>
    </row>
    <row r="119" spans="1:6" ht="10.7" customHeight="1">
      <c r="A119" s="2143"/>
      <c r="B119" s="2387"/>
      <c r="C119" s="2387" t="s">
        <v>3059</v>
      </c>
      <c r="D119" s="2387"/>
      <c r="E119" s="2386">
        <v>3</v>
      </c>
      <c r="F119" s="2145"/>
    </row>
    <row r="120" spans="1:6" ht="10.7" customHeight="1">
      <c r="A120" s="2143"/>
      <c r="B120" s="2387"/>
      <c r="C120" s="2387" t="s">
        <v>3060</v>
      </c>
      <c r="D120" s="2387"/>
      <c r="E120" s="2386">
        <v>3</v>
      </c>
      <c r="F120" s="2145"/>
    </row>
    <row r="121" spans="1:6" ht="10.7" customHeight="1">
      <c r="A121" s="2143"/>
      <c r="B121" s="2387" t="s">
        <v>3062</v>
      </c>
      <c r="C121" s="2387"/>
      <c r="D121" s="2387"/>
      <c r="E121" s="2386">
        <v>57</v>
      </c>
      <c r="F121" s="2145"/>
    </row>
    <row r="122" spans="1:6" ht="10.7" customHeight="1">
      <c r="A122" s="2143"/>
      <c r="B122" s="2387" t="s">
        <v>3063</v>
      </c>
      <c r="C122" s="2387"/>
      <c r="D122" s="2387"/>
      <c r="E122" s="2386">
        <v>64</v>
      </c>
      <c r="F122" s="2145"/>
    </row>
    <row r="123" spans="1:6" ht="10.7" customHeight="1">
      <c r="A123" s="2143"/>
      <c r="B123" s="2387"/>
      <c r="C123" s="2387" t="s">
        <v>3064</v>
      </c>
      <c r="D123" s="2387"/>
      <c r="E123" s="2386">
        <v>66</v>
      </c>
      <c r="F123" s="2145"/>
    </row>
    <row r="124" spans="1:6" ht="10.7" customHeight="1">
      <c r="A124" s="2143"/>
      <c r="B124" s="2387" t="s">
        <v>3065</v>
      </c>
      <c r="C124" s="2387"/>
      <c r="D124" s="2387"/>
      <c r="E124" s="2386">
        <v>73</v>
      </c>
      <c r="F124" s="2145"/>
    </row>
    <row r="125" spans="1:6" ht="10.7" customHeight="1">
      <c r="A125" s="2143"/>
      <c r="B125" s="2387" t="s">
        <v>3066</v>
      </c>
      <c r="C125" s="2387"/>
      <c r="D125" s="2387"/>
      <c r="E125" s="2386">
        <v>77</v>
      </c>
      <c r="F125" s="991"/>
    </row>
    <row r="126" spans="1:6" ht="10.7" customHeight="1">
      <c r="A126" s="2143"/>
      <c r="B126" s="2387" t="s">
        <v>3067</v>
      </c>
      <c r="C126" s="2387"/>
      <c r="D126" s="2387"/>
      <c r="E126" s="2386">
        <v>77</v>
      </c>
      <c r="F126" s="991"/>
    </row>
    <row r="127" spans="1:6" ht="10.7" customHeight="1">
      <c r="A127" s="2143"/>
      <c r="B127" s="2387" t="s">
        <v>3068</v>
      </c>
      <c r="C127" s="2387"/>
      <c r="D127" s="2387"/>
      <c r="E127" s="2386">
        <v>80</v>
      </c>
      <c r="F127" s="991"/>
    </row>
    <row r="128" spans="1:6" ht="10.7" customHeight="1">
      <c r="A128" s="2143"/>
      <c r="B128" s="2387" t="s">
        <v>3069</v>
      </c>
      <c r="C128" s="2387"/>
      <c r="D128" s="2387"/>
      <c r="E128" s="2386">
        <v>80</v>
      </c>
      <c r="F128" s="991"/>
    </row>
    <row r="129" spans="1:6" ht="10.7" customHeight="1">
      <c r="A129" s="2143"/>
      <c r="B129" s="2387" t="s">
        <v>3070</v>
      </c>
      <c r="C129" s="2387"/>
      <c r="D129" s="2387"/>
      <c r="E129" s="2386">
        <v>80</v>
      </c>
      <c r="F129" s="991"/>
    </row>
    <row r="130" spans="1:6" ht="10.7" customHeight="1">
      <c r="A130" s="974"/>
      <c r="B130" s="2387" t="s">
        <v>3071</v>
      </c>
      <c r="C130" s="2387"/>
      <c r="D130" s="2387"/>
      <c r="E130" s="2386">
        <v>3</v>
      </c>
      <c r="F130" s="991"/>
    </row>
    <row r="131" spans="1:6" ht="10.7" customHeight="1">
      <c r="A131" s="974"/>
      <c r="B131" s="3498" t="s">
        <v>3061</v>
      </c>
      <c r="C131" s="3498"/>
      <c r="D131" s="3498"/>
      <c r="E131" s="2041" t="s">
        <v>3295</v>
      </c>
      <c r="F131" s="991"/>
    </row>
    <row r="132" spans="1:6" ht="10.7" customHeight="1">
      <c r="A132" s="974"/>
      <c r="B132" s="912" t="s">
        <v>3296</v>
      </c>
      <c r="C132" s="912"/>
      <c r="D132" s="912"/>
      <c r="E132" s="2041" t="s">
        <v>3297</v>
      </c>
      <c r="F132" s="991"/>
    </row>
    <row r="133" spans="1:6" ht="10.7" customHeight="1">
      <c r="A133" s="974"/>
      <c r="B133" s="912"/>
      <c r="C133" s="912"/>
      <c r="D133" s="912"/>
      <c r="E133" s="2041"/>
      <c r="F133" s="991"/>
    </row>
    <row r="134" spans="1:6" ht="10.7" customHeight="1">
      <c r="A134" s="974"/>
      <c r="B134" s="912"/>
      <c r="C134" s="912"/>
      <c r="D134" s="912"/>
      <c r="E134" s="2041"/>
      <c r="F134" s="991"/>
    </row>
    <row r="135" spans="1:6" ht="10.7" customHeight="1">
      <c r="A135" s="974"/>
      <c r="B135" s="912"/>
      <c r="C135" s="912"/>
      <c r="D135" s="912"/>
      <c r="E135" s="2041"/>
      <c r="F135" s="991"/>
    </row>
    <row r="136" spans="1:6" ht="10.7" customHeight="1">
      <c r="A136" s="974"/>
      <c r="B136" s="912"/>
      <c r="C136" s="912"/>
      <c r="D136" s="912"/>
      <c r="E136" s="2041"/>
      <c r="F136" s="991"/>
    </row>
    <row r="137" spans="1:6" ht="10.7" customHeight="1">
      <c r="A137" s="974"/>
      <c r="B137" s="912"/>
      <c r="C137" s="912"/>
      <c r="D137" s="912"/>
      <c r="E137" s="2041"/>
      <c r="F137" s="991"/>
    </row>
    <row r="138" spans="1:6" ht="10.7" customHeight="1">
      <c r="A138" s="974"/>
      <c r="B138" s="912"/>
      <c r="C138" s="912"/>
      <c r="D138" s="912"/>
      <c r="E138" s="2041"/>
      <c r="F138" s="991"/>
    </row>
    <row r="139" spans="1:6" ht="10.7" customHeight="1">
      <c r="A139" s="974"/>
      <c r="B139" s="912"/>
      <c r="C139" s="912"/>
      <c r="D139" s="912"/>
      <c r="E139" s="2041"/>
      <c r="F139" s="991"/>
    </row>
    <row r="140" spans="1:6" ht="10.7" customHeight="1">
      <c r="A140" s="974"/>
      <c r="B140" s="912"/>
      <c r="C140" s="912"/>
      <c r="D140" s="912"/>
      <c r="E140" s="2041"/>
      <c r="F140" s="991"/>
    </row>
    <row r="141" spans="1:6" ht="10.7" customHeight="1">
      <c r="A141" s="1272"/>
      <c r="B141" s="844"/>
      <c r="C141" s="844"/>
      <c r="D141" s="844"/>
      <c r="E141" s="2547"/>
      <c r="F141" s="2548"/>
    </row>
    <row r="142" spans="1:6" ht="12">
      <c r="A142" s="519"/>
      <c r="B142" s="519"/>
      <c r="C142" s="519"/>
      <c r="D142" s="519"/>
      <c r="E142" s="520"/>
      <c r="F142" s="961" t="s">
        <v>386</v>
      </c>
    </row>
    <row r="143" spans="1:6" ht="9.75" customHeight="1"/>
    <row r="144" spans="1:6" ht="9.75" customHeight="1"/>
    <row r="145" ht="9.75" customHeight="1"/>
    <row r="146" ht="9.75" customHeight="1"/>
    <row r="147" ht="9.75" customHeight="1"/>
    <row r="148" ht="9.75" customHeight="1"/>
    <row r="149" ht="9.75" customHeight="1"/>
    <row r="150" ht="9.75" customHeight="1"/>
    <row r="151" ht="9.75" customHeight="1"/>
    <row r="152" ht="9.75" customHeight="1"/>
    <row r="153" ht="9.75" customHeight="1"/>
    <row r="154" ht="9.75" customHeight="1"/>
    <row r="155" ht="9.75" customHeight="1"/>
    <row r="156" ht="9.75" customHeight="1"/>
    <row r="157" ht="9.75" customHeight="1"/>
    <row r="158" ht="9.75" customHeight="1"/>
    <row r="159" ht="9.75" customHeight="1"/>
    <row r="160" ht="9.75" customHeight="1"/>
    <row r="161" ht="9.75" customHeight="1"/>
    <row r="162" ht="9.75" customHeight="1"/>
    <row r="163" ht="9.75" customHeight="1"/>
    <row r="164" ht="9.75" customHeight="1"/>
    <row r="165" ht="9.75" customHeight="1"/>
    <row r="166" ht="9.75" customHeight="1"/>
    <row r="167" ht="9.75" customHeight="1"/>
    <row r="168" ht="9.75" customHeight="1"/>
    <row r="169" ht="9.75" customHeight="1"/>
    <row r="170" ht="9.75" customHeight="1"/>
    <row r="171" ht="9.75" customHeight="1"/>
    <row r="172" ht="9.75" customHeight="1"/>
    <row r="173" ht="9.75" customHeight="1"/>
    <row r="174" ht="9.75" customHeight="1"/>
    <row r="175" ht="9.75" customHeight="1"/>
    <row r="176" ht="9.75" customHeight="1"/>
    <row r="177" ht="9.75" customHeight="1"/>
    <row r="178" ht="9.75" customHeight="1"/>
    <row r="179" ht="9.75" customHeight="1"/>
    <row r="180" ht="9.75" customHeight="1"/>
    <row r="181" ht="9.75" customHeight="1"/>
    <row r="182" ht="9.75" customHeight="1"/>
    <row r="183" ht="9.75" customHeight="1"/>
    <row r="184" ht="9.75" customHeight="1"/>
    <row r="185" ht="9.75" customHeight="1"/>
    <row r="186" ht="9.75" customHeight="1"/>
    <row r="187" ht="9.75" customHeight="1"/>
    <row r="188" ht="9.75" customHeight="1"/>
    <row r="189" ht="9.75" customHeight="1"/>
    <row r="190" ht="9.75" customHeight="1"/>
    <row r="191" ht="9.75" customHeight="1"/>
    <row r="192" ht="9.75" customHeight="1"/>
    <row r="193" ht="9.75" customHeight="1"/>
    <row r="194" ht="9.75" customHeight="1"/>
    <row r="195" ht="9.75" customHeight="1"/>
    <row r="196" ht="9.75" customHeight="1"/>
    <row r="197" ht="9.75" customHeight="1"/>
    <row r="198" ht="9.75" customHeight="1"/>
    <row r="199" ht="9.75" customHeight="1"/>
    <row r="200" ht="9.75" customHeight="1"/>
    <row r="201" ht="9.75" customHeight="1"/>
    <row r="202" ht="9.75" customHeight="1"/>
    <row r="203" ht="9.75" customHeight="1"/>
    <row r="204" ht="9.75" customHeight="1"/>
    <row r="205" ht="9.75" customHeight="1"/>
    <row r="206" ht="9.75" customHeight="1"/>
    <row r="207" ht="9.75" customHeight="1"/>
    <row r="208" ht="9.75" customHeight="1"/>
    <row r="209" ht="9.75" customHeight="1"/>
    <row r="210" ht="9.75" customHeight="1"/>
    <row r="211" ht="9.75" customHeight="1"/>
    <row r="212" ht="9.75" customHeight="1"/>
    <row r="213" ht="9.75" customHeight="1"/>
    <row r="214" ht="9.75" customHeight="1"/>
    <row r="215" ht="9.75" customHeight="1"/>
    <row r="216" ht="9.75" customHeight="1"/>
    <row r="217" ht="9.75" customHeight="1"/>
    <row r="218" ht="9.75" customHeight="1"/>
    <row r="219" ht="9.75" customHeight="1"/>
    <row r="220" ht="9.75" customHeight="1"/>
    <row r="221" ht="9.75" customHeight="1"/>
    <row r="222" ht="9.75" customHeight="1"/>
    <row r="223" ht="9.75" customHeight="1"/>
    <row r="224" ht="9.75" customHeight="1"/>
    <row r="225" ht="9.75" customHeight="1"/>
    <row r="226" ht="9.75" customHeight="1"/>
    <row r="227" ht="9.75" customHeight="1"/>
    <row r="228" ht="9.75" customHeight="1"/>
    <row r="229" ht="9.75" customHeight="1"/>
    <row r="230" ht="9.75" customHeight="1"/>
    <row r="231" ht="9.75" customHeight="1"/>
    <row r="232" ht="9.75" customHeight="1"/>
    <row r="233" ht="9.75" customHeight="1"/>
    <row r="234" ht="9.75" customHeight="1"/>
    <row r="235" ht="9.75" customHeight="1"/>
    <row r="236" ht="9.75" customHeight="1"/>
    <row r="237" ht="9.75" customHeight="1"/>
    <row r="238" ht="9.75" customHeight="1"/>
    <row r="239" ht="9.75" customHeight="1"/>
    <row r="240" ht="9.75" customHeight="1"/>
    <row r="241" ht="9.75" customHeight="1"/>
    <row r="242" ht="9.75" customHeight="1"/>
    <row r="243" ht="9.75" customHeight="1"/>
    <row r="244" ht="9.75" customHeight="1"/>
    <row r="245" ht="9.75" customHeight="1"/>
    <row r="246" ht="9.75" customHeight="1"/>
    <row r="247" ht="9.75" customHeight="1"/>
    <row r="248" ht="9.75" customHeight="1"/>
    <row r="249" ht="9.75" customHeight="1"/>
    <row r="250" ht="9.75" customHeight="1"/>
    <row r="251" ht="9.75" customHeight="1"/>
    <row r="252" ht="9.75" customHeight="1"/>
    <row r="253" ht="9.75" customHeight="1"/>
    <row r="254" ht="9.75" customHeight="1"/>
    <row r="255" ht="9.75" customHeight="1"/>
    <row r="256" ht="9.75" customHeight="1"/>
    <row r="257" ht="9.75" customHeight="1"/>
    <row r="258" ht="9.75" customHeight="1"/>
    <row r="259" ht="9.75" customHeight="1"/>
    <row r="260" ht="9.75" customHeight="1"/>
    <row r="261" ht="9.75" customHeight="1"/>
    <row r="262" ht="9.75" customHeight="1"/>
    <row r="263" ht="9.75" customHeight="1"/>
    <row r="264" ht="9.75" customHeight="1"/>
    <row r="265" ht="9.75" customHeight="1"/>
    <row r="266" ht="9.75" customHeight="1"/>
    <row r="267" ht="9.75" customHeight="1"/>
    <row r="268" ht="9.75" customHeight="1"/>
    <row r="269" ht="9.75" customHeight="1"/>
    <row r="270" ht="9.75" customHeight="1"/>
    <row r="271" ht="9.75" customHeight="1"/>
    <row r="272" ht="9.75" customHeight="1"/>
    <row r="273" ht="9.75" customHeight="1"/>
    <row r="274" ht="9.75" customHeight="1"/>
    <row r="275" ht="9.75" customHeight="1"/>
    <row r="276" ht="9.75" customHeight="1"/>
    <row r="277" ht="9.75" customHeight="1"/>
    <row r="278" ht="9.75" customHeight="1"/>
    <row r="279" ht="9.75" customHeight="1"/>
    <row r="280" ht="9.75" customHeight="1"/>
    <row r="281" ht="9.75" customHeight="1"/>
    <row r="282" ht="9.75" customHeight="1"/>
    <row r="283" ht="9.75" customHeight="1"/>
    <row r="284" ht="9.75" customHeight="1"/>
    <row r="285" ht="9.75" customHeight="1"/>
    <row r="286" ht="9.75" customHeight="1"/>
    <row r="287" ht="9.75" customHeight="1"/>
    <row r="288" ht="9.75" customHeight="1"/>
    <row r="289" ht="9.75" customHeight="1"/>
    <row r="290" ht="9.75" customHeight="1"/>
    <row r="291" ht="9.75" customHeight="1"/>
    <row r="292" ht="9.75" customHeight="1"/>
    <row r="293" ht="9.75" customHeight="1"/>
    <row r="294" ht="9.75" customHeight="1"/>
    <row r="295" ht="9.75" customHeight="1"/>
    <row r="296" ht="9.75" customHeight="1"/>
    <row r="297" ht="9.75" customHeight="1"/>
  </sheetData>
  <customSheetViews>
    <customSheetView guid="{A617E113-81C5-40F4-A596-A12F4B219BD2}" showPageBreaks="1" printArea="1" view="pageBreakPreview">
      <selection activeCell="E85" sqref="E85"/>
      <rowBreaks count="1" manualBreakCount="1">
        <brk id="72" max="5" man="1"/>
      </rowBreaks>
      <pageMargins left="0.5" right="0.5" top="0.5" bottom="0.25" header="0.5" footer="0.5"/>
      <printOptions horizontalCentered="1" verticalCentered="1"/>
      <pageSetup scale="91" fitToHeight="2" orientation="portrait" r:id="rId1"/>
      <headerFooter alignWithMargins="0"/>
    </customSheetView>
    <customSheetView guid="{D099E5BD-69C3-4A36-A01A-AB9127CD02AF}" showPageBreaks="1" printArea="1" view="pageBreakPreview">
      <selection activeCell="A3" sqref="A3"/>
      <rowBreaks count="1" manualBreakCount="1">
        <brk id="72" max="5" man="1"/>
      </rowBreaks>
      <pageMargins left="0.5" right="0.5" top="0.5" bottom="0.25" header="0.5" footer="0.5"/>
      <printOptions horizontalCentered="1" verticalCentered="1"/>
      <pageSetup scale="91" fitToHeight="2" orientation="portrait" r:id="rId2"/>
      <headerFooter alignWithMargins="0"/>
    </customSheetView>
    <customSheetView guid="{0E34144A-D82F-4DF0-B720-F9C800B122C6}" showPageBreaks="1" printArea="1" view="pageBreakPreview">
      <selection activeCell="A3" sqref="A3"/>
      <rowBreaks count="1" manualBreakCount="1">
        <brk id="72" max="5" man="1"/>
      </rowBreaks>
      <pageMargins left="0.5" right="0.5" top="0.5" bottom="0.25" header="0.5" footer="0.5"/>
      <printOptions horizontalCentered="1" verticalCentered="1"/>
      <pageSetup scale="91" fitToHeight="2" orientation="portrait" r:id="rId3"/>
      <headerFooter alignWithMargins="0"/>
    </customSheetView>
    <customSheetView guid="{97EB090E-DA8A-4035-9EB7-8F192FB9238E}" showPageBreaks="1" printArea="1" view="pageBreakPreview">
      <selection activeCell="A3" sqref="A3"/>
      <rowBreaks count="1" manualBreakCount="1">
        <brk id="72" max="5" man="1"/>
      </rowBreaks>
      <pageMargins left="0.5" right="0.5" top="0.5" bottom="0.25" header="0.5" footer="0.5"/>
      <printOptions horizontalCentered="1" verticalCentered="1"/>
      <pageSetup scale="91" fitToHeight="2" orientation="portrait" r:id="rId4"/>
      <headerFooter alignWithMargins="0"/>
    </customSheetView>
    <customSheetView guid="{73D6C540-FA77-496F-80D5-378BCDB5D7D3}" showPageBreaks="1" printArea="1" view="pageBreakPreview">
      <selection activeCell="E85" sqref="E85"/>
      <rowBreaks count="1" manualBreakCount="1">
        <brk id="72" max="5" man="1"/>
      </rowBreaks>
      <pageMargins left="0.5" right="0.5" top="0.5" bottom="0.25" header="0.5" footer="0.5"/>
      <printOptions horizontalCentered="1" verticalCentered="1"/>
      <pageSetup scale="91" fitToHeight="2" orientation="portrait" r:id="rId5"/>
      <headerFooter alignWithMargins="0"/>
    </customSheetView>
    <customSheetView guid="{697F93CE-5800-4A2B-B48E-6915F0D86AE1}" showPageBreaks="1" printArea="1" view="pageBreakPreview">
      <selection activeCell="E85" sqref="E85"/>
      <rowBreaks count="1" manualBreakCount="1">
        <brk id="72" max="5" man="1"/>
      </rowBreaks>
      <pageMargins left="0.5" right="0.5" top="0.5" bottom="0.25" header="0.5" footer="0.5"/>
      <printOptions horizontalCentered="1" verticalCentered="1"/>
      <pageSetup scale="91" fitToHeight="2" orientation="portrait" r:id="rId6"/>
      <headerFooter alignWithMargins="0"/>
    </customSheetView>
    <customSheetView guid="{997430AA-34EF-430A-83C0-572B50415120}" showPageBreaks="1" printArea="1" view="pageBreakPreview">
      <selection activeCell="E85" sqref="E85"/>
      <rowBreaks count="1" manualBreakCount="1">
        <brk id="72" max="5" man="1"/>
      </rowBreaks>
      <pageMargins left="0.5" right="0.5" top="0.5" bottom="0.25" header="0.5" footer="0.5"/>
      <printOptions horizontalCentered="1" verticalCentered="1"/>
      <pageSetup scale="91" fitToHeight="2" orientation="portrait" r:id="rId7"/>
      <headerFooter alignWithMargins="0"/>
    </customSheetView>
    <customSheetView guid="{FB280501-19AF-4ABE-91A9-026A574F2BAA}" showPageBreaks="1" printArea="1" view="pageBreakPreview">
      <selection activeCell="E85" sqref="E85"/>
      <rowBreaks count="1" manualBreakCount="1">
        <brk id="72" max="5" man="1"/>
      </rowBreaks>
      <pageMargins left="0.5" right="0.5" top="0.5" bottom="0.25" header="0.5" footer="0.5"/>
      <printOptions horizontalCentered="1" verticalCentered="1"/>
      <pageSetup scale="91" fitToHeight="2" orientation="portrait" r:id="rId8"/>
      <headerFooter alignWithMargins="0"/>
    </customSheetView>
    <customSheetView guid="{418B4607-7369-4E2A-893E-78E4A5AA0442}" showPageBreaks="1" printArea="1" view="pageBreakPreview">
      <selection activeCell="E85" sqref="E85"/>
      <rowBreaks count="1" manualBreakCount="1">
        <brk id="72" max="5" man="1"/>
      </rowBreaks>
      <pageMargins left="0.5" right="0.5" top="0.5" bottom="0.25" header="0.5" footer="0.5"/>
      <printOptions horizontalCentered="1" verticalCentered="1"/>
      <pageSetup scale="91" fitToHeight="2" orientation="portrait" r:id="rId9"/>
      <headerFooter alignWithMargins="0"/>
    </customSheetView>
    <customSheetView guid="{BD2992A8-0B6E-4822-8FD2-4601D1328A70}" showPageBreaks="1" printArea="1" view="pageBreakPreview">
      <selection activeCell="E85" sqref="E85"/>
      <rowBreaks count="1" manualBreakCount="1">
        <brk id="72" max="5" man="1"/>
      </rowBreaks>
      <pageMargins left="0.5" right="0.5" top="0.5" bottom="0.25" header="0.5" footer="0.5"/>
      <printOptions horizontalCentered="1" verticalCentered="1"/>
      <pageSetup scale="91" fitToHeight="2" orientation="portrait" r:id="rId10"/>
      <headerFooter alignWithMargins="0"/>
    </customSheetView>
    <customSheetView guid="{77A0B38E-93E4-4AC7-ACE6-46928E3770F0}" showPageBreaks="1" printArea="1" view="pageBreakPreview">
      <selection activeCell="E85" sqref="E85"/>
      <rowBreaks count="1" manualBreakCount="1">
        <brk id="72" max="5" man="1"/>
      </rowBreaks>
      <pageMargins left="0.5" right="0.5" top="0.5" bottom="0.25" header="0.5" footer="0.5"/>
      <printOptions horizontalCentered="1" verticalCentered="1"/>
      <pageSetup scale="91" fitToHeight="2" orientation="portrait" r:id="rId11"/>
      <headerFooter alignWithMargins="0"/>
    </customSheetView>
    <customSheetView guid="{11C83B39-CE16-4BB9-AED1-82A65A48CAAD}" showPageBreaks="1" printArea="1" view="pageBreakPreview">
      <selection activeCell="E85" sqref="E85"/>
      <rowBreaks count="1" manualBreakCount="1">
        <brk id="72" max="5" man="1"/>
      </rowBreaks>
      <pageMargins left="0.5" right="0.5" top="0.5" bottom="0.25" header="0.5" footer="0.5"/>
      <printOptions horizontalCentered="1" verticalCentered="1"/>
      <pageSetup scale="91" fitToHeight="2" orientation="portrait" r:id="rId12"/>
      <headerFooter alignWithMargins="0"/>
    </customSheetView>
    <customSheetView guid="{DB71B86F-317D-4AD6-8462-223811F201EC}" showPageBreaks="1" printArea="1" view="pageBreakPreview">
      <selection activeCell="E85" sqref="E85"/>
      <rowBreaks count="1" manualBreakCount="1">
        <brk id="72" max="5" man="1"/>
      </rowBreaks>
      <pageMargins left="0.5" right="0.5" top="0.5" bottom="0.25" header="0.5" footer="0.5"/>
      <printOptions horizontalCentered="1" verticalCentered="1"/>
      <pageSetup scale="91" fitToHeight="2" orientation="portrait" r:id="rId13"/>
      <headerFooter alignWithMargins="0"/>
    </customSheetView>
    <customSheetView guid="{DC2F833C-E952-4F6A-AFD3-F16D8619A19E}" showPageBreaks="1" printArea="1" view="pageBreakPreview">
      <selection activeCell="E85" sqref="E85"/>
      <rowBreaks count="1" manualBreakCount="1">
        <brk id="72" max="5" man="1"/>
      </rowBreaks>
      <pageMargins left="0.5" right="0.5" top="0.5" bottom="0.25" header="0.5" footer="0.5"/>
      <printOptions horizontalCentered="1" verticalCentered="1"/>
      <pageSetup scale="91" fitToHeight="2" orientation="portrait" r:id="rId14"/>
      <headerFooter alignWithMargins="0"/>
    </customSheetView>
    <customSheetView guid="{B1B2D874-36F7-4A51-91A3-0B03D16C5B39}" showPageBreaks="1" printArea="1" view="pageBreakPreview">
      <selection activeCell="E85" sqref="E85"/>
      <rowBreaks count="1" manualBreakCount="1">
        <brk id="72" max="5" man="1"/>
      </rowBreaks>
      <pageMargins left="0.5" right="0.5" top="0.5" bottom="0.25" header="0.5" footer="0.5"/>
      <printOptions horizontalCentered="1" verticalCentered="1"/>
      <pageSetup scale="91" fitToHeight="2" orientation="portrait" r:id="rId15"/>
      <headerFooter alignWithMargins="0"/>
    </customSheetView>
    <customSheetView guid="{24512037-1A2E-4B61-A9D8-6B6EE1FBAC07}" showPageBreaks="1" printArea="1" view="pageBreakPreview">
      <selection activeCell="E85" sqref="E85"/>
      <rowBreaks count="1" manualBreakCount="1">
        <brk id="72" max="5" man="1"/>
      </rowBreaks>
      <pageMargins left="0.5" right="0.5" top="0.5" bottom="0.25" header="0.5" footer="0.5"/>
      <printOptions horizontalCentered="1" verticalCentered="1"/>
      <pageSetup scale="91" fitToHeight="2" orientation="portrait" r:id="rId16"/>
      <headerFooter alignWithMargins="0"/>
    </customSheetView>
    <customSheetView guid="{FF7CE3F6-64D4-4414-9A0A-27EA1DA5FCEA}" showPageBreaks="1" printArea="1" view="pageBreakPreview">
      <selection activeCell="E85" sqref="E85"/>
      <rowBreaks count="1" manualBreakCount="1">
        <brk id="72" max="5" man="1"/>
      </rowBreaks>
      <pageMargins left="0.5" right="0.5" top="0.5" bottom="0.25" header="0.5" footer="0.5"/>
      <printOptions horizontalCentered="1" verticalCentered="1"/>
      <pageSetup scale="91" fitToHeight="2" orientation="portrait" r:id="rId17"/>
      <headerFooter alignWithMargins="0"/>
    </customSheetView>
    <customSheetView guid="{68CA22E9-CC9D-4C8A-A060-049B87D0AB3E}" showPageBreaks="1" printArea="1" view="pageBreakPreview">
      <selection activeCell="A3" sqref="A3"/>
      <rowBreaks count="1" manualBreakCount="1">
        <brk id="72" max="5" man="1"/>
      </rowBreaks>
      <pageMargins left="0.5" right="0.5" top="0.5" bottom="0.25" header="0.5" footer="0.5"/>
      <printOptions horizontalCentered="1" verticalCentered="1"/>
      <pageSetup scale="91" fitToHeight="2" orientation="portrait" r:id="rId18"/>
      <headerFooter alignWithMargins="0"/>
    </customSheetView>
    <customSheetView guid="{76EF22F2-41FD-4690-8612-D013472E0134}" showPageBreaks="1" printArea="1" view="pageBreakPreview">
      <selection activeCell="E85" sqref="E85"/>
      <rowBreaks count="1" manualBreakCount="1">
        <brk id="72" max="5" man="1"/>
      </rowBreaks>
      <pageMargins left="0.5" right="0.5" top="0.5" bottom="0.25" header="0.5" footer="0.5"/>
      <printOptions horizontalCentered="1" verticalCentered="1"/>
      <pageSetup scale="91" fitToHeight="2" orientation="portrait" r:id="rId19"/>
      <headerFooter alignWithMargins="0"/>
    </customSheetView>
  </customSheetViews>
  <mergeCells count="1">
    <mergeCell ref="B131:D131"/>
  </mergeCells>
  <printOptions horizontalCentered="1" verticalCentered="1"/>
  <pageMargins left="0.5" right="0.5" top="0.5" bottom="0.25" header="0.5" footer="0.5"/>
  <pageSetup scale="91" fitToHeight="2" orientation="portrait" r:id="rId20"/>
  <headerFooter alignWithMargins="0"/>
  <rowBreaks count="1" manualBreakCount="1">
    <brk id="72" max="5"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52"/>
  <sheetViews>
    <sheetView view="pageBreakPreview" topLeftCell="A31" zoomScale="90" zoomScaleNormal="100" zoomScaleSheetLayoutView="90" workbookViewId="0">
      <selection activeCell="H18" sqref="H18:J18"/>
    </sheetView>
  </sheetViews>
  <sheetFormatPr defaultColWidth="10.7109375" defaultRowHeight="12.75"/>
  <cols>
    <col min="1" max="1" width="5.7109375" style="274" customWidth="1"/>
    <col min="2" max="2" width="4" style="274" customWidth="1"/>
    <col min="3" max="3" width="5" style="274" customWidth="1"/>
    <col min="4" max="4" width="12.5703125" style="274" customWidth="1"/>
    <col min="5" max="5" width="5.5703125" style="274" customWidth="1"/>
    <col min="6" max="6" width="0.7109375" style="274" customWidth="1"/>
    <col min="7" max="7" width="7.28515625" style="274" customWidth="1"/>
    <col min="8" max="8" width="5.140625" style="274" customWidth="1"/>
    <col min="9" max="9" width="3.5703125" style="274" customWidth="1"/>
    <col min="10" max="10" width="1.7109375" style="274" customWidth="1"/>
    <col min="11" max="11" width="7.42578125" style="274" customWidth="1"/>
    <col min="12" max="12" width="1.5703125" style="274" customWidth="1"/>
    <col min="13" max="13" width="11.42578125" style="274" customWidth="1"/>
    <col min="14" max="14" width="1.85546875" style="274" customWidth="1"/>
    <col min="15" max="15" width="1" style="274" customWidth="1"/>
    <col min="16" max="16" width="13.28515625" style="274" customWidth="1"/>
    <col min="17" max="17" width="4.28515625" style="274" customWidth="1"/>
    <col min="18" max="18" width="6.5703125" style="274" customWidth="1"/>
    <col min="19" max="19" width="4.28515625" style="274" customWidth="1"/>
    <col min="20" max="20" width="1.140625" style="274" customWidth="1"/>
    <col min="21" max="21" width="7.28515625" style="274" customWidth="1"/>
    <col min="22" max="22" width="4.7109375" style="274" customWidth="1"/>
    <col min="23" max="23" width="4.140625" style="274" customWidth="1"/>
    <col min="24" max="24" width="3.42578125" style="274" customWidth="1"/>
    <col min="25" max="25" width="10.7109375" style="274" customWidth="1"/>
    <col min="26" max="26" width="6.140625" style="274" customWidth="1"/>
    <col min="27" max="27" width="6.42578125" style="274" customWidth="1"/>
    <col min="28" max="28" width="4.140625" style="274" customWidth="1"/>
    <col min="29" max="29" width="6.85546875" style="274" customWidth="1"/>
    <col min="30" max="30" width="14.5703125" style="274" customWidth="1"/>
    <col min="31" max="31" width="12.5703125" style="274" customWidth="1"/>
    <col min="32" max="32" width="7.5703125" style="274" customWidth="1"/>
    <col min="33" max="33" width="11.140625" style="274" customWidth="1"/>
    <col min="34" max="34" width="7.140625" style="274" customWidth="1"/>
    <col min="35" max="35" width="7.5703125" style="274" customWidth="1"/>
    <col min="36" max="16384" width="10.7109375" style="274"/>
  </cols>
  <sheetData>
    <row r="1" spans="1:23">
      <c r="A1" s="273"/>
    </row>
    <row r="2" spans="1:23">
      <c r="B2" s="275" t="s">
        <v>3394</v>
      </c>
      <c r="C2" s="275"/>
      <c r="D2" s="275"/>
      <c r="E2" s="276"/>
      <c r="F2" s="277"/>
      <c r="G2" s="277"/>
      <c r="H2" s="277"/>
      <c r="I2" s="277"/>
      <c r="J2" s="278"/>
      <c r="K2" s="279"/>
      <c r="L2" s="279"/>
      <c r="M2" s="279"/>
      <c r="N2" s="279"/>
      <c r="O2" s="279"/>
      <c r="P2" s="277"/>
      <c r="Q2" s="277"/>
      <c r="R2" s="277"/>
      <c r="S2" s="277"/>
      <c r="T2" s="277"/>
      <c r="U2" s="277"/>
      <c r="W2" s="277">
        <v>3</v>
      </c>
    </row>
    <row r="3" spans="1:23">
      <c r="B3" s="3212" t="s">
        <v>425</v>
      </c>
      <c r="C3" s="3213"/>
      <c r="D3" s="3213"/>
      <c r="E3" s="3213"/>
      <c r="F3" s="3213"/>
      <c r="G3" s="3213"/>
      <c r="H3" s="3213"/>
      <c r="I3" s="3213"/>
      <c r="J3" s="3213"/>
      <c r="K3" s="3213"/>
      <c r="L3" s="3213"/>
      <c r="M3" s="3213"/>
      <c r="N3" s="3213"/>
      <c r="O3" s="3213"/>
      <c r="P3" s="3213"/>
      <c r="Q3" s="3213"/>
      <c r="R3" s="3213"/>
      <c r="S3" s="3213"/>
      <c r="T3" s="3213"/>
      <c r="U3" s="3213"/>
      <c r="V3" s="3213"/>
      <c r="W3" s="3214"/>
    </row>
    <row r="4" spans="1:23">
      <c r="B4" s="2183"/>
      <c r="C4" s="2184"/>
      <c r="D4" s="2184"/>
      <c r="E4" s="2184"/>
      <c r="F4" s="2184"/>
      <c r="G4" s="2184"/>
      <c r="H4" s="2184"/>
      <c r="I4" s="2184"/>
      <c r="J4" s="2184"/>
      <c r="K4" s="2184"/>
      <c r="L4" s="2184"/>
      <c r="M4" s="2184"/>
      <c r="N4" s="2184"/>
      <c r="O4" s="2184"/>
      <c r="P4" s="2184"/>
      <c r="Q4" s="2184"/>
      <c r="R4" s="2184"/>
      <c r="S4" s="2184"/>
      <c r="T4" s="2184"/>
      <c r="U4" s="2184"/>
      <c r="V4" s="2184"/>
      <c r="W4" s="2185"/>
    </row>
    <row r="5" spans="1:23">
      <c r="B5" s="2186">
        <v>1</v>
      </c>
      <c r="C5" s="2187" t="s">
        <v>426</v>
      </c>
      <c r="D5" s="2187"/>
      <c r="E5" s="2187"/>
      <c r="F5" s="2187"/>
      <c r="G5" s="2187"/>
      <c r="H5" s="2187"/>
      <c r="I5" s="2187"/>
      <c r="J5" s="2187"/>
      <c r="K5" s="2187"/>
      <c r="L5" s="2187"/>
      <c r="M5" s="2187"/>
      <c r="N5" s="2187"/>
      <c r="O5" s="2187"/>
      <c r="P5" s="2187"/>
      <c r="Q5" s="2188"/>
      <c r="R5" s="2187"/>
      <c r="S5" s="2187"/>
      <c r="T5" s="2187"/>
      <c r="U5" s="2187"/>
      <c r="V5" s="2187"/>
      <c r="W5" s="2189"/>
    </row>
    <row r="6" spans="1:23">
      <c r="B6" s="2186"/>
      <c r="C6" s="2187" t="s">
        <v>427</v>
      </c>
      <c r="D6" s="2187"/>
      <c r="E6" s="2187"/>
      <c r="F6" s="2187"/>
      <c r="G6" s="2187"/>
      <c r="H6" s="2188"/>
      <c r="I6" s="2190"/>
      <c r="J6" s="2187"/>
      <c r="K6" s="2187"/>
      <c r="L6" s="2187"/>
      <c r="M6" s="2187"/>
      <c r="N6" s="2187"/>
      <c r="O6" s="2187"/>
      <c r="P6" s="2187"/>
      <c r="Q6" s="2187"/>
      <c r="R6" s="2187"/>
      <c r="S6" s="2187"/>
      <c r="T6" s="2187"/>
      <c r="U6" s="2187"/>
      <c r="V6" s="2187"/>
      <c r="W6" s="2189"/>
    </row>
    <row r="7" spans="1:23">
      <c r="B7" s="2186">
        <v>2</v>
      </c>
      <c r="C7" s="2191" t="s">
        <v>428</v>
      </c>
      <c r="D7" s="2191"/>
      <c r="E7" s="2191"/>
      <c r="F7" s="2187"/>
      <c r="G7" s="2190"/>
      <c r="H7" s="2190"/>
      <c r="I7" s="2190"/>
      <c r="J7" s="2190"/>
      <c r="K7" s="2190"/>
      <c r="L7" s="2190"/>
      <c r="M7" s="2190"/>
      <c r="N7" s="2187"/>
      <c r="O7" s="2187"/>
      <c r="P7" s="2187"/>
      <c r="Q7" s="2187"/>
      <c r="R7" s="2187"/>
      <c r="S7" s="2187"/>
      <c r="T7" s="2192"/>
      <c r="U7" s="2187"/>
      <c r="V7" s="2187"/>
      <c r="W7" s="2189"/>
    </row>
    <row r="8" spans="1:23">
      <c r="B8" s="2186">
        <v>3</v>
      </c>
      <c r="C8" s="2191" t="s">
        <v>429</v>
      </c>
      <c r="D8" s="2191"/>
      <c r="E8" s="2191"/>
      <c r="F8" s="2187"/>
      <c r="G8" s="2187"/>
      <c r="H8" s="2187"/>
      <c r="I8" s="2187"/>
      <c r="J8" s="2187"/>
      <c r="K8" s="2193" t="s">
        <v>430</v>
      </c>
      <c r="L8" s="2187" t="s">
        <v>431</v>
      </c>
      <c r="M8" s="2187"/>
      <c r="N8" s="2187"/>
      <c r="O8" s="2187"/>
      <c r="P8" s="2187"/>
      <c r="Q8" s="2187"/>
      <c r="R8" s="2187"/>
      <c r="S8" s="2187"/>
      <c r="T8" s="2187"/>
      <c r="U8" s="2187"/>
      <c r="V8" s="2187"/>
      <c r="W8" s="2189"/>
    </row>
    <row r="9" spans="1:23">
      <c r="B9" s="2186">
        <v>4</v>
      </c>
      <c r="C9" s="2187" t="s">
        <v>432</v>
      </c>
      <c r="D9" s="2187"/>
      <c r="E9" s="2187"/>
      <c r="F9" s="2187"/>
      <c r="G9" s="2187"/>
      <c r="H9" s="2187"/>
      <c r="I9" s="2187"/>
      <c r="J9" s="2187"/>
      <c r="K9" s="2194"/>
      <c r="L9" s="2194"/>
      <c r="M9" s="2187" t="s">
        <v>433</v>
      </c>
      <c r="N9" s="2187"/>
      <c r="O9" s="2187"/>
      <c r="P9" s="2187"/>
      <c r="Q9" s="2187"/>
      <c r="R9" s="2187"/>
      <c r="S9" s="2187"/>
      <c r="W9" s="2189"/>
    </row>
    <row r="10" spans="1:23">
      <c r="B10" s="2195"/>
      <c r="C10" s="2187" t="s">
        <v>434</v>
      </c>
      <c r="D10" s="2187"/>
      <c r="E10" s="2187"/>
      <c r="F10" s="2187"/>
      <c r="G10" s="2187"/>
      <c r="H10" s="2187"/>
      <c r="I10" s="2187"/>
      <c r="J10" s="2187"/>
      <c r="K10" s="2187"/>
      <c r="L10" s="2187"/>
      <c r="M10" s="2187"/>
      <c r="N10" s="2187"/>
      <c r="O10" s="2187"/>
      <c r="P10" s="2187"/>
      <c r="Q10" s="2187"/>
      <c r="R10" s="2187"/>
      <c r="S10" s="2187"/>
      <c r="T10" s="2187"/>
      <c r="U10" s="2187"/>
      <c r="V10" s="2187"/>
      <c r="W10" s="2189"/>
    </row>
    <row r="11" spans="1:23">
      <c r="B11" s="2186"/>
      <c r="C11" s="2191" t="s">
        <v>435</v>
      </c>
      <c r="D11" s="2191"/>
      <c r="E11" s="2191"/>
      <c r="F11" s="2187"/>
      <c r="G11" s="2187"/>
      <c r="H11" s="2187"/>
      <c r="I11" s="2187"/>
      <c r="J11" s="2187"/>
      <c r="K11" s="2187"/>
      <c r="L11" s="2187"/>
      <c r="M11" s="2187"/>
      <c r="N11" s="2187"/>
      <c r="O11" s="2187"/>
      <c r="P11" s="2187"/>
      <c r="Q11" s="2187"/>
      <c r="R11" s="2187"/>
      <c r="S11" s="2187"/>
      <c r="T11" s="2187"/>
      <c r="U11" s="2187"/>
      <c r="V11" s="2187"/>
      <c r="W11" s="2189"/>
    </row>
    <row r="12" spans="1:23">
      <c r="B12" s="2186">
        <v>5</v>
      </c>
      <c r="C12" s="2191" t="s">
        <v>436</v>
      </c>
      <c r="D12" s="2191"/>
      <c r="E12" s="2191"/>
      <c r="F12" s="2187"/>
      <c r="G12" s="2187"/>
      <c r="H12" s="2187"/>
      <c r="I12" s="2187"/>
      <c r="J12" s="2187"/>
      <c r="K12" s="2187"/>
      <c r="L12" s="2187"/>
      <c r="M12" s="2187"/>
      <c r="N12" s="2187"/>
      <c r="O12" s="2187"/>
      <c r="P12" s="2187"/>
      <c r="Q12" s="2187"/>
      <c r="R12" s="2187"/>
      <c r="S12" s="2187"/>
      <c r="T12" s="2187"/>
      <c r="U12" s="2187"/>
      <c r="V12" s="2187"/>
      <c r="W12" s="2189"/>
    </row>
    <row r="13" spans="1:23">
      <c r="B13" s="2186"/>
      <c r="C13" s="2191" t="s">
        <v>437</v>
      </c>
      <c r="D13" s="2191"/>
      <c r="E13" s="2191"/>
      <c r="F13" s="2187"/>
      <c r="G13" s="2187"/>
      <c r="H13" s="2196"/>
      <c r="I13" s="2187" t="s">
        <v>438</v>
      </c>
      <c r="J13" s="2187"/>
      <c r="K13" s="2187"/>
      <c r="L13" s="2187"/>
      <c r="M13" s="2187"/>
      <c r="N13" s="2187"/>
      <c r="O13" s="2187"/>
      <c r="P13" s="2187"/>
      <c r="Q13" s="2187"/>
      <c r="R13" s="2187"/>
      <c r="S13" s="2187"/>
      <c r="T13" s="2187"/>
      <c r="U13" s="2187"/>
      <c r="V13" s="2187"/>
      <c r="W13" s="2189"/>
    </row>
    <row r="14" spans="1:23">
      <c r="B14" s="2186"/>
      <c r="C14" s="2191" t="s">
        <v>439</v>
      </c>
      <c r="D14" s="2191"/>
      <c r="E14" s="2191"/>
      <c r="F14" s="2187"/>
      <c r="G14" s="2187"/>
      <c r="H14" s="2187"/>
      <c r="I14" s="2187"/>
      <c r="J14" s="2187"/>
      <c r="K14" s="2187"/>
      <c r="L14" s="2187"/>
      <c r="M14" s="2187"/>
      <c r="N14" s="2187"/>
      <c r="O14" s="2187"/>
      <c r="P14" s="2187"/>
      <c r="Q14" s="2187"/>
      <c r="R14" s="2187"/>
      <c r="S14" s="2187"/>
      <c r="T14" s="2187"/>
      <c r="U14" s="2187"/>
      <c r="V14" s="2187"/>
      <c r="W14" s="2189"/>
    </row>
    <row r="15" spans="1:23">
      <c r="B15" s="2186">
        <v>6</v>
      </c>
      <c r="C15" s="2191" t="s">
        <v>440</v>
      </c>
      <c r="D15" s="2191"/>
      <c r="E15" s="2191"/>
      <c r="F15" s="2187"/>
      <c r="G15" s="2187"/>
      <c r="H15" s="2187"/>
      <c r="I15" s="2187"/>
      <c r="J15" s="2187"/>
      <c r="K15" s="2187"/>
      <c r="L15" s="2187"/>
      <c r="M15" s="2187"/>
      <c r="N15" s="2187"/>
      <c r="O15" s="2187"/>
      <c r="P15" s="2187"/>
      <c r="Q15" s="2187"/>
      <c r="R15" s="2187"/>
      <c r="S15" s="2187"/>
      <c r="T15" s="2187"/>
      <c r="U15" s="2197"/>
      <c r="V15" s="2198"/>
      <c r="W15" s="2189" t="s">
        <v>326</v>
      </c>
    </row>
    <row r="16" spans="1:23">
      <c r="B16" s="2186"/>
      <c r="C16" s="2199" t="s">
        <v>441</v>
      </c>
      <c r="D16" s="2199"/>
      <c r="E16" s="2199"/>
      <c r="F16" s="2200"/>
      <c r="G16" s="2200"/>
      <c r="H16" s="2200"/>
      <c r="I16" s="2200"/>
      <c r="J16" s="2200"/>
      <c r="K16" s="2200"/>
      <c r="L16" s="2200"/>
      <c r="M16" s="2200"/>
      <c r="N16" s="2200"/>
      <c r="O16" s="2200"/>
      <c r="P16" s="2200"/>
      <c r="Q16" s="2200"/>
      <c r="R16" s="2200"/>
      <c r="S16" s="2200"/>
      <c r="T16" s="2200"/>
      <c r="U16" s="2201"/>
      <c r="V16" s="2200"/>
      <c r="W16" s="2189"/>
    </row>
    <row r="17" spans="2:23">
      <c r="B17" s="2186">
        <v>7</v>
      </c>
      <c r="C17" s="2191" t="s">
        <v>442</v>
      </c>
      <c r="D17" s="2191"/>
      <c r="E17" s="2191"/>
      <c r="F17" s="2187"/>
      <c r="G17" s="2187"/>
      <c r="H17" s="2187"/>
      <c r="I17" s="2187"/>
      <c r="J17" s="2187"/>
      <c r="K17" s="2187"/>
      <c r="L17" s="2187"/>
      <c r="M17" s="2187"/>
      <c r="N17" s="2187"/>
      <c r="O17" s="2187"/>
      <c r="P17" s="2187"/>
      <c r="Q17" s="2187"/>
      <c r="R17" s="2187"/>
      <c r="S17" s="2187"/>
      <c r="T17" s="2187"/>
      <c r="U17" s="2187"/>
      <c r="V17" s="2187"/>
      <c r="W17" s="2189"/>
    </row>
    <row r="18" spans="2:23">
      <c r="B18" s="2186"/>
      <c r="C18" s="2191" t="s">
        <v>443</v>
      </c>
      <c r="D18" s="2191"/>
      <c r="E18" s="2191"/>
      <c r="F18" s="2187"/>
      <c r="G18" s="2200"/>
      <c r="H18" s="2200" t="s">
        <v>2926</v>
      </c>
      <c r="I18" s="2200"/>
      <c r="J18" s="2200"/>
      <c r="K18" s="2200"/>
      <c r="L18" s="2200"/>
      <c r="M18" s="2200"/>
      <c r="N18" s="2200"/>
      <c r="O18" s="2200"/>
      <c r="P18" s="2200"/>
      <c r="Q18" s="2202"/>
      <c r="R18" s="2200"/>
      <c r="S18" s="2199"/>
      <c r="T18" s="2200"/>
      <c r="U18" s="2191" t="s">
        <v>444</v>
      </c>
      <c r="V18" s="2191"/>
      <c r="W18" s="2189"/>
    </row>
    <row r="19" spans="2:23" ht="12.95" customHeight="1">
      <c r="B19" s="2186"/>
      <c r="C19" s="3215">
        <v>43465</v>
      </c>
      <c r="D19" s="3215"/>
      <c r="E19" s="3215"/>
      <c r="F19" s="2199"/>
      <c r="G19" s="2187"/>
      <c r="H19" s="2187"/>
      <c r="I19" s="2187"/>
      <c r="J19" s="2187"/>
      <c r="K19" s="2187"/>
      <c r="L19" s="2187"/>
      <c r="M19" s="2187"/>
      <c r="N19" s="2187"/>
      <c r="O19" s="2187"/>
      <c r="P19" s="2187"/>
      <c r="Q19" s="2190"/>
      <c r="R19" s="2190"/>
      <c r="S19" s="2187"/>
      <c r="T19" s="2187"/>
      <c r="U19" s="2187"/>
      <c r="V19" s="2187"/>
      <c r="W19" s="2189"/>
    </row>
    <row r="20" spans="2:23" ht="12" customHeight="1">
      <c r="B20" s="2186"/>
      <c r="C20" s="2196"/>
      <c r="D20" s="2196" t="s">
        <v>445</v>
      </c>
      <c r="E20" s="2196"/>
      <c r="F20" s="2187"/>
      <c r="G20" s="2187"/>
      <c r="H20" s="2187"/>
      <c r="I20" s="2187"/>
      <c r="J20" s="2187"/>
      <c r="K20" s="2187"/>
      <c r="L20" s="2187"/>
      <c r="M20" s="2187"/>
      <c r="N20" s="2187"/>
      <c r="O20" s="2187"/>
      <c r="P20" s="2187"/>
      <c r="Q20" s="2190"/>
      <c r="R20" s="2190"/>
      <c r="S20" s="2187"/>
      <c r="T20" s="2187"/>
      <c r="U20" s="2187"/>
      <c r="V20" s="2187"/>
      <c r="W20" s="2189"/>
    </row>
    <row r="21" spans="2:23" ht="14.25" customHeight="1">
      <c r="B21" s="2186">
        <v>8</v>
      </c>
      <c r="C21" s="2191" t="s">
        <v>446</v>
      </c>
      <c r="D21" s="2191"/>
      <c r="E21" s="2191"/>
      <c r="F21" s="2187"/>
      <c r="G21" s="2187"/>
      <c r="H21" s="2187"/>
      <c r="I21" s="2187"/>
      <c r="J21" s="2187"/>
      <c r="K21" s="2187"/>
      <c r="L21" s="2187"/>
      <c r="M21" s="2187"/>
      <c r="N21" s="2187"/>
      <c r="O21" s="2187"/>
      <c r="P21" s="2187"/>
      <c r="Q21" s="2197"/>
      <c r="R21" s="2201" t="s">
        <v>447</v>
      </c>
      <c r="S21" s="2187" t="s">
        <v>448</v>
      </c>
      <c r="T21" s="2187"/>
      <c r="U21" s="2187"/>
      <c r="V21" s="2187"/>
      <c r="W21" s="2189"/>
    </row>
    <row r="22" spans="2:23">
      <c r="B22" s="2186">
        <v>9</v>
      </c>
      <c r="C22" s="2191" t="s">
        <v>449</v>
      </c>
      <c r="D22" s="2191"/>
      <c r="E22" s="2191"/>
      <c r="F22" s="2187"/>
      <c r="G22" s="2187"/>
      <c r="H22" s="2187"/>
      <c r="I22" s="2187"/>
      <c r="J22" s="2187"/>
      <c r="K22" s="2187"/>
      <c r="L22" s="2187"/>
      <c r="M22" s="2187"/>
      <c r="N22" s="2187"/>
      <c r="O22" s="2187"/>
      <c r="P22" s="2187"/>
      <c r="Q22" s="2187"/>
      <c r="R22" s="2187"/>
      <c r="S22" s="2187"/>
      <c r="T22" s="2187"/>
      <c r="U22" s="2187"/>
      <c r="V22" s="2187"/>
      <c r="W22" s="2189"/>
    </row>
    <row r="23" spans="2:23">
      <c r="B23" s="2186"/>
      <c r="C23" s="2191" t="s">
        <v>450</v>
      </c>
      <c r="D23" s="2191"/>
      <c r="E23" s="2191"/>
      <c r="F23" s="2187"/>
      <c r="G23" s="2187"/>
      <c r="H23" s="2187"/>
      <c r="I23" s="2187"/>
      <c r="J23" s="2187"/>
      <c r="K23" s="2187"/>
      <c r="L23" s="2187"/>
      <c r="M23" s="2187"/>
      <c r="N23" s="2187"/>
      <c r="O23" s="2187"/>
      <c r="P23" s="2187"/>
      <c r="Q23" s="2187"/>
      <c r="R23" s="2187"/>
      <c r="S23" s="2187"/>
      <c r="T23" s="2187"/>
      <c r="U23" s="2187"/>
      <c r="V23" s="2187"/>
      <c r="W23" s="2189"/>
    </row>
    <row r="24" spans="2:23">
      <c r="B24" s="2186"/>
      <c r="C24" s="2191" t="s">
        <v>451</v>
      </c>
      <c r="D24" s="2191"/>
      <c r="E24" s="2191"/>
      <c r="F24" s="2187"/>
      <c r="G24" s="2187"/>
      <c r="H24" s="2187"/>
      <c r="I24" s="2187"/>
      <c r="J24" s="2187"/>
      <c r="K24" s="2187"/>
      <c r="L24" s="2187"/>
      <c r="M24" s="2187"/>
      <c r="N24" s="2187"/>
      <c r="O24" s="2187"/>
      <c r="P24" s="2187"/>
      <c r="Q24" s="2187"/>
      <c r="R24" s="2187"/>
      <c r="S24" s="2187"/>
      <c r="T24" s="2187"/>
      <c r="U24" s="2187"/>
      <c r="V24" s="2187"/>
      <c r="W24" s="2189"/>
    </row>
    <row r="25" spans="2:23">
      <c r="B25" s="2186"/>
      <c r="C25" s="2191" t="s">
        <v>452</v>
      </c>
      <c r="D25" s="2191"/>
      <c r="E25" s="2191"/>
      <c r="F25" s="2187"/>
      <c r="G25" s="2187"/>
      <c r="H25" s="2187"/>
      <c r="I25" s="2187"/>
      <c r="J25" s="2187"/>
      <c r="K25" s="2187"/>
      <c r="L25" s="2187"/>
      <c r="M25" s="2187"/>
      <c r="N25" s="2187"/>
      <c r="O25" s="2187"/>
      <c r="P25" s="2187"/>
      <c r="Q25" s="2187"/>
      <c r="R25" s="2187"/>
      <c r="S25" s="2187"/>
      <c r="T25" s="2187"/>
      <c r="U25" s="2187"/>
      <c r="V25" s="2187"/>
      <c r="W25" s="2189"/>
    </row>
    <row r="26" spans="2:23">
      <c r="B26" s="2186"/>
      <c r="C26" s="2191" t="s">
        <v>453</v>
      </c>
      <c r="D26" s="2191"/>
      <c r="E26" s="2191"/>
      <c r="F26" s="2187"/>
      <c r="G26" s="2187"/>
      <c r="H26" s="2187"/>
      <c r="I26" s="2187"/>
      <c r="J26" s="2187"/>
      <c r="K26" s="2187"/>
      <c r="L26" s="2187"/>
      <c r="M26" s="2187"/>
      <c r="N26" s="2187"/>
      <c r="O26" s="2187"/>
      <c r="P26" s="2187"/>
      <c r="Q26" s="2187"/>
      <c r="R26" s="2187"/>
      <c r="S26" s="2187"/>
      <c r="T26" s="2187"/>
      <c r="U26" s="2187"/>
      <c r="V26" s="2187"/>
      <c r="W26" s="2189"/>
    </row>
    <row r="27" spans="2:23">
      <c r="B27" s="2186"/>
      <c r="C27" s="2191" t="s">
        <v>454</v>
      </c>
      <c r="D27" s="2191"/>
      <c r="E27" s="2191"/>
      <c r="F27" s="2187"/>
      <c r="G27" s="2187"/>
      <c r="H27" s="2187"/>
      <c r="I27" s="2187"/>
      <c r="J27" s="2187"/>
      <c r="K27" s="2187"/>
      <c r="L27" s="2187"/>
      <c r="M27" s="2187"/>
      <c r="N27" s="2187"/>
      <c r="O27" s="2187"/>
      <c r="P27" s="2187"/>
      <c r="Q27" s="2187"/>
      <c r="R27" s="2187"/>
      <c r="S27" s="2187"/>
      <c r="T27" s="2187"/>
      <c r="U27" s="2187"/>
      <c r="V27" s="2187"/>
      <c r="W27" s="2189"/>
    </row>
    <row r="28" spans="2:23">
      <c r="B28" s="2186"/>
      <c r="C28" s="2191" t="s">
        <v>455</v>
      </c>
      <c r="D28" s="2191"/>
      <c r="E28" s="2191"/>
      <c r="F28" s="2187"/>
      <c r="G28" s="2187"/>
      <c r="H28" s="2187"/>
      <c r="I28" s="2187"/>
      <c r="J28" s="2187"/>
      <c r="K28" s="2187"/>
      <c r="L28" s="2187"/>
      <c r="M28" s="2187"/>
      <c r="N28" s="2187"/>
      <c r="O28" s="2187"/>
      <c r="P28" s="2187"/>
      <c r="Q28" s="2187"/>
      <c r="R28" s="2187"/>
      <c r="S28" s="2187"/>
      <c r="T28" s="2187"/>
      <c r="U28" s="2187"/>
      <c r="V28" s="2187"/>
      <c r="W28" s="2189"/>
    </row>
    <row r="29" spans="2:23">
      <c r="B29" s="2186"/>
      <c r="C29" s="2191" t="s">
        <v>456</v>
      </c>
      <c r="D29" s="2191"/>
      <c r="E29" s="2191"/>
      <c r="F29" s="2187"/>
      <c r="G29" s="2187"/>
      <c r="H29" s="2187"/>
      <c r="I29" s="2187"/>
      <c r="J29" s="2187"/>
      <c r="K29" s="2187"/>
      <c r="L29" s="2187"/>
      <c r="M29" s="2187"/>
      <c r="N29" s="2203"/>
      <c r="O29" s="2187"/>
      <c r="P29" s="2187"/>
      <c r="Q29" s="2187"/>
      <c r="R29" s="2187"/>
      <c r="S29" s="2187"/>
      <c r="T29" s="2187"/>
      <c r="U29" s="2187"/>
      <c r="V29" s="2187"/>
      <c r="W29" s="2189"/>
    </row>
    <row r="30" spans="2:23" ht="13.5" customHeight="1">
      <c r="B30" s="2204"/>
      <c r="C30" s="275"/>
      <c r="D30" s="2205"/>
      <c r="E30" s="275"/>
      <c r="F30" s="277"/>
      <c r="G30" s="277"/>
      <c r="H30" s="277"/>
      <c r="I30" s="277"/>
      <c r="J30" s="277"/>
      <c r="K30" s="277"/>
      <c r="L30" s="277"/>
      <c r="M30" s="277"/>
      <c r="N30" s="277"/>
      <c r="O30" s="277"/>
      <c r="P30" s="277"/>
      <c r="Q30" s="277"/>
      <c r="R30" s="277"/>
      <c r="S30" s="277"/>
      <c r="T30" s="277"/>
      <c r="U30" s="277"/>
      <c r="V30" s="277"/>
      <c r="W30" s="2206"/>
    </row>
    <row r="31" spans="2:23">
      <c r="B31" s="2207" t="s">
        <v>7</v>
      </c>
      <c r="C31" s="2208"/>
      <c r="D31" s="2208"/>
      <c r="E31" s="2208"/>
      <c r="F31" s="280"/>
      <c r="G31" s="2209"/>
      <c r="H31" s="280"/>
      <c r="I31" s="280"/>
      <c r="J31" s="280"/>
      <c r="K31" s="2209"/>
      <c r="L31" s="280" t="s">
        <v>457</v>
      </c>
      <c r="M31" s="280"/>
      <c r="N31" s="2209"/>
      <c r="O31" s="280"/>
      <c r="P31" s="280"/>
      <c r="Q31" s="280"/>
      <c r="R31" s="2210" t="s">
        <v>458</v>
      </c>
      <c r="S31" s="280"/>
      <c r="T31" s="280"/>
      <c r="U31" s="280"/>
      <c r="V31" s="280"/>
      <c r="W31" s="2207" t="s">
        <v>7</v>
      </c>
    </row>
    <row r="32" spans="2:23">
      <c r="B32" s="2211" t="s">
        <v>459</v>
      </c>
      <c r="C32" s="275"/>
      <c r="D32" s="2212" t="s">
        <v>460</v>
      </c>
      <c r="E32" s="275"/>
      <c r="F32" s="277"/>
      <c r="G32" s="2206"/>
      <c r="H32" s="277" t="s">
        <v>461</v>
      </c>
      <c r="I32" s="277"/>
      <c r="J32" s="277"/>
      <c r="K32" s="2206"/>
      <c r="L32" s="277" t="s">
        <v>462</v>
      </c>
      <c r="M32" s="277"/>
      <c r="N32" s="2206"/>
      <c r="O32" s="277"/>
      <c r="P32" s="277"/>
      <c r="Q32" s="277"/>
      <c r="R32" s="2213" t="s">
        <v>463</v>
      </c>
      <c r="S32" s="277"/>
      <c r="T32" s="277"/>
      <c r="U32" s="277"/>
      <c r="V32" s="277"/>
      <c r="W32" s="2211" t="s">
        <v>459</v>
      </c>
    </row>
    <row r="33" spans="2:23">
      <c r="B33" s="2214"/>
      <c r="C33" s="275"/>
      <c r="D33" s="2212" t="s">
        <v>464</v>
      </c>
      <c r="E33" s="275"/>
      <c r="F33" s="277"/>
      <c r="G33" s="2206"/>
      <c r="H33" s="277" t="s">
        <v>465</v>
      </c>
      <c r="I33" s="277"/>
      <c r="J33" s="277"/>
      <c r="K33" s="2206"/>
      <c r="L33" s="277" t="s">
        <v>466</v>
      </c>
      <c r="M33" s="277"/>
      <c r="N33" s="2206"/>
      <c r="O33" s="2215"/>
      <c r="P33" s="2215"/>
      <c r="Q33" s="2215"/>
      <c r="R33" s="2216" t="s">
        <v>467</v>
      </c>
      <c r="S33" s="2215"/>
      <c r="T33" s="2215"/>
      <c r="U33" s="2215"/>
      <c r="V33" s="2215"/>
      <c r="W33" s="2211"/>
    </row>
    <row r="34" spans="2:23">
      <c r="B34" s="2214"/>
      <c r="C34" s="275"/>
      <c r="D34" s="275"/>
      <c r="E34" s="275"/>
      <c r="F34" s="277"/>
      <c r="G34" s="2206"/>
      <c r="H34" s="277" t="s">
        <v>468</v>
      </c>
      <c r="I34" s="277"/>
      <c r="J34" s="277"/>
      <c r="K34" s="2206"/>
      <c r="L34" s="277" t="s">
        <v>469</v>
      </c>
      <c r="M34" s="277"/>
      <c r="N34" s="2206"/>
      <c r="O34" s="2215"/>
      <c r="P34" s="2215"/>
      <c r="Q34" s="2216"/>
      <c r="R34" s="2216" t="s">
        <v>470</v>
      </c>
      <c r="S34" s="2215"/>
      <c r="T34" s="2215"/>
      <c r="U34" s="2215"/>
      <c r="V34" s="2215"/>
      <c r="W34" s="2211"/>
    </row>
    <row r="35" spans="2:23">
      <c r="B35" s="2214"/>
      <c r="C35" s="275"/>
      <c r="D35" s="275"/>
      <c r="E35" s="275"/>
      <c r="F35" s="277"/>
      <c r="G35" s="2206"/>
      <c r="H35" s="277"/>
      <c r="I35" s="277"/>
      <c r="J35" s="277"/>
      <c r="K35" s="2206"/>
      <c r="L35" s="277"/>
      <c r="M35" s="277"/>
      <c r="N35" s="2206"/>
      <c r="O35" s="277"/>
      <c r="P35" s="277"/>
      <c r="Q35" s="2217"/>
      <c r="R35" s="2215"/>
      <c r="S35" s="2215" t="s">
        <v>471</v>
      </c>
      <c r="T35" s="2215"/>
      <c r="U35" s="2215"/>
      <c r="V35" s="2215"/>
      <c r="W35" s="2211"/>
    </row>
    <row r="36" spans="2:23">
      <c r="B36" s="2214"/>
      <c r="C36" s="275"/>
      <c r="D36" s="275"/>
      <c r="E36" s="275"/>
      <c r="F36" s="277"/>
      <c r="G36" s="2206"/>
      <c r="H36" s="277"/>
      <c r="I36" s="277"/>
      <c r="J36" s="277"/>
      <c r="K36" s="2206"/>
      <c r="L36" s="277"/>
      <c r="M36" s="277"/>
      <c r="N36" s="2206"/>
      <c r="O36" s="277" t="s">
        <v>472</v>
      </c>
      <c r="P36" s="277"/>
      <c r="Q36" s="2218"/>
      <c r="R36" s="277" t="s">
        <v>473</v>
      </c>
      <c r="S36" s="2206"/>
      <c r="T36" s="277"/>
      <c r="U36" s="2213" t="s">
        <v>474</v>
      </c>
      <c r="V36" s="277"/>
      <c r="W36" s="2211"/>
    </row>
    <row r="37" spans="2:23" ht="3.75" customHeight="1">
      <c r="B37" s="2214"/>
      <c r="C37" s="275"/>
      <c r="D37" s="275"/>
      <c r="E37" s="275"/>
      <c r="F37" s="277"/>
      <c r="G37" s="2206"/>
      <c r="H37" s="277"/>
      <c r="I37" s="277"/>
      <c r="J37" s="277"/>
      <c r="K37" s="2206"/>
      <c r="L37" s="277"/>
      <c r="M37" s="277"/>
      <c r="N37" s="2206"/>
      <c r="O37" s="277"/>
      <c r="P37" s="277"/>
      <c r="Q37" s="2219"/>
      <c r="R37" s="277"/>
      <c r="S37" s="2206"/>
      <c r="T37" s="277"/>
      <c r="U37" s="277"/>
      <c r="V37" s="277"/>
      <c r="W37" s="2211"/>
    </row>
    <row r="38" spans="2:23" ht="12.95" customHeight="1">
      <c r="B38" s="281">
        <v>1</v>
      </c>
      <c r="C38" s="2220" t="s">
        <v>475</v>
      </c>
      <c r="D38" s="2220"/>
      <c r="E38" s="282"/>
      <c r="F38" s="283"/>
      <c r="G38" s="284"/>
      <c r="H38" s="283"/>
      <c r="I38" s="283"/>
      <c r="J38" s="283"/>
      <c r="K38" s="284"/>
      <c r="L38" s="283"/>
      <c r="M38" s="283"/>
      <c r="N38" s="284"/>
      <c r="O38" s="283"/>
      <c r="P38" s="284"/>
      <c r="Q38" s="283"/>
      <c r="R38" s="283"/>
      <c r="S38" s="284"/>
      <c r="T38" s="283"/>
      <c r="U38" s="283"/>
      <c r="V38" s="283"/>
      <c r="W38" s="281">
        <v>1</v>
      </c>
    </row>
    <row r="39" spans="2:23" ht="12.95" customHeight="1">
      <c r="B39" s="281">
        <v>2</v>
      </c>
      <c r="C39" s="282" t="s">
        <v>476</v>
      </c>
      <c r="D39" s="282"/>
      <c r="E39" s="282"/>
      <c r="F39" s="283"/>
      <c r="G39" s="284"/>
      <c r="H39" s="283" t="s">
        <v>477</v>
      </c>
      <c r="I39" s="283"/>
      <c r="J39" s="283"/>
      <c r="K39" s="284"/>
      <c r="L39" s="283"/>
      <c r="M39" s="2221">
        <v>16668997</v>
      </c>
      <c r="N39" s="284"/>
      <c r="O39" s="2221"/>
      <c r="P39" s="2237">
        <v>16668997</v>
      </c>
      <c r="Q39" s="283"/>
      <c r="R39" s="283"/>
      <c r="S39" s="284"/>
      <c r="T39" s="283"/>
      <c r="U39" s="2222"/>
      <c r="V39" s="283"/>
      <c r="W39" s="281">
        <v>2</v>
      </c>
    </row>
    <row r="40" spans="2:23" ht="12.95" customHeight="1">
      <c r="B40" s="281">
        <v>3</v>
      </c>
      <c r="C40" s="282"/>
      <c r="D40" s="282"/>
      <c r="E40" s="282"/>
      <c r="F40" s="283"/>
      <c r="G40" s="284"/>
      <c r="H40" s="283"/>
      <c r="I40" s="283"/>
      <c r="J40" s="283"/>
      <c r="K40" s="284"/>
      <c r="L40" s="283"/>
      <c r="M40" s="283"/>
      <c r="N40" s="284"/>
      <c r="O40" s="283"/>
      <c r="P40" s="285"/>
      <c r="Q40" s="283"/>
      <c r="R40" s="283"/>
      <c r="S40" s="284"/>
      <c r="T40" s="283"/>
      <c r="U40" s="283"/>
      <c r="V40" s="283"/>
      <c r="W40" s="281">
        <v>3</v>
      </c>
    </row>
    <row r="41" spans="2:23" ht="12.95" customHeight="1">
      <c r="B41" s="281">
        <v>4</v>
      </c>
      <c r="C41" s="286"/>
      <c r="D41" s="286"/>
      <c r="E41" s="282"/>
      <c r="F41" s="283"/>
      <c r="G41" s="284"/>
      <c r="H41" s="283"/>
      <c r="I41" s="283"/>
      <c r="J41" s="283"/>
      <c r="K41" s="284"/>
      <c r="L41" s="283"/>
      <c r="M41" s="283"/>
      <c r="N41" s="284"/>
      <c r="O41" s="283"/>
      <c r="P41" s="285"/>
      <c r="Q41" s="283"/>
      <c r="R41" s="283"/>
      <c r="S41" s="284"/>
      <c r="T41" s="283"/>
      <c r="U41" s="283"/>
      <c r="V41" s="283"/>
      <c r="W41" s="281">
        <v>4</v>
      </c>
    </row>
    <row r="42" spans="2:23" ht="12.95" customHeight="1">
      <c r="B42" s="281">
        <v>5</v>
      </c>
      <c r="C42" s="282"/>
      <c r="D42" s="282"/>
      <c r="E42" s="282"/>
      <c r="F42" s="283"/>
      <c r="G42" s="284"/>
      <c r="H42" s="283"/>
      <c r="I42" s="283"/>
      <c r="J42" s="283"/>
      <c r="K42" s="284"/>
      <c r="L42" s="283"/>
      <c r="M42" s="283"/>
      <c r="N42" s="284"/>
      <c r="O42" s="283"/>
      <c r="P42" s="284"/>
      <c r="Q42" s="283"/>
      <c r="R42" s="283"/>
      <c r="S42" s="284"/>
      <c r="T42" s="283"/>
      <c r="U42" s="283"/>
      <c r="V42" s="283"/>
      <c r="W42" s="281">
        <v>5</v>
      </c>
    </row>
    <row r="43" spans="2:23" ht="12.95" customHeight="1">
      <c r="B43" s="281">
        <v>6</v>
      </c>
      <c r="C43" s="286"/>
      <c r="D43" s="286"/>
      <c r="E43" s="282"/>
      <c r="F43" s="283"/>
      <c r="G43" s="284"/>
      <c r="H43" s="283"/>
      <c r="I43" s="283"/>
      <c r="J43" s="283"/>
      <c r="K43" s="284"/>
      <c r="L43" s="283"/>
      <c r="M43" s="283"/>
      <c r="N43" s="284"/>
      <c r="O43" s="283"/>
      <c r="P43" s="285"/>
      <c r="Q43" s="283"/>
      <c r="R43" s="283"/>
      <c r="S43" s="284"/>
      <c r="T43" s="283"/>
      <c r="U43" s="283"/>
      <c r="V43" s="283"/>
      <c r="W43" s="281">
        <v>6</v>
      </c>
    </row>
    <row r="44" spans="2:23" ht="12.95" customHeight="1">
      <c r="B44" s="281">
        <v>7</v>
      </c>
      <c r="C44" s="282"/>
      <c r="D44" s="282"/>
      <c r="E44" s="282"/>
      <c r="F44" s="283"/>
      <c r="G44" s="284"/>
      <c r="H44" s="283"/>
      <c r="I44" s="283"/>
      <c r="J44" s="283"/>
      <c r="K44" s="284"/>
      <c r="L44" s="283"/>
      <c r="M44" s="287"/>
      <c r="N44" s="284"/>
      <c r="O44" s="283"/>
      <c r="P44" s="288"/>
      <c r="Q44" s="283"/>
      <c r="R44" s="283"/>
      <c r="S44" s="284"/>
      <c r="T44" s="283"/>
      <c r="U44" s="283"/>
      <c r="V44" s="283"/>
      <c r="W44" s="281">
        <v>7</v>
      </c>
    </row>
    <row r="45" spans="2:23" ht="12.95" customHeight="1">
      <c r="B45" s="281">
        <v>8</v>
      </c>
      <c r="C45" s="282"/>
      <c r="D45" s="282"/>
      <c r="E45" s="282"/>
      <c r="F45" s="283"/>
      <c r="G45" s="284"/>
      <c r="H45" s="283"/>
      <c r="I45" s="283"/>
      <c r="J45" s="283"/>
      <c r="K45" s="284"/>
      <c r="L45" s="283"/>
      <c r="M45" s="283"/>
      <c r="N45" s="284"/>
      <c r="O45" s="283"/>
      <c r="P45" s="284"/>
      <c r="Q45" s="283"/>
      <c r="R45" s="283"/>
      <c r="S45" s="284"/>
      <c r="T45" s="283"/>
      <c r="U45" s="283"/>
      <c r="V45" s="283"/>
      <c r="W45" s="281">
        <v>8</v>
      </c>
    </row>
    <row r="46" spans="2:23" ht="12.95" customHeight="1">
      <c r="B46" s="281">
        <v>9</v>
      </c>
      <c r="C46" s="289"/>
      <c r="D46" s="290"/>
      <c r="E46" s="290"/>
      <c r="F46" s="290"/>
      <c r="G46" s="290"/>
      <c r="H46" s="289"/>
      <c r="I46" s="290"/>
      <c r="J46" s="290"/>
      <c r="K46" s="291"/>
      <c r="L46" s="290"/>
      <c r="M46" s="290"/>
      <c r="N46" s="290"/>
      <c r="O46" s="289"/>
      <c r="P46" s="291"/>
      <c r="Q46" s="283"/>
      <c r="R46" s="283"/>
      <c r="S46" s="284"/>
      <c r="T46" s="283"/>
      <c r="U46" s="283"/>
      <c r="V46" s="283"/>
      <c r="W46" s="281">
        <v>9</v>
      </c>
    </row>
    <row r="47" spans="2:23" ht="12.95" customHeight="1">
      <c r="B47" s="281">
        <v>10</v>
      </c>
      <c r="H47" s="292"/>
      <c r="I47" s="293"/>
      <c r="J47" s="293"/>
      <c r="K47" s="294"/>
      <c r="O47" s="292"/>
      <c r="P47" s="294"/>
      <c r="Q47" s="283"/>
      <c r="R47" s="283"/>
      <c r="S47" s="284"/>
      <c r="T47" s="283"/>
      <c r="U47" s="283"/>
      <c r="V47" s="283"/>
      <c r="W47" s="281">
        <v>10</v>
      </c>
    </row>
    <row r="48" spans="2:23" ht="12.95" customHeight="1">
      <c r="B48" s="281">
        <v>11</v>
      </c>
      <c r="C48" s="282"/>
      <c r="D48" s="282"/>
      <c r="E48" s="282"/>
      <c r="F48" s="283"/>
      <c r="G48" s="284"/>
      <c r="H48" s="283"/>
      <c r="I48" s="283"/>
      <c r="J48" s="283"/>
      <c r="K48" s="284"/>
      <c r="L48" s="283"/>
      <c r="M48" s="283"/>
      <c r="N48" s="284"/>
      <c r="O48" s="283"/>
      <c r="P48" s="284"/>
      <c r="Q48" s="283"/>
      <c r="R48" s="283"/>
      <c r="S48" s="284"/>
      <c r="T48" s="283"/>
      <c r="U48" s="283"/>
      <c r="V48" s="283"/>
      <c r="W48" s="281">
        <v>11</v>
      </c>
    </row>
    <row r="49" spans="2:23" ht="12.95" customHeight="1">
      <c r="B49" s="281">
        <v>12</v>
      </c>
      <c r="C49" s="282"/>
      <c r="D49" s="282"/>
      <c r="E49" s="282"/>
      <c r="F49" s="283"/>
      <c r="G49" s="284"/>
      <c r="H49" s="283"/>
      <c r="I49" s="283"/>
      <c r="J49" s="283"/>
      <c r="K49" s="284"/>
      <c r="L49" s="283"/>
      <c r="M49" s="283"/>
      <c r="N49" s="284"/>
      <c r="O49" s="283"/>
      <c r="P49" s="284"/>
      <c r="Q49" s="283"/>
      <c r="R49" s="283"/>
      <c r="S49" s="284"/>
      <c r="T49" s="283"/>
      <c r="U49" s="283"/>
      <c r="V49" s="283"/>
      <c r="W49" s="281">
        <v>12</v>
      </c>
    </row>
    <row r="50" spans="2:23" ht="12.95" customHeight="1">
      <c r="B50" s="281">
        <v>13</v>
      </c>
      <c r="C50" s="282"/>
      <c r="D50" s="282"/>
      <c r="E50" s="282"/>
      <c r="F50" s="283"/>
      <c r="G50" s="284"/>
      <c r="H50" s="283"/>
      <c r="I50" s="283"/>
      <c r="J50" s="283"/>
      <c r="K50" s="284"/>
      <c r="L50" s="283"/>
      <c r="M50" s="283"/>
      <c r="N50" s="284"/>
      <c r="O50" s="283"/>
      <c r="P50" s="284"/>
      <c r="Q50" s="283"/>
      <c r="R50" s="283"/>
      <c r="S50" s="284"/>
      <c r="T50" s="283"/>
      <c r="U50" s="283"/>
      <c r="V50" s="283"/>
      <c r="W50" s="281">
        <v>13</v>
      </c>
    </row>
    <row r="51" spans="2:23" ht="12.95" customHeight="1">
      <c r="B51" s="281">
        <v>14</v>
      </c>
      <c r="C51" s="282"/>
      <c r="D51" s="282"/>
      <c r="E51" s="282"/>
      <c r="F51" s="283"/>
      <c r="G51" s="284"/>
      <c r="H51" s="283"/>
      <c r="I51" s="283"/>
      <c r="J51" s="283"/>
      <c r="K51" s="284"/>
      <c r="L51" s="283"/>
      <c r="M51" s="283"/>
      <c r="N51" s="284"/>
      <c r="O51" s="283"/>
      <c r="P51" s="284"/>
      <c r="Q51" s="283"/>
      <c r="R51" s="283"/>
      <c r="S51" s="284"/>
      <c r="T51" s="283"/>
      <c r="U51" s="283"/>
      <c r="V51" s="283"/>
      <c r="W51" s="281">
        <v>14</v>
      </c>
    </row>
    <row r="52" spans="2:23" ht="12.95" customHeight="1">
      <c r="B52" s="281">
        <v>15</v>
      </c>
      <c r="C52" s="282"/>
      <c r="D52" s="282"/>
      <c r="E52" s="282"/>
      <c r="F52" s="283"/>
      <c r="G52" s="284"/>
      <c r="H52" s="283"/>
      <c r="I52" s="283"/>
      <c r="J52" s="283"/>
      <c r="K52" s="284"/>
      <c r="L52" s="283"/>
      <c r="M52" s="283"/>
      <c r="N52" s="284"/>
      <c r="O52" s="283"/>
      <c r="P52" s="285"/>
      <c r="Q52" s="283"/>
      <c r="R52" s="283"/>
      <c r="S52" s="284"/>
      <c r="T52" s="283"/>
      <c r="U52" s="283"/>
      <c r="V52" s="283"/>
      <c r="W52" s="281">
        <v>15</v>
      </c>
    </row>
    <row r="53" spans="2:23" ht="12.95" customHeight="1">
      <c r="B53" s="281">
        <v>16</v>
      </c>
      <c r="C53" s="295"/>
      <c r="D53" s="282"/>
      <c r="E53" s="282"/>
      <c r="F53" s="283"/>
      <c r="G53" s="284"/>
      <c r="H53" s="283"/>
      <c r="I53" s="283"/>
      <c r="J53" s="283"/>
      <c r="K53" s="284"/>
      <c r="L53" s="283"/>
      <c r="M53" s="283"/>
      <c r="N53" s="284"/>
      <c r="O53" s="283"/>
      <c r="P53" s="284"/>
      <c r="Q53" s="283"/>
      <c r="R53" s="283"/>
      <c r="S53" s="284"/>
      <c r="T53" s="283"/>
      <c r="U53" s="283"/>
      <c r="V53" s="283"/>
      <c r="W53" s="281">
        <v>16</v>
      </c>
    </row>
    <row r="54" spans="2:23" ht="12.95" customHeight="1">
      <c r="B54" s="281">
        <v>17</v>
      </c>
      <c r="C54" s="282"/>
      <c r="D54" s="282"/>
      <c r="E54" s="282"/>
      <c r="F54" s="283"/>
      <c r="G54" s="284"/>
      <c r="H54" s="283"/>
      <c r="I54" s="283"/>
      <c r="J54" s="283"/>
      <c r="K54" s="284"/>
      <c r="L54" s="283"/>
      <c r="M54" s="283"/>
      <c r="N54" s="284"/>
      <c r="O54" s="283"/>
      <c r="P54" s="284"/>
      <c r="Q54" s="283"/>
      <c r="R54" s="283"/>
      <c r="S54" s="284"/>
      <c r="T54" s="283"/>
      <c r="U54" s="283"/>
      <c r="V54" s="283"/>
      <c r="W54" s="281">
        <v>17</v>
      </c>
    </row>
    <row r="55" spans="2:23" ht="12.95" customHeight="1">
      <c r="B55" s="281">
        <v>18</v>
      </c>
      <c r="C55" s="282"/>
      <c r="D55" s="282"/>
      <c r="E55" s="282"/>
      <c r="F55" s="283"/>
      <c r="G55" s="284"/>
      <c r="H55" s="283"/>
      <c r="I55" s="283"/>
      <c r="J55" s="283"/>
      <c r="K55" s="284"/>
      <c r="L55" s="283"/>
      <c r="M55" s="283"/>
      <c r="N55" s="284"/>
      <c r="O55" s="283"/>
      <c r="P55" s="284"/>
      <c r="Q55" s="283"/>
      <c r="R55" s="283"/>
      <c r="S55" s="284"/>
      <c r="T55" s="283"/>
      <c r="U55" s="283"/>
      <c r="V55" s="283"/>
      <c r="W55" s="281">
        <v>18</v>
      </c>
    </row>
    <row r="56" spans="2:23" ht="12.95" customHeight="1">
      <c r="B56" s="281">
        <v>19</v>
      </c>
      <c r="C56" s="282"/>
      <c r="D56" s="282"/>
      <c r="E56" s="282"/>
      <c r="F56" s="283"/>
      <c r="G56" s="284"/>
      <c r="H56" s="283"/>
      <c r="I56" s="283"/>
      <c r="J56" s="283"/>
      <c r="K56" s="284"/>
      <c r="L56" s="283"/>
      <c r="M56" s="283"/>
      <c r="N56" s="284"/>
      <c r="O56" s="283"/>
      <c r="P56" s="284"/>
      <c r="Q56" s="283"/>
      <c r="R56" s="283"/>
      <c r="S56" s="284"/>
      <c r="T56" s="283"/>
      <c r="U56" s="283"/>
      <c r="V56" s="283"/>
      <c r="W56" s="281">
        <v>19</v>
      </c>
    </row>
    <row r="57" spans="2:23" ht="12.95" customHeight="1">
      <c r="B57" s="281">
        <v>20</v>
      </c>
      <c r="C57" s="282"/>
      <c r="D57" s="282"/>
      <c r="E57" s="282"/>
      <c r="F57" s="283"/>
      <c r="G57" s="284"/>
      <c r="H57" s="283"/>
      <c r="I57" s="283"/>
      <c r="J57" s="283"/>
      <c r="K57" s="284"/>
      <c r="L57" s="283"/>
      <c r="M57" s="283"/>
      <c r="N57" s="284"/>
      <c r="O57" s="283"/>
      <c r="P57" s="284"/>
      <c r="Q57" s="283"/>
      <c r="R57" s="283"/>
      <c r="S57" s="284"/>
      <c r="T57" s="283"/>
      <c r="U57" s="283"/>
      <c r="V57" s="283"/>
      <c r="W57" s="281">
        <v>20</v>
      </c>
    </row>
    <row r="58" spans="2:23" ht="12.95" customHeight="1">
      <c r="B58" s="281">
        <v>21</v>
      </c>
      <c r="C58" s="282"/>
      <c r="D58" s="282"/>
      <c r="E58" s="282"/>
      <c r="F58" s="283"/>
      <c r="G58" s="284"/>
      <c r="H58" s="283"/>
      <c r="I58" s="283"/>
      <c r="J58" s="283"/>
      <c r="K58" s="284"/>
      <c r="L58" s="283"/>
      <c r="M58" s="283"/>
      <c r="N58" s="284"/>
      <c r="O58" s="283"/>
      <c r="P58" s="284"/>
      <c r="Q58" s="283"/>
      <c r="R58" s="283"/>
      <c r="S58" s="284"/>
      <c r="T58" s="283"/>
      <c r="U58" s="283"/>
      <c r="V58" s="283"/>
      <c r="W58" s="281">
        <v>21</v>
      </c>
    </row>
    <row r="59" spans="2:23" ht="12.95" customHeight="1">
      <c r="B59" s="281">
        <v>22</v>
      </c>
      <c r="C59" s="282"/>
      <c r="D59" s="282"/>
      <c r="E59" s="282"/>
      <c r="F59" s="283"/>
      <c r="G59" s="284"/>
      <c r="H59" s="283"/>
      <c r="I59" s="283"/>
      <c r="J59" s="283"/>
      <c r="K59" s="284"/>
      <c r="L59" s="283"/>
      <c r="M59" s="283"/>
      <c r="N59" s="284"/>
      <c r="O59" s="283"/>
      <c r="P59" s="284"/>
      <c r="Q59" s="283"/>
      <c r="R59" s="283"/>
      <c r="S59" s="284"/>
      <c r="T59" s="283"/>
      <c r="U59" s="283"/>
      <c r="V59" s="283"/>
      <c r="W59" s="281">
        <v>22</v>
      </c>
    </row>
    <row r="60" spans="2:23" ht="12.95" customHeight="1">
      <c r="B60" s="281">
        <v>23</v>
      </c>
      <c r="C60" s="282"/>
      <c r="D60" s="282"/>
      <c r="E60" s="282"/>
      <c r="F60" s="283"/>
      <c r="G60" s="284"/>
      <c r="H60" s="283"/>
      <c r="I60" s="283"/>
      <c r="J60" s="283"/>
      <c r="K60" s="284"/>
      <c r="L60" s="283"/>
      <c r="M60" s="283"/>
      <c r="N60" s="284"/>
      <c r="O60" s="283"/>
      <c r="P60" s="284"/>
      <c r="Q60" s="283"/>
      <c r="R60" s="283"/>
      <c r="S60" s="284"/>
      <c r="T60" s="283"/>
      <c r="U60" s="283"/>
      <c r="V60" s="283"/>
      <c r="W60" s="281">
        <v>23</v>
      </c>
    </row>
    <row r="61" spans="2:23" ht="12.95" customHeight="1">
      <c r="B61" s="281">
        <v>24</v>
      </c>
      <c r="C61" s="282"/>
      <c r="D61" s="282"/>
      <c r="E61" s="282"/>
      <c r="F61" s="283"/>
      <c r="G61" s="284"/>
      <c r="H61" s="283"/>
      <c r="I61" s="283"/>
      <c r="J61" s="283"/>
      <c r="K61" s="284"/>
      <c r="L61" s="283"/>
      <c r="M61" s="283"/>
      <c r="N61" s="284"/>
      <c r="O61" s="283"/>
      <c r="P61" s="284"/>
      <c r="Q61" s="283"/>
      <c r="R61" s="283"/>
      <c r="S61" s="284"/>
      <c r="T61" s="283"/>
      <c r="U61" s="283"/>
      <c r="V61" s="283"/>
      <c r="W61" s="281">
        <v>24</v>
      </c>
    </row>
    <row r="62" spans="2:23" ht="12.95" customHeight="1">
      <c r="B62" s="281">
        <v>25</v>
      </c>
      <c r="C62" s="282"/>
      <c r="D62" s="282"/>
      <c r="E62" s="282"/>
      <c r="F62" s="283"/>
      <c r="G62" s="284"/>
      <c r="H62" s="283"/>
      <c r="I62" s="283"/>
      <c r="J62" s="283"/>
      <c r="K62" s="284"/>
      <c r="L62" s="283"/>
      <c r="M62" s="283"/>
      <c r="N62" s="284"/>
      <c r="O62" s="283"/>
      <c r="P62" s="284"/>
      <c r="Q62" s="283"/>
      <c r="R62" s="283"/>
      <c r="S62" s="284"/>
      <c r="T62" s="283"/>
      <c r="U62" s="283"/>
      <c r="V62" s="283"/>
      <c r="W62" s="281">
        <v>25</v>
      </c>
    </row>
    <row r="63" spans="2:23" ht="12.95" customHeight="1">
      <c r="B63" s="281">
        <v>26</v>
      </c>
      <c r="C63" s="282"/>
      <c r="D63" s="282"/>
      <c r="E63" s="282"/>
      <c r="F63" s="283"/>
      <c r="G63" s="284"/>
      <c r="H63" s="283"/>
      <c r="I63" s="283"/>
      <c r="J63" s="283"/>
      <c r="K63" s="284"/>
      <c r="L63" s="283"/>
      <c r="M63" s="283"/>
      <c r="N63" s="284"/>
      <c r="O63" s="283"/>
      <c r="P63" s="284"/>
      <c r="Q63" s="283"/>
      <c r="R63" s="283"/>
      <c r="S63" s="284"/>
      <c r="T63" s="283"/>
      <c r="U63" s="283"/>
      <c r="V63" s="283"/>
      <c r="W63" s="281">
        <v>26</v>
      </c>
    </row>
    <row r="64" spans="2:23" ht="12.95" customHeight="1">
      <c r="B64" s="281">
        <v>27</v>
      </c>
      <c r="C64" s="282"/>
      <c r="D64" s="282"/>
      <c r="E64" s="282"/>
      <c r="F64" s="283"/>
      <c r="G64" s="284"/>
      <c r="H64" s="283"/>
      <c r="I64" s="283"/>
      <c r="J64" s="283"/>
      <c r="K64" s="284"/>
      <c r="L64" s="283"/>
      <c r="M64" s="283"/>
      <c r="N64" s="284"/>
      <c r="O64" s="283"/>
      <c r="P64" s="284"/>
      <c r="Q64" s="283"/>
      <c r="R64" s="283"/>
      <c r="S64" s="284"/>
      <c r="T64" s="283"/>
      <c r="U64" s="283"/>
      <c r="V64" s="283"/>
      <c r="W64" s="281">
        <v>27</v>
      </c>
    </row>
    <row r="65" spans="2:35" ht="12.95" customHeight="1">
      <c r="B65" s="281">
        <v>28</v>
      </c>
      <c r="C65" s="282"/>
      <c r="D65" s="282"/>
      <c r="E65" s="282"/>
      <c r="F65" s="283"/>
      <c r="G65" s="284"/>
      <c r="H65" s="283"/>
      <c r="I65" s="283"/>
      <c r="J65" s="283"/>
      <c r="K65" s="284"/>
      <c r="L65" s="283"/>
      <c r="M65" s="283"/>
      <c r="N65" s="284"/>
      <c r="O65" s="283"/>
      <c r="P65" s="284"/>
      <c r="Q65" s="283"/>
      <c r="R65" s="283"/>
      <c r="S65" s="284"/>
      <c r="T65" s="283"/>
      <c r="U65" s="283"/>
      <c r="V65" s="283"/>
      <c r="W65" s="281">
        <v>28</v>
      </c>
    </row>
    <row r="66" spans="2:35" ht="12.95" customHeight="1">
      <c r="B66" s="281">
        <v>29</v>
      </c>
      <c r="C66" s="282"/>
      <c r="D66" s="282"/>
      <c r="E66" s="282"/>
      <c r="F66" s="283"/>
      <c r="G66" s="284"/>
      <c r="H66" s="283"/>
      <c r="I66" s="283"/>
      <c r="J66" s="283"/>
      <c r="K66" s="284"/>
      <c r="L66" s="283"/>
      <c r="M66" s="283"/>
      <c r="N66" s="284"/>
      <c r="O66" s="283"/>
      <c r="P66" s="284"/>
      <c r="Q66" s="283"/>
      <c r="R66" s="283"/>
      <c r="S66" s="284"/>
      <c r="T66" s="283"/>
      <c r="U66" s="283"/>
      <c r="V66" s="283"/>
      <c r="W66" s="281">
        <v>29</v>
      </c>
    </row>
    <row r="67" spans="2:35" ht="12.95" customHeight="1">
      <c r="B67" s="281">
        <v>30</v>
      </c>
      <c r="C67" s="282"/>
      <c r="D67" s="282"/>
      <c r="E67" s="282"/>
      <c r="F67" s="283"/>
      <c r="G67" s="284"/>
      <c r="H67" s="283"/>
      <c r="I67" s="283"/>
      <c r="J67" s="283"/>
      <c r="K67" s="284"/>
      <c r="L67" s="283"/>
      <c r="M67" s="283"/>
      <c r="N67" s="284"/>
      <c r="O67" s="283"/>
      <c r="P67" s="284"/>
      <c r="Q67" s="283"/>
      <c r="R67" s="283"/>
      <c r="S67" s="284"/>
      <c r="T67" s="283"/>
      <c r="U67" s="283"/>
      <c r="V67" s="283"/>
      <c r="W67" s="281">
        <v>30</v>
      </c>
    </row>
    <row r="68" spans="2:35" ht="12.95" customHeight="1">
      <c r="B68" s="275" t="s">
        <v>386</v>
      </c>
      <c r="C68" s="277"/>
      <c r="D68" s="277"/>
      <c r="E68" s="277"/>
      <c r="F68" s="277"/>
      <c r="G68" s="277"/>
      <c r="H68" s="277"/>
      <c r="I68" s="277"/>
      <c r="J68" s="277"/>
      <c r="K68" s="277"/>
      <c r="L68" s="277"/>
      <c r="M68" s="277"/>
      <c r="N68" s="277"/>
      <c r="O68" s="277"/>
      <c r="P68" s="277"/>
      <c r="Q68" s="277"/>
      <c r="R68" s="277"/>
      <c r="S68" s="277"/>
      <c r="T68" s="277"/>
      <c r="U68" s="277"/>
      <c r="V68" s="277"/>
      <c r="W68" s="280"/>
    </row>
    <row r="70" spans="2:35">
      <c r="X70" s="273"/>
      <c r="Y70" s="273"/>
      <c r="Z70" s="273"/>
      <c r="AA70" s="273"/>
      <c r="AB70" s="273"/>
      <c r="AC70" s="273"/>
      <c r="AD70" s="273"/>
      <c r="AE70" s="273"/>
      <c r="AF70" s="273"/>
      <c r="AG70" s="273"/>
      <c r="AH70" s="273"/>
      <c r="AI70" s="273"/>
    </row>
    <row r="71" spans="2:35">
      <c r="X71" s="273"/>
      <c r="Y71" s="273"/>
      <c r="Z71" s="273"/>
      <c r="AA71" s="273"/>
      <c r="AB71" s="273"/>
      <c r="AC71" s="273"/>
      <c r="AD71" s="273"/>
      <c r="AE71" s="273"/>
      <c r="AF71" s="273"/>
      <c r="AG71" s="273"/>
      <c r="AH71" s="273"/>
      <c r="AI71" s="273"/>
    </row>
    <row r="72" spans="2:35">
      <c r="X72" s="273"/>
      <c r="Y72" s="273"/>
      <c r="Z72" s="273"/>
      <c r="AA72" s="273"/>
      <c r="AB72" s="273"/>
      <c r="AC72" s="273"/>
      <c r="AD72" s="273"/>
      <c r="AE72" s="273"/>
      <c r="AF72" s="273"/>
      <c r="AG72" s="273"/>
      <c r="AH72" s="273"/>
      <c r="AI72" s="273"/>
    </row>
    <row r="73" spans="2:35">
      <c r="X73" s="273"/>
      <c r="Y73" s="273"/>
      <c r="Z73" s="273"/>
      <c r="AA73" s="273"/>
      <c r="AB73" s="273"/>
      <c r="AC73" s="273"/>
      <c r="AD73" s="273"/>
      <c r="AE73" s="273"/>
      <c r="AF73" s="273"/>
      <c r="AG73" s="273"/>
      <c r="AH73" s="273"/>
      <c r="AI73" s="273"/>
    </row>
    <row r="74" spans="2:35">
      <c r="X74" s="273"/>
      <c r="Y74" s="273"/>
      <c r="Z74" s="273"/>
      <c r="AA74" s="273"/>
      <c r="AB74" s="273"/>
      <c r="AC74" s="273"/>
      <c r="AD74" s="273"/>
      <c r="AE74" s="273"/>
      <c r="AF74" s="273"/>
      <c r="AG74" s="273"/>
      <c r="AH74" s="273"/>
      <c r="AI74" s="273"/>
    </row>
    <row r="75" spans="2:35">
      <c r="X75" s="273"/>
      <c r="Y75" s="273"/>
      <c r="Z75" s="273"/>
      <c r="AA75" s="273"/>
      <c r="AB75" s="273"/>
      <c r="AC75" s="273"/>
      <c r="AD75" s="273"/>
      <c r="AE75" s="273"/>
      <c r="AF75" s="273"/>
      <c r="AG75" s="273"/>
      <c r="AH75" s="273"/>
      <c r="AI75" s="273"/>
    </row>
    <row r="76" spans="2:35">
      <c r="X76" s="273"/>
      <c r="Y76" s="273"/>
      <c r="Z76" s="273"/>
      <c r="AA76" s="273"/>
      <c r="AB76" s="273"/>
      <c r="AC76" s="273"/>
      <c r="AD76" s="273"/>
      <c r="AE76" s="273"/>
      <c r="AF76" s="273"/>
      <c r="AG76" s="273"/>
      <c r="AH76" s="273"/>
      <c r="AI76" s="273"/>
    </row>
    <row r="77" spans="2:35">
      <c r="X77" s="273"/>
      <c r="Y77" s="273"/>
      <c r="Z77" s="273"/>
      <c r="AA77" s="273"/>
      <c r="AB77" s="273"/>
      <c r="AC77" s="273"/>
      <c r="AD77" s="273"/>
      <c r="AE77" s="273"/>
      <c r="AF77" s="273"/>
      <c r="AG77" s="273"/>
      <c r="AH77" s="273"/>
      <c r="AI77" s="273"/>
    </row>
    <row r="78" spans="2:35">
      <c r="X78" s="273"/>
      <c r="Y78" s="273"/>
      <c r="Z78" s="273"/>
      <c r="AA78" s="273"/>
      <c r="AB78" s="273"/>
      <c r="AC78" s="273"/>
      <c r="AD78" s="273"/>
      <c r="AE78" s="273"/>
      <c r="AF78" s="273"/>
      <c r="AG78" s="273"/>
      <c r="AH78" s="273"/>
      <c r="AI78" s="273"/>
    </row>
    <row r="79" spans="2:35">
      <c r="X79" s="273"/>
      <c r="Y79" s="273"/>
      <c r="Z79" s="273"/>
      <c r="AA79" s="273"/>
      <c r="AB79" s="273"/>
      <c r="AC79" s="273"/>
      <c r="AD79" s="273"/>
      <c r="AE79" s="273"/>
      <c r="AF79" s="273"/>
      <c r="AG79" s="273"/>
      <c r="AH79" s="273"/>
      <c r="AI79" s="273"/>
    </row>
    <row r="80" spans="2:35">
      <c r="X80" s="273"/>
      <c r="Y80" s="273"/>
      <c r="Z80" s="273"/>
      <c r="AA80" s="273"/>
      <c r="AB80" s="273"/>
      <c r="AC80" s="273"/>
      <c r="AD80" s="273"/>
      <c r="AE80" s="273"/>
      <c r="AF80" s="273"/>
      <c r="AG80" s="273"/>
      <c r="AH80" s="273"/>
      <c r="AI80" s="273"/>
    </row>
    <row r="81" spans="24:35">
      <c r="X81" s="273"/>
      <c r="Y81" s="273"/>
      <c r="Z81" s="273"/>
      <c r="AA81" s="273"/>
      <c r="AB81" s="273"/>
      <c r="AC81" s="273"/>
      <c r="AD81" s="273"/>
      <c r="AE81" s="273"/>
      <c r="AF81" s="273"/>
      <c r="AG81" s="273"/>
      <c r="AH81" s="273"/>
      <c r="AI81" s="273"/>
    </row>
    <row r="82" spans="24:35">
      <c r="X82" s="273"/>
      <c r="Y82" s="273"/>
      <c r="Z82" s="273"/>
      <c r="AA82" s="273"/>
      <c r="AB82" s="273"/>
      <c r="AC82" s="273"/>
      <c r="AD82" s="273"/>
      <c r="AE82" s="273"/>
      <c r="AF82" s="273"/>
      <c r="AG82" s="273"/>
      <c r="AH82" s="273"/>
      <c r="AI82" s="273"/>
    </row>
    <row r="83" spans="24:35">
      <c r="X83" s="273"/>
      <c r="Y83" s="273"/>
      <c r="Z83" s="273"/>
      <c r="AA83" s="273"/>
      <c r="AB83" s="273"/>
      <c r="AC83" s="273"/>
      <c r="AD83" s="273"/>
      <c r="AE83" s="273"/>
      <c r="AF83" s="273"/>
      <c r="AG83" s="273"/>
      <c r="AH83" s="273"/>
      <c r="AI83" s="273"/>
    </row>
    <row r="84" spans="24:35">
      <c r="X84" s="273"/>
      <c r="Y84" s="273"/>
      <c r="Z84" s="273"/>
      <c r="AA84" s="273"/>
      <c r="AB84" s="273"/>
      <c r="AC84" s="273"/>
      <c r="AD84" s="273"/>
      <c r="AE84" s="273"/>
      <c r="AF84" s="273"/>
      <c r="AG84" s="273"/>
      <c r="AH84" s="273"/>
      <c r="AI84" s="273"/>
    </row>
    <row r="85" spans="24:35">
      <c r="X85" s="273"/>
      <c r="Y85" s="273"/>
      <c r="Z85" s="273"/>
      <c r="AA85" s="273"/>
      <c r="AB85" s="273"/>
      <c r="AC85" s="273"/>
      <c r="AD85" s="273"/>
      <c r="AE85" s="273"/>
      <c r="AF85" s="273"/>
      <c r="AG85" s="273"/>
      <c r="AH85" s="273"/>
      <c r="AI85" s="273"/>
    </row>
    <row r="86" spans="24:35">
      <c r="X86" s="273"/>
      <c r="Y86" s="273"/>
      <c r="Z86" s="273"/>
      <c r="AA86" s="273"/>
      <c r="AB86" s="273"/>
      <c r="AC86" s="273"/>
      <c r="AD86" s="273"/>
      <c r="AE86" s="273"/>
      <c r="AF86" s="273"/>
      <c r="AG86" s="273"/>
      <c r="AH86" s="273"/>
      <c r="AI86" s="273"/>
    </row>
    <row r="87" spans="24:35">
      <c r="X87" s="273"/>
      <c r="Y87" s="273"/>
      <c r="Z87" s="273"/>
      <c r="AA87" s="273"/>
      <c r="AB87" s="273"/>
      <c r="AC87" s="273"/>
      <c r="AD87" s="273"/>
      <c r="AE87" s="273"/>
      <c r="AF87" s="273"/>
      <c r="AG87" s="273"/>
      <c r="AH87" s="273"/>
      <c r="AI87" s="273"/>
    </row>
    <row r="88" spans="24:35">
      <c r="X88" s="273"/>
      <c r="Y88" s="273"/>
      <c r="Z88" s="273"/>
      <c r="AA88" s="273"/>
      <c r="AB88" s="273"/>
      <c r="AC88" s="273"/>
      <c r="AD88" s="273"/>
      <c r="AE88" s="273"/>
      <c r="AF88" s="273"/>
      <c r="AG88" s="273"/>
      <c r="AH88" s="273"/>
      <c r="AI88" s="273"/>
    </row>
    <row r="89" spans="24:35">
      <c r="X89" s="273"/>
      <c r="Y89" s="273"/>
      <c r="Z89" s="273"/>
      <c r="AA89" s="273"/>
      <c r="AB89" s="273"/>
      <c r="AC89" s="273"/>
      <c r="AD89" s="273"/>
      <c r="AE89" s="273"/>
      <c r="AF89" s="273"/>
      <c r="AG89" s="273"/>
      <c r="AH89" s="273"/>
      <c r="AI89" s="273"/>
    </row>
    <row r="90" spans="24:35">
      <c r="X90" s="273"/>
      <c r="Y90" s="273"/>
      <c r="Z90" s="273"/>
      <c r="AA90" s="273"/>
      <c r="AB90" s="273"/>
      <c r="AC90" s="273"/>
      <c r="AD90" s="273"/>
      <c r="AE90" s="273"/>
      <c r="AF90" s="273"/>
      <c r="AG90" s="273"/>
      <c r="AH90" s="273"/>
      <c r="AI90" s="273"/>
    </row>
    <row r="91" spans="24:35">
      <c r="X91" s="273"/>
      <c r="Y91" s="273"/>
      <c r="Z91" s="273"/>
      <c r="AA91" s="273"/>
      <c r="AB91" s="273"/>
      <c r="AC91" s="273"/>
      <c r="AD91" s="273"/>
      <c r="AE91" s="273"/>
      <c r="AF91" s="273"/>
      <c r="AG91" s="273"/>
      <c r="AH91" s="273"/>
      <c r="AI91" s="273"/>
    </row>
    <row r="92" spans="24:35">
      <c r="X92" s="273"/>
      <c r="Y92" s="273"/>
      <c r="Z92" s="273"/>
      <c r="AA92" s="273"/>
      <c r="AB92" s="273"/>
      <c r="AC92" s="273"/>
      <c r="AD92" s="273"/>
      <c r="AE92" s="273"/>
      <c r="AF92" s="273"/>
      <c r="AG92" s="273"/>
      <c r="AH92" s="273"/>
      <c r="AI92" s="273"/>
    </row>
    <row r="93" spans="24:35">
      <c r="X93" s="273"/>
      <c r="Y93" s="273"/>
      <c r="Z93" s="273"/>
      <c r="AA93" s="273"/>
      <c r="AB93" s="273"/>
      <c r="AC93" s="273"/>
      <c r="AD93" s="273"/>
      <c r="AE93" s="273"/>
      <c r="AF93" s="273"/>
      <c r="AG93" s="273"/>
      <c r="AH93" s="273"/>
      <c r="AI93" s="273"/>
    </row>
    <row r="94" spans="24:35">
      <c r="X94" s="273"/>
      <c r="Y94" s="273"/>
      <c r="Z94" s="273"/>
      <c r="AA94" s="273"/>
      <c r="AB94" s="273"/>
      <c r="AC94" s="273"/>
      <c r="AD94" s="273"/>
      <c r="AE94" s="273"/>
      <c r="AF94" s="273"/>
      <c r="AG94" s="273"/>
      <c r="AH94" s="273"/>
      <c r="AI94" s="273"/>
    </row>
    <row r="95" spans="24:35">
      <c r="X95" s="273"/>
      <c r="Y95" s="273"/>
      <c r="Z95" s="273"/>
      <c r="AA95" s="273"/>
      <c r="AB95" s="273"/>
      <c r="AC95" s="273"/>
      <c r="AD95" s="273"/>
      <c r="AE95" s="273"/>
      <c r="AF95" s="273"/>
      <c r="AG95" s="273"/>
      <c r="AH95" s="273"/>
      <c r="AI95" s="273"/>
    </row>
    <row r="96" spans="24:35">
      <c r="X96" s="273"/>
      <c r="Y96" s="273"/>
      <c r="Z96" s="273"/>
      <c r="AA96" s="273"/>
      <c r="AB96" s="273"/>
      <c r="AC96" s="273"/>
      <c r="AD96" s="273"/>
      <c r="AE96" s="273"/>
      <c r="AF96" s="273"/>
      <c r="AG96" s="273"/>
      <c r="AH96" s="273"/>
      <c r="AI96" s="273"/>
    </row>
    <row r="97" spans="24:35">
      <c r="X97" s="273"/>
      <c r="Y97" s="273"/>
      <c r="Z97" s="273"/>
      <c r="AA97" s="273"/>
      <c r="AB97" s="273"/>
      <c r="AC97" s="273"/>
      <c r="AD97" s="273"/>
      <c r="AE97" s="273"/>
      <c r="AF97" s="273"/>
      <c r="AG97" s="273"/>
      <c r="AH97" s="273"/>
      <c r="AI97" s="273"/>
    </row>
    <row r="98" spans="24:35">
      <c r="X98" s="273"/>
      <c r="Y98" s="273"/>
      <c r="Z98" s="273"/>
      <c r="AA98" s="273"/>
      <c r="AB98" s="273"/>
      <c r="AC98" s="273"/>
      <c r="AD98" s="273"/>
      <c r="AE98" s="273"/>
      <c r="AF98" s="273"/>
      <c r="AG98" s="273"/>
      <c r="AH98" s="273"/>
      <c r="AI98" s="273"/>
    </row>
    <row r="99" spans="24:35">
      <c r="X99" s="273"/>
      <c r="Y99" s="273"/>
      <c r="Z99" s="273"/>
      <c r="AA99" s="273"/>
      <c r="AB99" s="273"/>
      <c r="AC99" s="273"/>
      <c r="AD99" s="273"/>
      <c r="AE99" s="273"/>
      <c r="AF99" s="273"/>
      <c r="AG99" s="273"/>
      <c r="AH99" s="273"/>
      <c r="AI99" s="273"/>
    </row>
    <row r="100" spans="24:35">
      <c r="X100" s="273"/>
      <c r="Y100" s="273"/>
      <c r="Z100" s="273"/>
      <c r="AA100" s="273"/>
      <c r="AB100" s="273"/>
      <c r="AC100" s="273"/>
      <c r="AD100" s="273"/>
      <c r="AE100" s="273"/>
      <c r="AF100" s="273"/>
      <c r="AG100" s="273"/>
      <c r="AH100" s="273"/>
      <c r="AI100" s="273"/>
    </row>
    <row r="101" spans="24:35">
      <c r="X101" s="273"/>
      <c r="Y101" s="273"/>
      <c r="Z101" s="273"/>
      <c r="AA101" s="273"/>
      <c r="AB101" s="273"/>
      <c r="AC101" s="273"/>
      <c r="AD101" s="273"/>
      <c r="AE101" s="273"/>
      <c r="AF101" s="273"/>
      <c r="AG101" s="273"/>
      <c r="AH101" s="273"/>
      <c r="AI101" s="273"/>
    </row>
    <row r="102" spans="24:35">
      <c r="X102" s="273"/>
      <c r="Y102" s="273"/>
      <c r="Z102" s="273"/>
      <c r="AA102" s="273"/>
      <c r="AB102" s="273"/>
      <c r="AC102" s="273"/>
      <c r="AD102" s="273"/>
      <c r="AE102" s="273"/>
      <c r="AF102" s="273"/>
      <c r="AG102" s="273"/>
      <c r="AH102" s="273"/>
      <c r="AI102" s="273"/>
    </row>
    <row r="103" spans="24:35">
      <c r="X103" s="273"/>
      <c r="Y103" s="273"/>
      <c r="Z103" s="273"/>
      <c r="AA103" s="273"/>
      <c r="AB103" s="273"/>
      <c r="AC103" s="273"/>
      <c r="AD103" s="273"/>
      <c r="AE103" s="273"/>
      <c r="AF103" s="273"/>
      <c r="AG103" s="273"/>
      <c r="AH103" s="273"/>
      <c r="AI103" s="273"/>
    </row>
    <row r="104" spans="24:35">
      <c r="X104" s="273"/>
      <c r="Y104" s="273"/>
      <c r="Z104" s="273"/>
      <c r="AA104" s="273"/>
      <c r="AB104" s="273"/>
      <c r="AC104" s="273"/>
      <c r="AD104" s="273"/>
      <c r="AE104" s="273"/>
      <c r="AF104" s="273"/>
      <c r="AG104" s="273"/>
      <c r="AH104" s="273"/>
      <c r="AI104" s="273"/>
    </row>
    <row r="105" spans="24:35">
      <c r="X105" s="273"/>
      <c r="Y105" s="273"/>
      <c r="Z105" s="273"/>
      <c r="AA105" s="273"/>
      <c r="AB105" s="273"/>
      <c r="AC105" s="273"/>
      <c r="AD105" s="273"/>
      <c r="AE105" s="273"/>
      <c r="AF105" s="273"/>
      <c r="AG105" s="273"/>
      <c r="AH105" s="273"/>
      <c r="AI105" s="273"/>
    </row>
    <row r="106" spans="24:35">
      <c r="X106" s="273"/>
      <c r="Y106" s="273"/>
      <c r="Z106" s="273"/>
      <c r="AA106" s="273"/>
      <c r="AB106" s="273"/>
      <c r="AC106" s="273"/>
      <c r="AD106" s="273"/>
      <c r="AE106" s="273"/>
      <c r="AF106" s="273"/>
      <c r="AG106" s="273"/>
      <c r="AH106" s="273"/>
      <c r="AI106" s="273"/>
    </row>
    <row r="107" spans="24:35">
      <c r="X107" s="273"/>
      <c r="Y107" s="273"/>
      <c r="Z107" s="273"/>
      <c r="AA107" s="273"/>
      <c r="AB107" s="273"/>
      <c r="AC107" s="273"/>
      <c r="AD107" s="273"/>
      <c r="AE107" s="273"/>
      <c r="AF107" s="273"/>
      <c r="AG107" s="273"/>
      <c r="AH107" s="273"/>
      <c r="AI107" s="273"/>
    </row>
    <row r="108" spans="24:35">
      <c r="X108" s="273"/>
      <c r="Y108" s="273"/>
      <c r="Z108" s="273"/>
      <c r="AA108" s="273"/>
      <c r="AB108" s="273"/>
      <c r="AC108" s="273"/>
      <c r="AD108" s="273"/>
      <c r="AE108" s="273"/>
      <c r="AF108" s="273"/>
      <c r="AG108" s="273"/>
      <c r="AH108" s="273"/>
      <c r="AI108" s="273"/>
    </row>
    <row r="109" spans="24:35">
      <c r="X109" s="273"/>
      <c r="Y109" s="273"/>
      <c r="Z109" s="273"/>
      <c r="AA109" s="273"/>
      <c r="AB109" s="273"/>
      <c r="AC109" s="273"/>
      <c r="AD109" s="273"/>
      <c r="AE109" s="273"/>
      <c r="AF109" s="273"/>
      <c r="AG109" s="273"/>
      <c r="AH109" s="273"/>
      <c r="AI109" s="273"/>
    </row>
    <row r="110" spans="24:35">
      <c r="X110" s="273"/>
      <c r="Y110" s="273"/>
      <c r="Z110" s="273"/>
      <c r="AA110" s="273"/>
      <c r="AB110" s="273"/>
      <c r="AC110" s="273"/>
      <c r="AD110" s="273"/>
      <c r="AE110" s="273"/>
      <c r="AF110" s="273"/>
      <c r="AG110" s="273"/>
      <c r="AH110" s="273"/>
      <c r="AI110" s="273"/>
    </row>
    <row r="111" spans="24:35">
      <c r="X111" s="273"/>
      <c r="Y111" s="273"/>
      <c r="Z111" s="273"/>
      <c r="AA111" s="273"/>
      <c r="AB111" s="273"/>
      <c r="AC111" s="273"/>
      <c r="AD111" s="273"/>
      <c r="AE111" s="273"/>
      <c r="AF111" s="273"/>
      <c r="AG111" s="273"/>
      <c r="AH111" s="273"/>
      <c r="AI111" s="273"/>
    </row>
    <row r="112" spans="24:35">
      <c r="X112" s="273"/>
      <c r="Y112" s="273"/>
      <c r="Z112" s="273"/>
      <c r="AA112" s="273"/>
      <c r="AB112" s="273"/>
      <c r="AC112" s="273"/>
      <c r="AD112" s="273"/>
      <c r="AE112" s="273"/>
      <c r="AF112" s="273"/>
      <c r="AG112" s="273"/>
      <c r="AH112" s="273"/>
      <c r="AI112" s="273"/>
    </row>
    <row r="113" spans="24:35">
      <c r="X113" s="273"/>
      <c r="Y113" s="273"/>
      <c r="Z113" s="273"/>
      <c r="AA113" s="273"/>
      <c r="AB113" s="273"/>
      <c r="AC113" s="273"/>
      <c r="AD113" s="273"/>
      <c r="AE113" s="273"/>
      <c r="AF113" s="273"/>
      <c r="AG113" s="273"/>
      <c r="AH113" s="273"/>
      <c r="AI113" s="273"/>
    </row>
    <row r="114" spans="24:35">
      <c r="X114" s="273"/>
      <c r="Y114" s="273"/>
      <c r="Z114" s="273"/>
      <c r="AA114" s="273"/>
      <c r="AB114" s="273"/>
      <c r="AC114" s="273"/>
      <c r="AD114" s="273"/>
      <c r="AE114" s="273"/>
      <c r="AF114" s="273"/>
      <c r="AG114" s="273"/>
      <c r="AH114" s="273"/>
      <c r="AI114" s="273"/>
    </row>
    <row r="115" spans="24:35">
      <c r="X115" s="273"/>
      <c r="Y115" s="273"/>
      <c r="Z115" s="273"/>
      <c r="AA115" s="273"/>
      <c r="AB115" s="273"/>
      <c r="AC115" s="273"/>
      <c r="AD115" s="273"/>
      <c r="AE115" s="273"/>
      <c r="AF115" s="273"/>
      <c r="AG115" s="273"/>
      <c r="AH115" s="273"/>
      <c r="AI115" s="273"/>
    </row>
    <row r="116" spans="24:35">
      <c r="X116" s="273"/>
      <c r="Y116" s="273"/>
      <c r="Z116" s="273"/>
      <c r="AA116" s="273"/>
      <c r="AB116" s="273"/>
      <c r="AC116" s="273"/>
      <c r="AD116" s="273"/>
      <c r="AE116" s="273"/>
      <c r="AF116" s="273"/>
      <c r="AG116" s="273"/>
      <c r="AH116" s="273"/>
      <c r="AI116" s="273"/>
    </row>
    <row r="117" spans="24:35">
      <c r="X117" s="273"/>
      <c r="Y117" s="273"/>
      <c r="Z117" s="273"/>
      <c r="AA117" s="273"/>
      <c r="AB117" s="273"/>
      <c r="AC117" s="273"/>
      <c r="AD117" s="273"/>
      <c r="AE117" s="273"/>
      <c r="AF117" s="273"/>
      <c r="AG117" s="273"/>
      <c r="AH117" s="273"/>
      <c r="AI117" s="273"/>
    </row>
    <row r="118" spans="24:35">
      <c r="X118" s="273"/>
      <c r="Y118" s="273"/>
      <c r="Z118" s="273"/>
      <c r="AA118" s="273"/>
      <c r="AB118" s="273"/>
      <c r="AC118" s="273"/>
      <c r="AD118" s="273"/>
      <c r="AE118" s="273"/>
      <c r="AF118" s="273"/>
      <c r="AG118" s="273"/>
      <c r="AH118" s="273"/>
      <c r="AI118" s="273"/>
    </row>
    <row r="119" spans="24:35">
      <c r="X119" s="273"/>
      <c r="Y119" s="273"/>
      <c r="Z119" s="273"/>
      <c r="AA119" s="273"/>
      <c r="AB119" s="273"/>
      <c r="AC119" s="273"/>
      <c r="AD119" s="273"/>
      <c r="AE119" s="273"/>
      <c r="AF119" s="273"/>
      <c r="AG119" s="273"/>
      <c r="AH119" s="273"/>
      <c r="AI119" s="273"/>
    </row>
    <row r="120" spans="24:35">
      <c r="X120" s="273"/>
      <c r="Y120" s="273"/>
      <c r="Z120" s="273"/>
      <c r="AA120" s="273"/>
      <c r="AB120" s="273"/>
      <c r="AC120" s="273"/>
      <c r="AD120" s="273"/>
      <c r="AE120" s="273"/>
      <c r="AF120" s="273"/>
      <c r="AG120" s="273"/>
      <c r="AH120" s="273"/>
      <c r="AI120" s="273"/>
    </row>
    <row r="121" spans="24:35">
      <c r="X121" s="273"/>
      <c r="Y121" s="273"/>
      <c r="Z121" s="273"/>
      <c r="AA121" s="273"/>
      <c r="AB121" s="273"/>
      <c r="AC121" s="273"/>
      <c r="AD121" s="273"/>
      <c r="AE121" s="273"/>
      <c r="AF121" s="273"/>
      <c r="AG121" s="273"/>
      <c r="AH121" s="273"/>
      <c r="AI121" s="273"/>
    </row>
    <row r="122" spans="24:35">
      <c r="X122" s="273"/>
      <c r="Y122" s="273"/>
      <c r="Z122" s="273"/>
      <c r="AA122" s="273"/>
      <c r="AB122" s="273"/>
      <c r="AC122" s="273"/>
      <c r="AD122" s="273"/>
      <c r="AE122" s="273"/>
      <c r="AF122" s="273"/>
      <c r="AG122" s="273"/>
      <c r="AH122" s="273"/>
      <c r="AI122" s="273"/>
    </row>
    <row r="123" spans="24:35">
      <c r="X123" s="273"/>
      <c r="Y123" s="273"/>
      <c r="Z123" s="273"/>
      <c r="AA123" s="273"/>
      <c r="AB123" s="273"/>
      <c r="AC123" s="273"/>
      <c r="AD123" s="273"/>
      <c r="AE123" s="273"/>
      <c r="AF123" s="273"/>
      <c r="AG123" s="273"/>
      <c r="AH123" s="273"/>
      <c r="AI123" s="273"/>
    </row>
    <row r="124" spans="24:35">
      <c r="X124" s="273"/>
      <c r="Y124" s="273"/>
      <c r="Z124" s="273"/>
      <c r="AA124" s="273"/>
      <c r="AB124" s="273"/>
      <c r="AC124" s="273"/>
      <c r="AD124" s="273"/>
      <c r="AE124" s="273"/>
      <c r="AF124" s="273"/>
      <c r="AG124" s="273"/>
      <c r="AH124" s="273"/>
      <c r="AI124" s="273"/>
    </row>
    <row r="125" spans="24:35">
      <c r="X125" s="273"/>
      <c r="Y125" s="273"/>
      <c r="Z125" s="273"/>
      <c r="AA125" s="273"/>
      <c r="AB125" s="273"/>
      <c r="AC125" s="273"/>
      <c r="AD125" s="273"/>
      <c r="AE125" s="273"/>
      <c r="AF125" s="273"/>
      <c r="AG125" s="273"/>
      <c r="AH125" s="273"/>
      <c r="AI125" s="273"/>
    </row>
    <row r="126" spans="24:35">
      <c r="X126" s="273"/>
      <c r="Y126" s="273"/>
      <c r="Z126" s="273"/>
      <c r="AA126" s="273"/>
      <c r="AB126" s="273"/>
      <c r="AC126" s="273"/>
      <c r="AD126" s="273"/>
      <c r="AE126" s="273"/>
      <c r="AF126" s="273"/>
      <c r="AG126" s="273"/>
      <c r="AH126" s="273"/>
      <c r="AI126" s="273"/>
    </row>
    <row r="127" spans="24:35">
      <c r="X127" s="273"/>
      <c r="Y127" s="273"/>
      <c r="Z127" s="273"/>
      <c r="AA127" s="273"/>
      <c r="AB127" s="273"/>
      <c r="AC127" s="273"/>
      <c r="AD127" s="273"/>
      <c r="AE127" s="273"/>
      <c r="AF127" s="273"/>
      <c r="AG127" s="273"/>
      <c r="AH127" s="273"/>
      <c r="AI127" s="273"/>
    </row>
    <row r="128" spans="24:35">
      <c r="X128" s="273"/>
      <c r="Y128" s="273"/>
      <c r="Z128" s="273"/>
      <c r="AA128" s="273"/>
      <c r="AB128" s="273"/>
      <c r="AC128" s="273"/>
      <c r="AD128" s="273"/>
      <c r="AE128" s="273"/>
      <c r="AF128" s="273"/>
      <c r="AG128" s="273"/>
      <c r="AH128" s="273"/>
      <c r="AI128" s="273"/>
    </row>
    <row r="129" spans="24:35">
      <c r="X129" s="273"/>
      <c r="Y129" s="273"/>
      <c r="Z129" s="273"/>
      <c r="AA129" s="273"/>
      <c r="AB129" s="273"/>
      <c r="AC129" s="273"/>
      <c r="AD129" s="273"/>
      <c r="AE129" s="273"/>
      <c r="AF129" s="273"/>
      <c r="AG129" s="273"/>
      <c r="AH129" s="273"/>
      <c r="AI129" s="273"/>
    </row>
    <row r="130" spans="24:35">
      <c r="X130" s="273"/>
      <c r="Y130" s="273"/>
      <c r="Z130" s="273"/>
      <c r="AA130" s="273"/>
      <c r="AB130" s="273"/>
      <c r="AC130" s="273"/>
      <c r="AD130" s="273"/>
      <c r="AE130" s="273"/>
      <c r="AF130" s="273"/>
      <c r="AG130" s="273"/>
      <c r="AH130" s="273"/>
      <c r="AI130" s="273"/>
    </row>
    <row r="131" spans="24:35">
      <c r="X131" s="273"/>
      <c r="Y131" s="273"/>
      <c r="Z131" s="273"/>
      <c r="AA131" s="273"/>
      <c r="AB131" s="273"/>
      <c r="AC131" s="273"/>
      <c r="AD131" s="273"/>
      <c r="AE131" s="273"/>
      <c r="AF131" s="273"/>
      <c r="AG131" s="273"/>
      <c r="AH131" s="273"/>
      <c r="AI131" s="273"/>
    </row>
    <row r="132" spans="24:35">
      <c r="X132" s="273"/>
      <c r="Y132" s="273"/>
      <c r="Z132" s="273"/>
      <c r="AA132" s="273"/>
      <c r="AB132" s="273"/>
      <c r="AC132" s="273"/>
      <c r="AD132" s="273"/>
      <c r="AE132" s="273"/>
      <c r="AF132" s="273"/>
      <c r="AG132" s="273"/>
      <c r="AH132" s="273"/>
      <c r="AI132" s="273"/>
    </row>
    <row r="133" spans="24:35">
      <c r="X133" s="273"/>
      <c r="Y133" s="273"/>
      <c r="Z133" s="273"/>
      <c r="AA133" s="273"/>
      <c r="AB133" s="273"/>
      <c r="AC133" s="273"/>
      <c r="AD133" s="273"/>
      <c r="AE133" s="273"/>
      <c r="AF133" s="273"/>
      <c r="AG133" s="273"/>
      <c r="AH133" s="273"/>
      <c r="AI133" s="273"/>
    </row>
    <row r="134" spans="24:35">
      <c r="X134" s="273"/>
      <c r="Y134" s="273"/>
      <c r="Z134" s="273"/>
      <c r="AA134" s="273"/>
      <c r="AB134" s="273"/>
      <c r="AC134" s="273"/>
      <c r="AD134" s="273"/>
      <c r="AE134" s="273"/>
      <c r="AF134" s="273"/>
      <c r="AG134" s="273"/>
      <c r="AH134" s="273"/>
      <c r="AI134" s="273"/>
    </row>
    <row r="135" spans="24:35">
      <c r="X135" s="273"/>
      <c r="Y135" s="273"/>
      <c r="Z135" s="273"/>
      <c r="AA135" s="273"/>
      <c r="AB135" s="273"/>
      <c r="AC135" s="273"/>
      <c r="AD135" s="273"/>
      <c r="AE135" s="273"/>
      <c r="AF135" s="273"/>
      <c r="AG135" s="273"/>
      <c r="AH135" s="273"/>
      <c r="AI135" s="273"/>
    </row>
    <row r="146" ht="12.95" customHeight="1"/>
    <row r="147" ht="12.95" customHeight="1"/>
    <row r="155" ht="12.95" customHeight="1"/>
    <row r="156" ht="12.95" customHeight="1"/>
    <row r="157" ht="12.95" customHeight="1"/>
    <row r="173" ht="0.95" customHeight="1"/>
    <row r="189" ht="9.9499999999999993" customHeight="1"/>
    <row r="205" ht="12.95" customHeight="1"/>
    <row r="206" ht="12.95" customHeight="1"/>
    <row r="207" ht="12.95" customHeight="1"/>
    <row r="208" ht="12.95" customHeight="1"/>
    <row r="209" ht="12.95" customHeight="1"/>
    <row r="210" ht="12.95" customHeight="1"/>
    <row r="211" ht="12.95" customHeight="1"/>
    <row r="212" ht="12.95" customHeight="1"/>
    <row r="213" ht="12.95" customHeight="1"/>
    <row r="214" ht="12.95" customHeight="1"/>
    <row r="215" ht="12.95" customHeight="1"/>
    <row r="216" ht="12.95" customHeight="1"/>
    <row r="217" ht="12.95" customHeight="1"/>
    <row r="218" ht="12.95" customHeight="1"/>
    <row r="219" ht="12.95" customHeight="1"/>
    <row r="220" ht="12.95" customHeight="1"/>
    <row r="221" ht="12.95" customHeight="1"/>
    <row r="222" ht="12.95" customHeight="1"/>
    <row r="223" ht="12.95" customHeight="1"/>
    <row r="224" ht="12.95" customHeight="1"/>
    <row r="225" ht="12.95" customHeight="1"/>
    <row r="226" ht="12.95" customHeight="1"/>
    <row r="227" ht="12.95" customHeight="1"/>
    <row r="228" ht="12.95" customHeight="1"/>
    <row r="229" ht="12.95" customHeight="1"/>
    <row r="230" ht="12.95" customHeight="1"/>
    <row r="231" ht="12.95" customHeight="1"/>
    <row r="232" ht="12.95" customHeight="1"/>
    <row r="233" ht="12.95" customHeight="1"/>
    <row r="234" ht="12.95" customHeight="1"/>
    <row r="235" ht="12.95" customHeight="1"/>
    <row r="236" ht="12.95" customHeight="1"/>
    <row r="237" ht="12.95" customHeight="1"/>
    <row r="238" ht="12.95" customHeight="1"/>
    <row r="239" ht="12.95" customHeight="1"/>
    <row r="240" ht="12.95" customHeight="1"/>
    <row r="241" ht="12.95" customHeight="1"/>
    <row r="242" ht="12.95" customHeight="1"/>
    <row r="243" ht="12.95" customHeight="1"/>
    <row r="244" ht="12.95" customHeight="1"/>
    <row r="245" ht="12.95" customHeight="1"/>
    <row r="246" ht="12.95" customHeight="1"/>
    <row r="247" ht="12.95" customHeight="1"/>
    <row r="248" ht="12.95" customHeight="1"/>
    <row r="249" ht="12.95" customHeight="1"/>
    <row r="250" ht="12.95" customHeight="1"/>
    <row r="251" ht="12.95" customHeight="1"/>
    <row r="252" ht="12.95" customHeight="1"/>
  </sheetData>
  <customSheetViews>
    <customSheetView guid="{A617E113-81C5-40F4-A596-A12F4B219BD2}" showPageBreaks="1" fitToPage="1" printArea="1">
      <selection activeCell="H18" sqref="H18"/>
      <colBreaks count="2" manualBreakCount="2">
        <brk id="1" max="1048575" man="1"/>
        <brk id="23" max="1048575" man="1"/>
      </colBreaks>
      <pageMargins left="0.5" right="0.5" top="0.5" bottom="0.25" header="0.5" footer="0"/>
      <printOptions horizontalCentered="1" verticalCentered="1"/>
      <pageSetup scale="83" orientation="portrait" r:id="rId1"/>
      <headerFooter alignWithMargins="0"/>
    </customSheetView>
    <customSheetView guid="{D099E5BD-69C3-4A36-A01A-AB9127CD02AF}" scale="90" showPageBreaks="1" fitToPage="1" printArea="1" view="pageBreakPreview" topLeftCell="A31">
      <selection activeCell="H18" sqref="H18:J18"/>
      <colBreaks count="2" manualBreakCount="2">
        <brk id="1" max="1048575" man="1"/>
        <brk id="23" max="1048575" man="1"/>
      </colBreaks>
      <pageMargins left="0.5" right="0.5" top="0.5" bottom="0.25" header="0.5" footer="0"/>
      <printOptions horizontalCentered="1" verticalCentered="1"/>
      <pageSetup scale="83" orientation="portrait" r:id="rId2"/>
      <headerFooter alignWithMargins="0"/>
    </customSheetView>
    <customSheetView guid="{0E34144A-D82F-4DF0-B720-F9C800B122C6}" scale="90" showPageBreaks="1" fitToPage="1" printArea="1" view="pageBreakPreview" topLeftCell="A31">
      <selection activeCell="H18" sqref="H18:J18"/>
      <colBreaks count="2" manualBreakCount="2">
        <brk id="1" max="1048575" man="1"/>
        <brk id="23" max="1048575" man="1"/>
      </colBreaks>
      <pageMargins left="0.5" right="0.5" top="0.5" bottom="0.25" header="0.5" footer="0"/>
      <printOptions horizontalCentered="1" verticalCentered="1"/>
      <pageSetup scale="83" orientation="portrait" r:id="rId3"/>
      <headerFooter alignWithMargins="0"/>
    </customSheetView>
    <customSheetView guid="{97EB090E-DA8A-4035-9EB7-8F192FB9238E}" scale="90" showPageBreaks="1" fitToPage="1" printArea="1" view="pageBreakPreview" topLeftCell="A31">
      <selection activeCell="H18" sqref="H18:J18"/>
      <colBreaks count="2" manualBreakCount="2">
        <brk id="1" max="1048575" man="1"/>
        <brk id="23" max="1048575" man="1"/>
      </colBreaks>
      <pageMargins left="0.5" right="0.5" top="0.5" bottom="0.25" header="0.5" footer="0"/>
      <printOptions horizontalCentered="1" verticalCentered="1"/>
      <pageSetup scale="83" orientation="portrait" r:id="rId4"/>
      <headerFooter alignWithMargins="0"/>
    </customSheetView>
    <customSheetView guid="{73D6C540-FA77-496F-80D5-378BCDB5D7D3}" fitToPage="1" topLeftCell="A19">
      <selection activeCell="H18" sqref="H18"/>
      <colBreaks count="2" manualBreakCount="2">
        <brk id="1" max="1048575" man="1"/>
        <brk id="23" max="1048575" man="1"/>
      </colBreaks>
      <pageMargins left="0.5" right="0.5" top="0.5" bottom="0.25" header="0.5" footer="0"/>
      <printOptions horizontalCentered="1" verticalCentered="1"/>
      <pageSetup scale="83" orientation="portrait" r:id="rId5"/>
      <headerFooter alignWithMargins="0"/>
    </customSheetView>
    <customSheetView guid="{697F93CE-5800-4A2B-B48E-6915F0D86AE1}" showPageBreaks="1" fitToPage="1" printArea="1">
      <selection activeCell="H18" sqref="H18"/>
      <colBreaks count="2" manualBreakCount="2">
        <brk id="1" max="1048575" man="1"/>
        <brk id="23" max="1048575" man="1"/>
      </colBreaks>
      <pageMargins left="0.5" right="0.5" top="0.5" bottom="0.25" header="0.5" footer="0"/>
      <printOptions horizontalCentered="1" verticalCentered="1"/>
      <pageSetup scale="83" orientation="portrait" r:id="rId6"/>
      <headerFooter alignWithMargins="0"/>
    </customSheetView>
    <customSheetView guid="{997430AA-34EF-430A-83C0-572B50415120}" showPageBreaks="1" fitToPage="1" printArea="1">
      <selection activeCell="H18" sqref="H18"/>
      <colBreaks count="2" manualBreakCount="2">
        <brk id="1" max="1048575" man="1"/>
        <brk id="23" max="1048575" man="1"/>
      </colBreaks>
      <pageMargins left="0.5" right="0.5" top="0.5" bottom="0.25" header="0.5" footer="0"/>
      <printOptions horizontalCentered="1" verticalCentered="1"/>
      <pageSetup scale="83" orientation="portrait" r:id="rId7"/>
      <headerFooter alignWithMargins="0"/>
    </customSheetView>
    <customSheetView guid="{FB280501-19AF-4ABE-91A9-026A574F2BAA}" showPageBreaks="1" fitToPage="1" printArea="1">
      <selection activeCell="H18" sqref="H18"/>
      <colBreaks count="2" manualBreakCount="2">
        <brk id="1" max="1048575" man="1"/>
        <brk id="23" max="1048575" man="1"/>
      </colBreaks>
      <pageMargins left="0.5" right="0.5" top="0.5" bottom="0.25" header="0.5" footer="0"/>
      <printOptions horizontalCentered="1" verticalCentered="1"/>
      <pageSetup scale="83" orientation="portrait" r:id="rId8"/>
      <headerFooter alignWithMargins="0"/>
    </customSheetView>
    <customSheetView guid="{418B4607-7369-4E2A-893E-78E4A5AA0442}" fitToPage="1">
      <selection activeCell="H18" sqref="H18"/>
      <colBreaks count="2" manualBreakCount="2">
        <brk id="1" max="1048575" man="1"/>
        <brk id="23" max="1048575" man="1"/>
      </colBreaks>
      <pageMargins left="0.5" right="0.5" top="0.5" bottom="0.25" header="0.5" footer="0"/>
      <printOptions horizontalCentered="1" verticalCentered="1"/>
      <pageSetup scale="83" orientation="portrait" r:id="rId9"/>
      <headerFooter alignWithMargins="0"/>
    </customSheetView>
    <customSheetView guid="{F56BCD39-3910-4701-BCCF-245589B07D98}" showPageBreaks="1" fitToPage="1" printArea="1">
      <selection activeCell="M39" sqref="M39"/>
      <colBreaks count="2" manualBreakCount="2">
        <brk id="1" max="1048575" man="1"/>
        <brk id="23" max="1048575" man="1"/>
      </colBreaks>
      <pageMargins left="0.5" right="0.5" top="0.5" bottom="0.25" header="0.5" footer="0"/>
      <printOptions horizontalCentered="1" verticalCentered="1"/>
      <pageSetup scale="84" orientation="portrait" verticalDpi="4294967292" r:id="rId10"/>
      <headerFooter alignWithMargins="0"/>
    </customSheetView>
    <customSheetView guid="{FB19BFAA-60BA-4CC2-92E5-E4C141AE804E}" fitToPage="1">
      <selection activeCell="P39" sqref="P39"/>
      <colBreaks count="2" manualBreakCount="2">
        <brk id="1" max="1048575" man="1"/>
        <brk id="23" max="1048575" man="1"/>
      </colBreaks>
      <pageMargins left="0.5" right="0.5" top="0.5" bottom="0.25" header="0.5" footer="0"/>
      <printOptions horizontalCentered="1" verticalCentered="1"/>
      <pageSetup scale="84" orientation="portrait" verticalDpi="4294967292" r:id="rId11"/>
      <headerFooter alignWithMargins="0"/>
    </customSheetView>
    <customSheetView guid="{74404EEC-CA6A-48B0-B168-B7933282EEB2}" showPageBreaks="1" fitToPage="1" printArea="1">
      <selection activeCell="M39" sqref="M39"/>
      <colBreaks count="2" manualBreakCount="2">
        <brk id="1" max="1048575" man="1"/>
        <brk id="23" max="1048575" man="1"/>
      </colBreaks>
      <pageMargins left="0.5" right="0.5" top="0.5" bottom="0.25" header="0.5" footer="0"/>
      <printOptions horizontalCentered="1" verticalCentered="1"/>
      <pageSetup scale="84" orientation="portrait" verticalDpi="4294967292" r:id="rId12"/>
      <headerFooter alignWithMargins="0"/>
    </customSheetView>
    <customSheetView guid="{A2494C54-8D9D-4A05-9F27-C858173D9692}" fitToPage="1">
      <selection activeCell="M39" sqref="M39"/>
      <colBreaks count="2" manualBreakCount="2">
        <brk id="1" max="1048575" man="1"/>
        <brk id="23" max="1048575" man="1"/>
      </colBreaks>
      <pageMargins left="0.5" right="0.5" top="0.5" bottom="0.25" header="0.5" footer="0"/>
      <printOptions horizontalCentered="1" verticalCentered="1"/>
      <pageSetup scale="84" orientation="portrait" verticalDpi="4294967292" r:id="rId13"/>
      <headerFooter alignWithMargins="0"/>
    </customSheetView>
    <customSheetView guid="{F228F194-B0FE-4A91-A927-06A4E89703F0}" fitToPage="1">
      <selection activeCell="H21" sqref="H21"/>
      <colBreaks count="2" manualBreakCount="2">
        <brk id="1" max="1048575" man="1"/>
        <brk id="23" max="1048575" man="1"/>
      </colBreaks>
      <pageMargins left="0.5" right="0.5" top="0.5" bottom="0.25" header="0.5" footer="0"/>
      <printOptions horizontalCentered="1" verticalCentered="1"/>
      <pageSetup scale="84" orientation="portrait" verticalDpi="4294967292" r:id="rId14"/>
      <headerFooter alignWithMargins="0"/>
    </customSheetView>
    <customSheetView guid="{49D366EC-C851-4932-854D-8EA887B298C5}" fitToPage="1">
      <selection activeCell="M39" sqref="M39"/>
      <colBreaks count="2" manualBreakCount="2">
        <brk id="1" max="1048575" man="1"/>
        <brk id="23" max="1048575" man="1"/>
      </colBreaks>
      <pageMargins left="0.5" right="0.5" top="0.5" bottom="0.25" header="0.5" footer="0"/>
      <printOptions horizontalCentered="1" verticalCentered="1"/>
      <pageSetup scale="84" orientation="portrait" verticalDpi="4294967292" r:id="rId15"/>
      <headerFooter alignWithMargins="0"/>
    </customSheetView>
    <customSheetView guid="{7390B031-6060-4327-BF01-8B9465EDB6D9}" fitToPage="1">
      <selection activeCell="M39" sqref="M39"/>
      <colBreaks count="2" manualBreakCount="2">
        <brk id="1" max="1048575" man="1"/>
        <brk id="23" max="1048575" man="1"/>
      </colBreaks>
      <pageMargins left="0.5" right="0.5" top="0.5" bottom="0.25" header="0.5" footer="0"/>
      <printOptions horizontalCentered="1" verticalCentered="1"/>
      <pageSetup scale="84" orientation="portrait" verticalDpi="4294967292" r:id="rId16"/>
      <headerFooter alignWithMargins="0"/>
    </customSheetView>
    <customSheetView guid="{26429A53-B624-4AA6-8C8D-667186B058B8}" fitToPage="1">
      <selection activeCell="M39" sqref="M39"/>
      <colBreaks count="2" manualBreakCount="2">
        <brk id="1" max="1048575" man="1"/>
        <brk id="23" max="1048575" man="1"/>
      </colBreaks>
      <pageMargins left="0.5" right="0.5" top="0.5" bottom="0.25" header="0.5" footer="0"/>
      <printOptions horizontalCentered="1" verticalCentered="1"/>
      <pageSetup scale="84" orientation="portrait" verticalDpi="4294967292" r:id="rId17"/>
      <headerFooter alignWithMargins="0"/>
    </customSheetView>
    <customSheetView guid="{9188604F-721B-4607-B5A7-F14601E34BB8}" showPageBreaks="1" fitToPage="1" printArea="1">
      <selection activeCell="M39" sqref="M39"/>
      <colBreaks count="2" manualBreakCount="2">
        <brk id="1" max="1048575" man="1"/>
        <brk id="23" max="1048575" man="1"/>
      </colBreaks>
      <pageMargins left="0.5" right="0.5" top="0.5" bottom="0.25" header="0.5" footer="0"/>
      <printOptions horizontalCentered="1" verticalCentered="1"/>
      <pageSetup scale="84" orientation="portrait" verticalDpi="4294967292" r:id="rId18"/>
      <headerFooter alignWithMargins="0"/>
    </customSheetView>
    <customSheetView guid="{0DB5BAD5-393A-4F38-9E8B-709DEA7858B1}" showPageBreaks="1" fitToPage="1" printArea="1">
      <selection activeCell="M39" sqref="M39"/>
      <colBreaks count="2" manualBreakCount="2">
        <brk id="1" max="1048575" man="1"/>
        <brk id="23" max="1048575" man="1"/>
      </colBreaks>
      <pageMargins left="0.5" right="0.5" top="0.5" bottom="0.25" header="0.5" footer="0"/>
      <printOptions horizontalCentered="1" verticalCentered="1"/>
      <pageSetup scale="84" orientation="portrait" verticalDpi="4294967292" r:id="rId19"/>
      <headerFooter alignWithMargins="0"/>
    </customSheetView>
    <customSheetView guid="{4E7A3D04-9F51-465C-A42B-3DF9B3E7D5B5}" showPageBreaks="1" fitToPage="1" printArea="1">
      <selection activeCell="P39" sqref="P39"/>
      <colBreaks count="2" manualBreakCount="2">
        <brk id="1" max="1048575" man="1"/>
        <brk id="23" max="1048575" man="1"/>
      </colBreaks>
      <pageMargins left="0.5" right="0.5" top="0.5" bottom="0.25" header="0.5" footer="0"/>
      <printOptions horizontalCentered="1" verticalCentered="1"/>
      <pageSetup scale="84" orientation="portrait" verticalDpi="4294967292" r:id="rId20"/>
      <headerFooter alignWithMargins="0"/>
    </customSheetView>
    <customSheetView guid="{BD2992A8-0B6E-4822-8FD2-4601D1328A70}" showPageBreaks="1" fitToPage="1" printArea="1">
      <selection activeCell="H18" sqref="H18"/>
      <colBreaks count="2" manualBreakCount="2">
        <brk id="1" max="1048575" man="1"/>
        <brk id="23" max="1048575" man="1"/>
      </colBreaks>
      <pageMargins left="0.5" right="0.5" top="0.5" bottom="0.25" header="0.5" footer="0"/>
      <printOptions horizontalCentered="1" verticalCentered="1"/>
      <pageSetup scale="83" orientation="portrait" r:id="rId21"/>
      <headerFooter alignWithMargins="0"/>
    </customSheetView>
    <customSheetView guid="{77A0B38E-93E4-4AC7-ACE6-46928E3770F0}" showPageBreaks="1" fitToPage="1" printArea="1">
      <selection activeCell="H18" sqref="H18"/>
      <colBreaks count="2" manualBreakCount="2">
        <brk id="1" max="1048575" man="1"/>
        <brk id="23" max="1048575" man="1"/>
      </colBreaks>
      <pageMargins left="0.5" right="0.5" top="0.5" bottom="0.25" header="0.5" footer="0"/>
      <printOptions horizontalCentered="1" verticalCentered="1"/>
      <pageSetup scale="83" orientation="portrait" r:id="rId22"/>
      <headerFooter alignWithMargins="0"/>
    </customSheetView>
    <customSheetView guid="{11C83B39-CE16-4BB9-AED1-82A65A48CAAD}" fitToPage="1">
      <selection activeCell="H18" sqref="H18"/>
      <colBreaks count="2" manualBreakCount="2">
        <brk id="1" max="1048575" man="1"/>
        <brk id="23" max="1048575" man="1"/>
      </colBreaks>
      <pageMargins left="0.5" right="0.5" top="0.5" bottom="0.25" header="0.5" footer="0"/>
      <printOptions horizontalCentered="1" verticalCentered="1"/>
      <pageSetup scale="83" orientation="portrait" r:id="rId23"/>
      <headerFooter alignWithMargins="0"/>
    </customSheetView>
    <customSheetView guid="{DB71B86F-317D-4AD6-8462-223811F201EC}" showPageBreaks="1" fitToPage="1" printArea="1">
      <selection activeCell="H18" sqref="H18"/>
      <colBreaks count="2" manualBreakCount="2">
        <brk id="1" max="1048575" man="1"/>
        <brk id="23" max="1048575" man="1"/>
      </colBreaks>
      <pageMargins left="0.5" right="0.5" top="0.5" bottom="0.25" header="0.5" footer="0"/>
      <printOptions horizontalCentered="1" verticalCentered="1"/>
      <pageSetup scale="83" orientation="portrait" r:id="rId24"/>
      <headerFooter alignWithMargins="0"/>
    </customSheetView>
    <customSheetView guid="{DC2F833C-E952-4F6A-AFD3-F16D8619A19E}" showPageBreaks="1" fitToPage="1" printArea="1">
      <selection activeCell="H18" sqref="H18"/>
      <colBreaks count="2" manualBreakCount="2">
        <brk id="1" max="1048575" man="1"/>
        <brk id="23" max="1048575" man="1"/>
      </colBreaks>
      <pageMargins left="0.5" right="0.5" top="0.5" bottom="0.25" header="0.5" footer="0"/>
      <printOptions horizontalCentered="1" verticalCentered="1"/>
      <pageSetup scale="83" orientation="portrait" r:id="rId25"/>
      <headerFooter alignWithMargins="0"/>
    </customSheetView>
    <customSheetView guid="{B1B2D874-36F7-4A51-91A3-0B03D16C5B39}" fitToPage="1" printArea="1" topLeftCell="A34">
      <selection activeCell="M18" sqref="M18"/>
      <colBreaks count="2" manualBreakCount="2">
        <brk id="1" max="1048575" man="1"/>
        <brk id="23" max="1048575" man="1"/>
      </colBreaks>
      <pageMargins left="0.5" right="0.5" top="0.5" bottom="0.25" header="0.5" footer="0"/>
      <printOptions horizontalCentered="1" verticalCentered="1"/>
      <pageSetup scale="83" orientation="portrait" r:id="rId26"/>
      <headerFooter alignWithMargins="0"/>
    </customSheetView>
    <customSheetView guid="{24512037-1A2E-4B61-A9D8-6B6EE1FBAC07}" showPageBreaks="1" fitToPage="1" printArea="1">
      <selection activeCell="H18" sqref="H18"/>
      <colBreaks count="2" manualBreakCount="2">
        <brk id="1" max="1048575" man="1"/>
        <brk id="23" max="1048575" man="1"/>
      </colBreaks>
      <pageMargins left="0.5" right="0.5" top="0.5" bottom="0.25" header="0.5" footer="0"/>
      <printOptions horizontalCentered="1" verticalCentered="1"/>
      <pageSetup scale="83" orientation="portrait" r:id="rId27"/>
      <headerFooter alignWithMargins="0"/>
    </customSheetView>
    <customSheetView guid="{FF7CE3F6-64D4-4414-9A0A-27EA1DA5FCEA}" showPageBreaks="1" fitToPage="1" printArea="1">
      <selection activeCell="H18" sqref="H18"/>
      <colBreaks count="2" manualBreakCount="2">
        <brk id="1" max="1048575" man="1"/>
        <brk id="23" max="1048575" man="1"/>
      </colBreaks>
      <pageMargins left="0.5" right="0.5" top="0.5" bottom="0.25" header="0.5" footer="0"/>
      <printOptions horizontalCentered="1" verticalCentered="1"/>
      <pageSetup scale="83" orientation="portrait" r:id="rId28"/>
      <headerFooter alignWithMargins="0"/>
    </customSheetView>
    <customSheetView guid="{68CA22E9-CC9D-4C8A-A060-049B87D0AB3E}" scale="90" showPageBreaks="1" fitToPage="1" printArea="1" view="pageBreakPreview" topLeftCell="A31">
      <selection activeCell="H18" sqref="H18:J18"/>
      <colBreaks count="2" manualBreakCount="2">
        <brk id="1" max="1048575" man="1"/>
        <brk id="23" max="1048575" man="1"/>
      </colBreaks>
      <pageMargins left="0.5" right="0.5" top="0.5" bottom="0.25" header="0.5" footer="0"/>
      <printOptions horizontalCentered="1" verticalCentered="1"/>
      <pageSetup scale="83" orientation="portrait" r:id="rId29"/>
      <headerFooter alignWithMargins="0"/>
    </customSheetView>
    <customSheetView guid="{76EF22F2-41FD-4690-8612-D013472E0134}" showPageBreaks="1" fitToPage="1" printArea="1">
      <selection activeCell="H18" sqref="H18"/>
      <colBreaks count="2" manualBreakCount="2">
        <brk id="1" max="1048575" man="1"/>
        <brk id="23" max="1048575" man="1"/>
      </colBreaks>
      <pageMargins left="0.5" right="0.5" top="0.5" bottom="0.25" header="0.5" footer="0"/>
      <printOptions horizontalCentered="1" verticalCentered="1"/>
      <pageSetup scale="83" orientation="portrait" r:id="rId30"/>
      <headerFooter alignWithMargins="0"/>
    </customSheetView>
  </customSheetViews>
  <mergeCells count="2">
    <mergeCell ref="B3:W3"/>
    <mergeCell ref="C19:E19"/>
  </mergeCells>
  <printOptions horizontalCentered="1" verticalCentered="1"/>
  <pageMargins left="0.5" right="0.5" top="0.5" bottom="0.25" header="0.5" footer="0"/>
  <pageSetup scale="83" orientation="portrait" r:id="rId31"/>
  <headerFooter alignWithMargins="0"/>
  <colBreaks count="2" manualBreakCount="2">
    <brk id="1" max="1048575" man="1"/>
    <brk id="23" max="1048575" man="1"/>
  </colBreaks>
  <legacyDrawing r:id="rId3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80</vt:i4>
      </vt:variant>
      <vt:variant>
        <vt:lpstr>Named Ranges</vt:lpstr>
      </vt:variant>
      <vt:variant>
        <vt:i4>72</vt:i4>
      </vt:variant>
    </vt:vector>
  </HeadingPairs>
  <TitlesOfParts>
    <vt:vector size="152" baseType="lpstr">
      <vt:lpstr>Notice</vt:lpstr>
      <vt:lpstr>Blank- After Inside Cover </vt:lpstr>
      <vt:lpstr>Inside Cover</vt:lpstr>
      <vt:lpstr>Blank-1 After Notice</vt:lpstr>
      <vt:lpstr>Table Contents </vt:lpstr>
      <vt:lpstr>Special Notice</vt:lpstr>
      <vt:lpstr>Sch A-p1</vt:lpstr>
      <vt:lpstr>Sch B-p2</vt:lpstr>
      <vt:lpstr>Sch C-p3</vt:lpstr>
      <vt:lpstr>Sch C-p4</vt:lpstr>
      <vt:lpstr>Sch 200-p5 </vt:lpstr>
      <vt:lpstr>09-Sch 200-p6 </vt:lpstr>
      <vt:lpstr>Blank After Sch. 200 Footnotes</vt:lpstr>
      <vt:lpstr>Sch 210-p16</vt:lpstr>
      <vt:lpstr>Sch 210-p17</vt:lpstr>
      <vt:lpstr>p18</vt:lpstr>
      <vt:lpstr>Sch 210A</vt:lpstr>
      <vt:lpstr>Sch 220</vt:lpstr>
      <vt:lpstr>Sch 240-p21</vt:lpstr>
      <vt:lpstr>Sch 240-p22</vt:lpstr>
      <vt:lpstr>Sch 245-p23</vt:lpstr>
      <vt:lpstr>Notes and Remarks-p24</vt:lpstr>
      <vt:lpstr>Sch 310 and 310A-p25</vt:lpstr>
      <vt:lpstr>Sch 310 and 310A-p26</vt:lpstr>
      <vt:lpstr>Sch 310 and 310A-p27</vt:lpstr>
      <vt:lpstr>Sch 310 and 310A-p28</vt:lpstr>
      <vt:lpstr>Sch 310 and 310A-p29</vt:lpstr>
      <vt:lpstr>Sch 310 and 310A-p30</vt:lpstr>
      <vt:lpstr>Sch 330-p31</vt:lpstr>
      <vt:lpstr>Sch 330-p32-33</vt:lpstr>
      <vt:lpstr>Sch 332-p34</vt:lpstr>
      <vt:lpstr>Sch 335-p35</vt:lpstr>
      <vt:lpstr>Sch 342-p36</vt:lpstr>
      <vt:lpstr>p37</vt:lpstr>
      <vt:lpstr>Sch 352A</vt:lpstr>
      <vt:lpstr>Blank Page-Blank-1</vt:lpstr>
      <vt:lpstr>Sch 352B-p39</vt:lpstr>
      <vt:lpstr>p40</vt:lpstr>
      <vt:lpstr>p41-47</vt:lpstr>
      <vt:lpstr>p48</vt:lpstr>
      <vt:lpstr>p49</vt:lpstr>
      <vt:lpstr>p50</vt:lpstr>
      <vt:lpstr>Sch 415-p51</vt:lpstr>
      <vt:lpstr>Sch 415-p52-53</vt:lpstr>
      <vt:lpstr>Sch 415-p53A-B</vt:lpstr>
      <vt:lpstr>Sch 417-p54</vt:lpstr>
      <vt:lpstr>Sch 450-p55</vt:lpstr>
      <vt:lpstr>Sch 450-p56</vt:lpstr>
      <vt:lpstr>Sch 501-p57</vt:lpstr>
      <vt:lpstr>Sch 502-p58</vt:lpstr>
      <vt:lpstr>Sch 510-p59 </vt:lpstr>
      <vt:lpstr>Sch 512-p60</vt:lpstr>
      <vt:lpstr>Sch 512-p61</vt:lpstr>
      <vt:lpstr>Sch 700 instr-p62</vt:lpstr>
      <vt:lpstr>Sch 700-700SCH.XLS</vt:lpstr>
      <vt:lpstr> Sch 702-702SCH.XLS</vt:lpstr>
      <vt:lpstr>Sch 710 and 710S-p65</vt:lpstr>
      <vt:lpstr>Sch 710 and 710S-p66-67 </vt:lpstr>
      <vt:lpstr>p68-71</vt:lpstr>
      <vt:lpstr>p72</vt:lpstr>
      <vt:lpstr>p73</vt:lpstr>
      <vt:lpstr>Sch 750</vt:lpstr>
      <vt:lpstr>Sch 755 instr-p75-76</vt:lpstr>
      <vt:lpstr>Sch 755 p77-80</vt:lpstr>
      <vt:lpstr>PTC Supplement Cover</vt:lpstr>
      <vt:lpstr>PTC 330</vt:lpstr>
      <vt:lpstr>PTC 332</vt:lpstr>
      <vt:lpstr>PTC 335</vt:lpstr>
      <vt:lpstr>PTC 352B</vt:lpstr>
      <vt:lpstr>PTC 410</vt:lpstr>
      <vt:lpstr>PTC 700</vt:lpstr>
      <vt:lpstr>PTC 710 landscape </vt:lpstr>
      <vt:lpstr>PTC 710 Portrait</vt:lpstr>
      <vt:lpstr>PTC 710 Portrait Cont'd</vt:lpstr>
      <vt:lpstr>PTC710S</vt:lpstr>
      <vt:lpstr>PTC720</vt:lpstr>
      <vt:lpstr>PTC Grants</vt:lpstr>
      <vt:lpstr>Sig Pg Inserted</vt:lpstr>
      <vt:lpstr>Memoranda</vt:lpstr>
      <vt:lpstr>Index</vt:lpstr>
      <vt:lpstr>'Sch 755 p77-80'!FIRST_YEAR_SECTION</vt:lpstr>
      <vt:lpstr>'Sch 342-p36'!form_342</vt:lpstr>
      <vt:lpstr>'Sch 342-p36'!form_with_data</vt:lpstr>
      <vt:lpstr>'Sch 755 p77-80'!PAGE_1</vt:lpstr>
      <vt:lpstr>'Sch 755 p77-80'!PAGE_2</vt:lpstr>
      <vt:lpstr>'Sch 755 p77-80'!PAGE_3</vt:lpstr>
      <vt:lpstr>'Sch 755 p77-80'!PAGE_4</vt:lpstr>
      <vt:lpstr>'Sch 755 p77-80'!PAGES_1_THRU_4</vt:lpstr>
      <vt:lpstr>'Sch 755 p77-80'!PASSENGER</vt:lpstr>
      <vt:lpstr>'Sch C-p3'!PG_2</vt:lpstr>
      <vt:lpstr>'Sch C-p3'!PG_3</vt:lpstr>
      <vt:lpstr>'Sch C-p3'!PG_4</vt:lpstr>
      <vt:lpstr>' Sch 702-702SCH.XLS'!Print_Area</vt:lpstr>
      <vt:lpstr>'09-Sch 200-p6 '!Print_Area</vt:lpstr>
      <vt:lpstr>Index!Print_Area</vt:lpstr>
      <vt:lpstr>'Inside Cover'!Print_Area</vt:lpstr>
      <vt:lpstr>'p37'!Print_Area</vt:lpstr>
      <vt:lpstr>'p41-47'!Print_Area</vt:lpstr>
      <vt:lpstr>'p48'!Print_Area</vt:lpstr>
      <vt:lpstr>'p49'!Print_Area</vt:lpstr>
      <vt:lpstr>'p68-71'!Print_Area</vt:lpstr>
      <vt:lpstr>'p72'!Print_Area</vt:lpstr>
      <vt:lpstr>'p73'!Print_Area</vt:lpstr>
      <vt:lpstr>'PTC 352B'!Print_Area</vt:lpstr>
      <vt:lpstr>'PTC 410'!Print_Area</vt:lpstr>
      <vt:lpstr>'PTC Supplement Cover'!Print_Area</vt:lpstr>
      <vt:lpstr>PTC710S!Print_Area</vt:lpstr>
      <vt:lpstr>'PTC720'!Print_Area</vt:lpstr>
      <vt:lpstr>'Sch 200-p5 '!Print_Area</vt:lpstr>
      <vt:lpstr>'Sch 210A'!Print_Area</vt:lpstr>
      <vt:lpstr>'Sch 210-p16'!Print_Area</vt:lpstr>
      <vt:lpstr>'Sch 210-p17'!Print_Area</vt:lpstr>
      <vt:lpstr>'Sch 220'!Print_Area</vt:lpstr>
      <vt:lpstr>'Sch 240-p21'!Print_Area</vt:lpstr>
      <vt:lpstr>'Sch 240-p22'!Print_Area</vt:lpstr>
      <vt:lpstr>'Sch 245-p23'!Print_Area</vt:lpstr>
      <vt:lpstr>'Sch 310 and 310A-p25'!Print_Area</vt:lpstr>
      <vt:lpstr>'Sch 310 and 310A-p27'!Print_Area</vt:lpstr>
      <vt:lpstr>'Sch 310 and 310A-p28'!Print_Area</vt:lpstr>
      <vt:lpstr>'Sch 310 and 310A-p29'!Print_Area</vt:lpstr>
      <vt:lpstr>'Sch 310 and 310A-p30'!Print_Area</vt:lpstr>
      <vt:lpstr>'Sch 330-p31'!Print_Area</vt:lpstr>
      <vt:lpstr>'Sch 330-p32-33'!Print_Area</vt:lpstr>
      <vt:lpstr>'Sch 332-p34'!Print_Area</vt:lpstr>
      <vt:lpstr>'Sch 335-p35'!Print_Area</vt:lpstr>
      <vt:lpstr>'Sch 342-p36'!Print_Area</vt:lpstr>
      <vt:lpstr>'Sch 352A'!Print_Area</vt:lpstr>
      <vt:lpstr>'Sch 352B-p39'!Print_Area</vt:lpstr>
      <vt:lpstr>'Sch 415-p52-53'!Print_Area</vt:lpstr>
      <vt:lpstr>'Sch 415-p53A-B'!Print_Area</vt:lpstr>
      <vt:lpstr>'Sch 417-p54'!Print_Area</vt:lpstr>
      <vt:lpstr>'Sch 450-p55'!Print_Area</vt:lpstr>
      <vt:lpstr>'Sch 450-p56'!Print_Area</vt:lpstr>
      <vt:lpstr>'Sch 501-p57'!Print_Area</vt:lpstr>
      <vt:lpstr>'Sch 510-p59 '!Print_Area</vt:lpstr>
      <vt:lpstr>'Sch 512-p60'!Print_Area</vt:lpstr>
      <vt:lpstr>'Sch 512-p61'!Print_Area</vt:lpstr>
      <vt:lpstr>'Sch 700-700SCH.XLS'!Print_Area</vt:lpstr>
      <vt:lpstr>'Sch 710 and 710S-p65'!Print_Area</vt:lpstr>
      <vt:lpstr>'Sch 710 and 710S-p66-67 '!Print_Area</vt:lpstr>
      <vt:lpstr>'Sch 750'!Print_Area</vt:lpstr>
      <vt:lpstr>'Sch 755 instr-p75-76'!Print_Area</vt:lpstr>
      <vt:lpstr>'Sch 755 p77-80'!Print_Area</vt:lpstr>
      <vt:lpstr>'Sch A-p1'!Print_Area</vt:lpstr>
      <vt:lpstr>'Sch B-p2'!Print_Area</vt:lpstr>
      <vt:lpstr>'Sch C-p3'!Print_Area</vt:lpstr>
      <vt:lpstr>'Sch C-p4'!Print_Area</vt:lpstr>
      <vt:lpstr>'Special Notice'!Print_Area</vt:lpstr>
      <vt:lpstr>'Table Contents '!Print_Area</vt:lpstr>
      <vt:lpstr>'Sch 335-p35'!Print_Titles</vt:lpstr>
      <vt:lpstr>'Sch 755 p77-80'!REPORT</vt:lpstr>
      <vt:lpstr>'Sch 755 p77-80'!SECOND_YEAR_SECTION</vt:lpstr>
    </vt:vector>
  </TitlesOfParts>
  <Company>Norfolk Southern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DUCRR;Meagan.Miltier@nscorp.com</dc:creator>
  <cp:lastModifiedBy>Government of the United States</cp:lastModifiedBy>
  <cp:lastPrinted>2019-03-29T15:50:14Z</cp:lastPrinted>
  <dcterms:created xsi:type="dcterms:W3CDTF">2014-03-31T20:45:49Z</dcterms:created>
  <dcterms:modified xsi:type="dcterms:W3CDTF">2019-04-01T12:02:22Z</dcterms:modified>
</cp:coreProperties>
</file>