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20" yWindow="75" windowWidth="15600" windowHeight="11265" activeTab="1"/>
  </bookViews>
  <sheets>
    <sheet name="Form RE&amp;I Page 1" sheetId="1" r:id="rId1"/>
    <sheet name="Form RE&amp;I Page 2" sheetId="2" r:id="rId2"/>
  </sheets>
  <definedNames>
    <definedName name="_xlnm.Print_Area" localSheetId="0">'Form RE&amp;I Page 1'!$A$1:$F$43</definedName>
    <definedName name="_xlnm.Print_Area" localSheetId="1">'Form RE&amp;I Page 2'!$A$1:$F$32</definedName>
  </definedNames>
  <calcPr calcId="145621"/>
</workbook>
</file>

<file path=xl/calcChain.xml><?xml version="1.0" encoding="utf-8"?>
<calcChain xmlns="http://schemas.openxmlformats.org/spreadsheetml/2006/main">
  <c r="E20" i="1" l="1"/>
  <c r="E35" i="1"/>
  <c r="F29" i="1"/>
  <c r="C17" i="1"/>
  <c r="D35" i="1"/>
  <c r="D29" i="1"/>
  <c r="C35" i="1"/>
  <c r="C20" i="1"/>
  <c r="D14" i="1"/>
  <c r="D17" i="1"/>
  <c r="D20" i="1"/>
  <c r="F17" i="1" l="1"/>
  <c r="F14" i="1"/>
  <c r="F35" i="1"/>
  <c r="F20" i="1"/>
  <c r="F24" i="1" s="1"/>
  <c r="F25" i="1" s="1"/>
  <c r="E17" i="1"/>
  <c r="E29" i="1"/>
  <c r="C29" i="1"/>
  <c r="C14" i="1"/>
  <c r="D24" i="1"/>
  <c r="D25" i="1" s="1"/>
  <c r="E14" i="1" l="1"/>
  <c r="E24" i="1"/>
  <c r="D31" i="1"/>
  <c r="D36" i="1" s="1"/>
  <c r="D38" i="1" s="1"/>
  <c r="D41" i="1" s="1"/>
  <c r="D6" i="2" s="1"/>
  <c r="D11" i="2" s="1"/>
  <c r="D17" i="2"/>
  <c r="D22" i="2" s="1"/>
  <c r="F31" i="1"/>
  <c r="F36" i="1" s="1"/>
  <c r="F38" i="1" s="1"/>
  <c r="F41" i="1" s="1"/>
  <c r="F6" i="2" s="1"/>
  <c r="F11" i="2" s="1"/>
  <c r="F17" i="2"/>
  <c r="F22" i="2" s="1"/>
  <c r="C24" i="1"/>
  <c r="C25" i="1" s="1"/>
  <c r="C31" i="1" s="1"/>
  <c r="E25" i="1" l="1"/>
  <c r="E31" i="1" s="1"/>
  <c r="E36" i="1" s="1"/>
  <c r="E38" i="1" s="1"/>
  <c r="E41" i="1" s="1"/>
  <c r="E6" i="2" s="1"/>
  <c r="E11" i="2" s="1"/>
  <c r="C36" i="1"/>
  <c r="C38" i="1" s="1"/>
  <c r="C41" i="1" s="1"/>
  <c r="C6" i="2" s="1"/>
  <c r="C11" i="2" s="1"/>
  <c r="C17" i="2"/>
  <c r="C22" i="2" s="1"/>
  <c r="E17" i="2" l="1"/>
  <c r="E22" i="2" s="1"/>
</calcChain>
</file>

<file path=xl/sharedStrings.xml><?xml version="1.0" encoding="utf-8"?>
<sst xmlns="http://schemas.openxmlformats.org/spreadsheetml/2006/main" count="95" uniqueCount="93">
  <si>
    <r>
      <rPr>
        <sz val="6"/>
        <rFont val="Arial"/>
        <family val="34"/>
      </rPr>
      <t>CERTIFICATION</t>
    </r>
  </si>
  <si>
    <r>
      <rPr>
        <b/>
        <sz val="7"/>
        <rFont val="Arial"/>
        <family val="34"/>
      </rPr>
      <t>Expiration Date 08-31-2015</t>
    </r>
  </si>
  <si>
    <r>
      <rPr>
        <b/>
        <sz val="7"/>
        <rFont val="Arial"/>
        <family val="34"/>
      </rPr>
      <t>Description
A</t>
    </r>
  </si>
  <si>
    <r>
      <rPr>
        <b/>
        <sz val="7"/>
        <rFont val="Arial"/>
        <family val="34"/>
      </rPr>
      <t>Code
No.</t>
    </r>
  </si>
  <si>
    <r>
      <rPr>
        <b/>
        <sz val="7"/>
        <rFont val="Arial"/>
        <family val="34"/>
      </rPr>
      <t>Quarterly Figures</t>
    </r>
  </si>
  <si>
    <r>
      <rPr>
        <b/>
        <sz val="7"/>
        <rFont val="Arial"/>
        <family val="34"/>
      </rPr>
      <t>Cumulative Figures</t>
    </r>
  </si>
  <si>
    <r>
      <rPr>
        <b/>
        <sz val="7"/>
        <rFont val="Arial"/>
        <family val="34"/>
      </rPr>
      <t>This Year
B</t>
    </r>
  </si>
  <si>
    <r>
      <rPr>
        <b/>
        <sz val="7"/>
        <rFont val="Arial"/>
        <family val="34"/>
      </rPr>
      <t>Last Year
C</t>
    </r>
  </si>
  <si>
    <r>
      <rPr>
        <b/>
        <sz val="7"/>
        <rFont val="Arial"/>
        <family val="34"/>
      </rPr>
      <t>This Year
D</t>
    </r>
  </si>
  <si>
    <r>
      <rPr>
        <b/>
        <sz val="7"/>
        <rFont val="Arial"/>
        <family val="34"/>
      </rPr>
      <t>Last Year
E</t>
    </r>
  </si>
  <si>
    <r>
      <rPr>
        <sz val="7"/>
        <rFont val="Arial"/>
        <family val="34"/>
      </rPr>
      <t>Passenger (Account 102)</t>
    </r>
  </si>
  <si>
    <r>
      <rPr>
        <sz val="7"/>
        <rFont val="Arial"/>
        <family val="34"/>
      </rPr>
      <t>Passenger-Related (Account 103)</t>
    </r>
  </si>
  <si>
    <r>
      <rPr>
        <sz val="7"/>
        <rFont val="Arial"/>
        <family val="34"/>
      </rPr>
      <t>All Other Operating Revenues (Accounts 104, 105, 106, 110, 502, 503)</t>
    </r>
  </si>
  <si>
    <r>
      <rPr>
        <sz val="7"/>
        <rFont val="Arial"/>
        <family val="34"/>
      </rPr>
      <t>Joint Facility Account (Account 120)</t>
    </r>
  </si>
  <si>
    <r>
      <rPr>
        <b/>
        <sz val="7"/>
        <rFont val="Arial"/>
        <family val="34"/>
      </rPr>
      <t>Railway Operating Revenues (All Above)</t>
    </r>
  </si>
  <si>
    <r>
      <rPr>
        <sz val="7"/>
        <rFont val="Arial"/>
        <family val="34"/>
      </rPr>
      <t>All Other W ay and Structure Accounts</t>
    </r>
  </si>
  <si>
    <r>
      <rPr>
        <sz val="7"/>
        <rFont val="Arial"/>
        <family val="34"/>
      </rPr>
      <t>Total W ay and Structures</t>
    </r>
  </si>
  <si>
    <r>
      <rPr>
        <sz val="7"/>
        <rFont val="Arial"/>
        <family val="34"/>
      </rPr>
      <t>Depreciation-Equipment (Accounts 62-21-00, 62-22-00, 62-23-00)</t>
    </r>
  </si>
  <si>
    <r>
      <rPr>
        <sz val="7"/>
        <rFont val="Arial"/>
        <family val="34"/>
      </rPr>
      <t>All Other Equipment Accounts</t>
    </r>
  </si>
  <si>
    <r>
      <rPr>
        <sz val="7"/>
        <rFont val="Arial"/>
        <family val="34"/>
      </rPr>
      <t>Total Equipment</t>
    </r>
  </si>
  <si>
    <r>
      <rPr>
        <sz val="7"/>
        <rFont val="Arial"/>
        <family val="34"/>
      </rPr>
      <t>Transportation-Train, Yard, and Yard Common</t>
    </r>
  </si>
  <si>
    <r>
      <rPr>
        <sz val="7"/>
        <rFont val="Arial"/>
        <family val="34"/>
      </rPr>
      <t>Transportation-Specialized Services, Administration Support</t>
    </r>
  </si>
  <si>
    <r>
      <rPr>
        <sz val="7"/>
        <rFont val="Arial"/>
        <family val="34"/>
      </rPr>
      <t>General and Administrative</t>
    </r>
  </si>
  <si>
    <r>
      <rPr>
        <b/>
        <sz val="7"/>
        <rFont val="Arial"/>
        <family val="34"/>
      </rPr>
      <t>Railway Operating Expenses (Account 531)</t>
    </r>
  </si>
  <si>
    <r>
      <rPr>
        <sz val="7"/>
        <rFont val="Arial"/>
        <family val="34"/>
      </rPr>
      <t>Other Income (Accounts 506, 510-519)</t>
    </r>
  </si>
  <si>
    <r>
      <rPr>
        <sz val="7"/>
        <rFont val="Arial"/>
        <family val="34"/>
      </rPr>
      <t>Income from Affiliated Companies: Dividends</t>
    </r>
  </si>
  <si>
    <r>
      <rPr>
        <sz val="7"/>
        <rFont val="Arial"/>
        <family val="34"/>
      </rPr>
      <t>Equity in Undistributed Earnings (Losses)</t>
    </r>
  </si>
  <si>
    <r>
      <rPr>
        <b/>
        <sz val="7"/>
        <rFont val="Arial"/>
        <family val="34"/>
      </rPr>
      <t>Total Income from Affiliated Companies (Lines 19 and 20)</t>
    </r>
  </si>
  <si>
    <r>
      <rPr>
        <b/>
        <sz val="7"/>
        <rFont val="Arial"/>
        <family val="34"/>
      </rPr>
      <t>Income Available for Fixed Charges (Lines 17, 18, 21, Minus 22)</t>
    </r>
  </si>
  <si>
    <r>
      <rPr>
        <sz val="7"/>
        <rFont val="Arial"/>
        <family val="34"/>
      </rPr>
      <t>Interest on Unfunded Debt (Account 547)</t>
    </r>
  </si>
  <si>
    <r>
      <rPr>
        <sz val="7"/>
        <rFont val="Arial"/>
        <family val="34"/>
      </rPr>
      <t>Amortization of Discount on Funded Debt (Account 548)</t>
    </r>
  </si>
  <si>
    <r>
      <rPr>
        <b/>
        <sz val="7"/>
        <rFont val="Arial"/>
        <family val="34"/>
      </rPr>
      <t>Total Fixed Charges</t>
    </r>
  </si>
  <si>
    <r>
      <rPr>
        <sz val="7"/>
        <rFont val="Arial"/>
        <family val="34"/>
      </rPr>
      <t>28
29</t>
    </r>
  </si>
  <si>
    <r>
      <rPr>
        <sz val="7"/>
        <rFont val="Arial"/>
        <family val="34"/>
      </rPr>
      <t>Unusual or Infrequent Items (Debit) Credit (Account 555)</t>
    </r>
  </si>
  <si>
    <r>
      <rPr>
        <b/>
        <sz val="7"/>
        <rFont val="Arial"/>
        <family val="34"/>
      </rPr>
      <t>Income (Loss) from Continuing Operations Before Income Taxes</t>
    </r>
  </si>
  <si>
    <r>
      <rPr>
        <sz val="7"/>
        <rFont val="Arial"/>
        <family val="34"/>
      </rPr>
      <t>Income Tax on Ordinary Income (Account 556)</t>
    </r>
  </si>
  <si>
    <r>
      <rPr>
        <sz val="7"/>
        <rFont val="Arial"/>
        <family val="34"/>
      </rPr>
      <t>Provision for Deferred Income Taxes (Account 557)</t>
    </r>
  </si>
  <si>
    <r>
      <rPr>
        <b/>
        <sz val="7"/>
        <rFont val="Arial"/>
        <family val="34"/>
      </rPr>
      <t>Income (Loss) from Continuing Operations</t>
    </r>
  </si>
  <si>
    <t xml:space="preserve">SURFACE  TRANSPORTATION BOARD  - QUARTERLY REPORT OF REVENUES, EXPENSES, AND INCOME - RAILROADS     </t>
  </si>
  <si>
    <t>FORM RE&amp;I</t>
  </si>
  <si>
    <t xml:space="preserve">Washington,  DC 20423                                                                                                                                                                                   </t>
  </si>
  <si>
    <t>OMB Clearance No. 2140-0013</t>
  </si>
  <si>
    <t>Expiration Date 08-31-2015</t>
  </si>
  <si>
    <t>Page 1 of 2</t>
  </si>
  <si>
    <r>
      <t xml:space="preserve">                                                                                       </t>
    </r>
    <r>
      <rPr>
        <b/>
        <sz val="7"/>
        <rFont val="Arial"/>
        <family val="34"/>
      </rPr>
      <t xml:space="preserve">Operating Revenues
</t>
    </r>
    <r>
      <rPr>
        <sz val="7"/>
        <rFont val="Arial"/>
        <family val="34"/>
      </rPr>
      <t>Freight (Account 101)</t>
    </r>
  </si>
  <si>
    <r>
      <rPr>
        <b/>
        <sz val="7"/>
        <rFont val="Arial"/>
        <family val="34"/>
      </rPr>
      <t xml:space="preserve">                                                          Operating Expenses
</t>
    </r>
    <r>
      <rPr>
        <sz val="7"/>
        <rFont val="Arial"/>
        <family val="34"/>
      </rPr>
      <t>Depreciation-Road (Accounts 62-11-00, 62-12-00, 62-13-00)</t>
    </r>
  </si>
  <si>
    <t xml:space="preserve">                                                             Income Items
Net Revenue From Railway Operations (Lines 6 Minus 16)</t>
  </si>
  <si>
    <r>
      <rPr>
        <b/>
        <sz val="7"/>
        <rFont val="Arial"/>
        <family val="34"/>
      </rPr>
      <t xml:space="preserve">                                                            Fixed Charges
</t>
    </r>
    <r>
      <rPr>
        <sz val="7"/>
        <rFont val="Arial"/>
        <family val="34"/>
      </rPr>
      <t>Interest on Funded Debt (Account 546)</t>
    </r>
  </si>
  <si>
    <r>
      <t xml:space="preserve">                                                                                          </t>
    </r>
    <r>
      <rPr>
        <b/>
        <sz val="7"/>
        <rFont val="Arial"/>
        <family val="34"/>
      </rPr>
      <t xml:space="preserve">Income Items
Income After Fixed Charges
</t>
    </r>
    <r>
      <rPr>
        <sz val="7"/>
        <rFont val="Arial"/>
        <family val="34"/>
      </rPr>
      <t>Other Deductions (Account 546)</t>
    </r>
  </si>
  <si>
    <t xml:space="preserve">Miscellaneous Deductions from Income (Accounts 534, 544, 545, 549, 550, 551, and 553)
</t>
  </si>
  <si>
    <t>Page 2 of 2</t>
  </si>
  <si>
    <t>SUPPLEMENTAL INFORMATION ABOUT THE QUARTERLY REPORTOF REVENUES, EXPENSES, AND INCOME (FORM RE&amp;I)</t>
  </si>
  <si>
    <t>The following information is provided in compliance with OMB requirements and pursuant to the Paperwork Reduction Act of 1995, 44 U.S.C. §§ 3501-3519 (PRA):</t>
  </si>
  <si>
    <r>
      <rPr>
        <sz val="6"/>
        <rFont val="Arial"/>
        <family val="34"/>
      </rPr>
      <t xml:space="preserve">This information collection is mandatory pursuant to 49 U.S.C. </t>
    </r>
    <r>
      <rPr>
        <sz val="6"/>
        <rFont val="Calibri"/>
        <family val="34"/>
      </rPr>
      <t>§</t>
    </r>
    <r>
      <rPr>
        <sz val="6"/>
        <rFont val="Arial"/>
        <family val="34"/>
      </rPr>
      <t xml:space="preserve"> 11164 and 49 C.F.R. </t>
    </r>
    <r>
      <rPr>
        <sz val="6"/>
        <rFont val="Calibri"/>
        <family val="34"/>
      </rPr>
      <t>§</t>
    </r>
    <r>
      <rPr>
        <sz val="6"/>
        <rFont val="Arial"/>
        <family val="34"/>
      </rPr>
      <t xml:space="preserve"> 1243.1.  The estimated hour burden for filing this report is six hours per report.  The Board uses the information in this report to ensure competitive, efficient, and safe transportation through general oversight programs that monitor and forecast the financial and operating condition of railroads, and through regulation of railroad rate and service issues and rail restructuring proposals, including railroad mergers, consolidations, acquisitions of control and abandonments.  Information from the reports is used by the Board, other Federal agencies and industry groups to monitor and assess industry growth and operations, detect changes in carrier financial stability, and identify trends that may affect the national transportation system.  Individual and aggregate carrier information is needed in our decision making process.  Information from these reports is compiled by the Board and published on its website, www.stb.dot.gov, where it may be maintained indefinitely.  The compilation report is entitled Class I Railroads, Selected Earnings Data.  All information collected through this report is available to the public.  Paper copies of individual reports are maintained by the Board for ten years, after which they are destroyed.  Under the PRA, a federal agency may not conduct or sponsor, and a person is not required to respond to, nor shall a person be subject to a penalty for failure to comply with, a collection of information unless it displays a currently valid OMB control number.  Comments and questions about this collection (2140-0013) should be directed to Paperwork Reduction Officer, Surface Transportation Board, 395 E Street, S.W ., W ashington, DC 20423-0001.</t>
    </r>
  </si>
  <si>
    <r>
      <rPr>
        <b/>
        <sz val="7"/>
        <rFont val="Times New Roman"/>
        <family val="1"/>
      </rPr>
      <t>Description
A</t>
    </r>
  </si>
  <si>
    <r>
      <rPr>
        <b/>
        <sz val="7"/>
        <rFont val="Times New Roman"/>
        <family val="1"/>
      </rPr>
      <t>Code
No.</t>
    </r>
  </si>
  <si>
    <r>
      <rPr>
        <b/>
        <sz val="7"/>
        <rFont val="Times New Roman"/>
        <family val="1"/>
      </rPr>
      <t>Cumulative Figures</t>
    </r>
  </si>
  <si>
    <r>
      <rPr>
        <b/>
        <sz val="7"/>
        <rFont val="Times New Roman"/>
        <family val="1"/>
      </rPr>
      <t>This Year
B</t>
    </r>
  </si>
  <si>
    <r>
      <rPr>
        <b/>
        <sz val="7"/>
        <rFont val="Times New Roman"/>
        <family val="1"/>
      </rPr>
      <t>Last Year
C</t>
    </r>
  </si>
  <si>
    <r>
      <rPr>
        <b/>
        <sz val="7"/>
        <rFont val="Times New Roman"/>
        <family val="1"/>
      </rPr>
      <t>This Year
D</t>
    </r>
  </si>
  <si>
    <r>
      <rPr>
        <b/>
        <sz val="7"/>
        <rFont val="Times New Roman"/>
        <family val="1"/>
      </rPr>
      <t>Last Year
E</t>
    </r>
  </si>
  <si>
    <r>
      <t xml:space="preserve">                                                       </t>
    </r>
    <r>
      <rPr>
        <b/>
        <sz val="7"/>
        <rFont val="Times New Roman"/>
        <family val="1"/>
      </rPr>
      <t xml:space="preserve">Income Items (Continued)
</t>
    </r>
    <r>
      <rPr>
        <sz val="7"/>
        <rFont val="Times New Roman"/>
        <family val="1"/>
      </rPr>
      <t>Income (Loss) from Operations - Less Applicable Income Taxes (Account 560)</t>
    </r>
  </si>
  <si>
    <r>
      <t xml:space="preserve">     </t>
    </r>
    <r>
      <rPr>
        <b/>
        <sz val="7"/>
        <rFont val="Times New Roman"/>
        <family val="1"/>
      </rPr>
      <t>Income (Loss) Before Extraordinary Items</t>
    </r>
  </si>
  <si>
    <r>
      <rPr>
        <sz val="7"/>
        <rFont val="Times New Roman"/>
        <family val="1"/>
      </rPr>
      <t>Extraordinary Items (Net) (Account 570)</t>
    </r>
  </si>
  <si>
    <r>
      <rPr>
        <sz val="7"/>
        <rFont val="Times New Roman"/>
        <family val="1"/>
      </rPr>
      <t>Income Taxes on Extraordinary Items (Account 590)</t>
    </r>
  </si>
  <si>
    <r>
      <rPr>
        <sz val="7"/>
        <rFont val="Times New Roman"/>
        <family val="1"/>
      </rPr>
      <t>Provision for Deferred Taxes - Extraordinary Items (Account 591)</t>
    </r>
  </si>
  <si>
    <r>
      <rPr>
        <sz val="7"/>
        <rFont val="Times New Roman"/>
        <family val="1"/>
      </rPr>
      <t>Dividends on Common Stock (Account 623)</t>
    </r>
  </si>
  <si>
    <r>
      <rPr>
        <sz val="7"/>
        <rFont val="Times New Roman"/>
        <family val="1"/>
      </rPr>
      <t>Dividends on Preferred Stock (Account 623)</t>
    </r>
  </si>
  <si>
    <r>
      <rPr>
        <sz val="7"/>
        <rFont val="Times New Roman"/>
        <family val="1"/>
      </rPr>
      <t>Expenses to Revenues (%)</t>
    </r>
  </si>
  <si>
    <r>
      <rPr>
        <sz val="7"/>
        <rFont val="Times New Roman"/>
        <family val="1"/>
      </rPr>
      <t>Total Maintenance to Revenues (%)</t>
    </r>
  </si>
  <si>
    <r>
      <rPr>
        <sz val="7"/>
        <rFont val="Times New Roman"/>
        <family val="1"/>
      </rPr>
      <t>Transportation to Revenues (%)</t>
    </r>
  </si>
  <si>
    <r>
      <t xml:space="preserve">                  </t>
    </r>
    <r>
      <rPr>
        <b/>
        <sz val="7"/>
        <rFont val="Times New Roman"/>
        <family val="1"/>
      </rPr>
      <t xml:space="preserve">Reconciliation of Net Railway Operating Income (NROI)
</t>
    </r>
    <r>
      <rPr>
        <sz val="7"/>
        <rFont val="Times New Roman"/>
        <family val="1"/>
      </rPr>
      <t>Net Revenues From Railway Operations</t>
    </r>
  </si>
  <si>
    <r>
      <rPr>
        <sz val="7"/>
        <rFont val="Times New Roman"/>
        <family val="1"/>
      </rPr>
      <t>Income Taxes on Ordinary Income</t>
    </r>
  </si>
  <si>
    <r>
      <rPr>
        <sz val="7"/>
        <rFont val="Times New Roman"/>
        <family val="1"/>
      </rPr>
      <t>Provision for Deferred Taxes</t>
    </r>
  </si>
  <si>
    <r>
      <rPr>
        <sz val="7"/>
        <rFont val="Times New Roman"/>
        <family val="1"/>
      </rPr>
      <t>Income From Lease of Road and Equipment</t>
    </r>
  </si>
  <si>
    <r>
      <rPr>
        <sz val="7"/>
        <rFont val="Times New Roman"/>
        <family val="1"/>
      </rPr>
      <t>Rent for Leased Roads and Equipment</t>
    </r>
  </si>
  <si>
    <r>
      <t xml:space="preserve">     </t>
    </r>
    <r>
      <rPr>
        <b/>
        <sz val="7"/>
        <rFont val="Times New Roman"/>
        <family val="1"/>
      </rPr>
      <t>Net Railway Operating Income</t>
    </r>
  </si>
  <si>
    <t>I the undersigned state that this report was prepared by me or under my supervision; that I have carefully examined it; and on the basis of my knowledge, belief, and verification (when necessary) I declare it to be a full, true, and correct statement of the revenue, expense, and income accounts named, and that the various items reported were determined in accordance with effective rules promulgated by the Surface Transportation Board.</t>
  </si>
  <si>
    <r>
      <t>Telephone Number   </t>
    </r>
    <r>
      <rPr>
        <u/>
        <sz val="7"/>
        <color rgb="FF000000"/>
        <rFont val="Times New Roman"/>
        <family val="1"/>
      </rPr>
      <t> (817) 352-4834                                                                                             </t>
    </r>
  </si>
  <si>
    <r>
      <t xml:space="preserve">Form RE&amp;I                    Railroad </t>
    </r>
    <r>
      <rPr>
        <b/>
        <u/>
        <sz val="7"/>
        <rFont val="Times New Roman"/>
        <family val="1"/>
      </rPr>
      <t>   </t>
    </r>
    <r>
      <rPr>
        <u/>
        <sz val="7"/>
        <rFont val="Times New Roman"/>
        <family val="1"/>
      </rPr>
      <t>BNSF Railway Company </t>
    </r>
    <r>
      <rPr>
        <b/>
        <u/>
        <sz val="7"/>
        <rFont val="Times New Roman"/>
        <family val="1"/>
      </rPr>
      <t>                      </t>
    </r>
    <r>
      <rPr>
        <b/>
        <sz val="7"/>
        <rFont val="Times New Roman"/>
        <family val="1"/>
      </rPr>
      <t xml:space="preserve">     </t>
    </r>
  </si>
  <si>
    <r>
      <t xml:space="preserve">Quarter   </t>
    </r>
    <r>
      <rPr>
        <u/>
        <sz val="7"/>
        <color rgb="FF000000"/>
        <rFont val="Times New Roman"/>
        <family val="1"/>
      </rPr>
      <t xml:space="preserve">             1st                             </t>
    </r>
  </si>
  <si>
    <t>Gain (Loss) on Disposal of Discontinued Segments - Less Applicable Taxes (Account 562)</t>
  </si>
  <si>
    <t>Cumulative Effect of Changes in Accounting Principles (Less Taxes) (Account 592)</t>
  </si>
  <si>
    <t>(1) There were $35 million and $32 million increases to  quarterly net income for the years 2013 and 2012, respectively, resulting from the acquisition of BNSF Corporation by Berkshire Hathaway Inc. effective February 12, 2010.</t>
  </si>
  <si>
    <r>
      <t xml:space="preserve">Name (Printed) </t>
    </r>
    <r>
      <rPr>
        <u/>
        <sz val="6"/>
        <rFont val="Arial"/>
        <family val="34"/>
      </rPr>
      <t>        </t>
    </r>
    <r>
      <rPr>
        <u/>
        <sz val="6"/>
        <rFont val="Arial"/>
        <family val="2"/>
      </rPr>
      <t>Felicia Williams</t>
    </r>
    <r>
      <rPr>
        <u/>
        <sz val="6"/>
        <rFont val="Arial"/>
        <family val="34"/>
      </rPr>
      <t xml:space="preserve">                                                                                                              </t>
    </r>
  </si>
  <si>
    <r>
      <t xml:space="preserve">Title   </t>
    </r>
    <r>
      <rPr>
        <u/>
        <sz val="6"/>
        <rFont val="Arial"/>
        <family val="2"/>
      </rPr>
      <t xml:space="preserve">               General Director, Accounting                                                                                               </t>
    </r>
  </si>
  <si>
    <r>
      <t xml:space="preserve">     </t>
    </r>
    <r>
      <rPr>
        <b/>
        <sz val="7"/>
        <rFont val="Times New Roman"/>
        <family val="1"/>
      </rPr>
      <t xml:space="preserve">Net Income (Loss) </t>
    </r>
    <r>
      <rPr>
        <sz val="7"/>
        <rFont val="Times New Roman"/>
        <family val="1"/>
      </rPr>
      <t>(1)</t>
    </r>
  </si>
  <si>
    <r>
      <t xml:space="preserve">Railroad:    </t>
    </r>
    <r>
      <rPr>
        <b/>
        <u/>
        <sz val="7"/>
        <rFont val="Arial"/>
        <family val="2"/>
      </rPr>
      <t xml:space="preserve">            BNSF Railway Company</t>
    </r>
    <r>
      <rPr>
        <b/>
        <u/>
        <sz val="7"/>
        <rFont val="Arial"/>
        <family val="34"/>
      </rPr>
      <t>                               </t>
    </r>
  </si>
  <si>
    <r>
      <t xml:space="preserve">Date of Report </t>
    </r>
    <r>
      <rPr>
        <u/>
        <sz val="7"/>
        <rFont val="Times New Roman"/>
        <family val="1"/>
      </rPr>
      <t xml:space="preserve">             April 30, 2013                               </t>
    </r>
  </si>
  <si>
    <r>
      <t xml:space="preserve">Quarter </t>
    </r>
    <r>
      <rPr>
        <u/>
        <sz val="7"/>
        <rFont val="Times New Roman"/>
        <family val="1"/>
      </rPr>
      <t xml:space="preserve">      1st          </t>
    </r>
  </si>
  <si>
    <r>
      <t xml:space="preserve">Year </t>
    </r>
    <r>
      <rPr>
        <u/>
        <sz val="7"/>
        <rFont val="Times New Roman"/>
        <family val="1"/>
      </rPr>
      <t xml:space="preserve">         2013             </t>
    </r>
  </si>
  <si>
    <r>
      <t xml:space="preserve">Amended </t>
    </r>
    <r>
      <rPr>
        <u/>
        <sz val="7"/>
        <rFont val="Times New Roman"/>
        <family val="1"/>
      </rPr>
      <t xml:space="preserve">       August 17, 2013                           </t>
    </r>
  </si>
  <si>
    <r>
      <t xml:space="preserve">Date </t>
    </r>
    <r>
      <rPr>
        <u/>
        <sz val="6"/>
        <rFont val="Arial"/>
        <family val="34"/>
      </rPr>
      <t>     August 17, 2013          </t>
    </r>
    <r>
      <rPr>
        <sz val="6"/>
        <rFont val="Arial"/>
        <family val="34"/>
      </rPr>
      <t xml:space="preserve">     Signature </t>
    </r>
    <r>
      <rPr>
        <u/>
        <sz val="6"/>
        <rFont val="Arial"/>
        <family val="34"/>
      </rPr>
      <t>                                                                           </t>
    </r>
    <r>
      <rPr>
        <sz val="6"/>
        <rFont val="Arial"/>
        <family val="34"/>
      </rPr>
      <t xml:space="preserve">                           </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</si>
</sst>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23" x14ac:knownFonts="1">
    <font>
      <sz val="10"/>
      <color rgb="FF000000"/>
      <name val="Times New Roman"/>
      <charset val="204"/>
    </font>
    <font>
      <b/>
      <sz val="6"/>
      <name val="Arial"/>
      <family val="34"/>
    </font>
    <font>
      <sz val="6"/>
      <name val="Arial"/>
      <family val="34"/>
    </font>
    <font>
      <sz val="6"/>
      <name val="Calibri"/>
      <family val="34"/>
    </font>
    <font>
      <u/>
      <sz val="6"/>
      <name val="Arial"/>
      <family val="34"/>
    </font>
    <font>
      <sz val="10"/>
      <color rgb="FF000000"/>
      <name val="Times New Roman"/>
      <family val="1"/>
    </font>
    <font>
      <sz val="7"/>
      <color rgb="FF000000"/>
      <name val="Times New Roman"/>
      <family val="1"/>
    </font>
    <font>
      <b/>
      <sz val="7"/>
      <name val="Arial"/>
      <family val="34"/>
    </font>
    <font>
      <b/>
      <u/>
      <sz val="7"/>
      <name val="Arial"/>
      <family val="34"/>
    </font>
    <font>
      <sz val="7"/>
      <name val="Arial"/>
      <family val="34"/>
    </font>
    <font>
      <sz val="7"/>
      <color rgb="FF000000"/>
      <name val="Arial"/>
      <family val="2"/>
    </font>
    <font>
      <sz val="6"/>
      <name val="Times New Roman"/>
      <family val="1"/>
    </font>
    <font>
      <b/>
      <sz val="7"/>
      <name val="Times New Roman"/>
      <family val="1"/>
    </font>
    <font>
      <b/>
      <u/>
      <sz val="7"/>
      <name val="Times New Roman"/>
      <family val="1"/>
    </font>
    <font>
      <sz val="7"/>
      <name val="Times New Roman"/>
      <family val="1"/>
    </font>
    <font>
      <u/>
      <sz val="6"/>
      <name val="Arial"/>
      <family val="2"/>
    </font>
    <font>
      <u/>
      <sz val="7"/>
      <color rgb="FF000000"/>
      <name val="Times New Roman"/>
      <family val="1"/>
    </font>
    <font>
      <u/>
      <sz val="7"/>
      <name val="Times New Roman"/>
      <family val="1"/>
    </font>
    <font>
      <sz val="10"/>
      <color rgb="FF000000"/>
      <name val="Times New Roman"/>
      <family val="1"/>
    </font>
    <font>
      <sz val="8"/>
      <name val="Times New Roman"/>
      <family val="1"/>
    </font>
    <font>
      <b/>
      <u/>
      <sz val="7"/>
      <name val="Arial"/>
      <family val="2"/>
    </font>
    <font>
      <sz val="10"/>
      <name val="Times New Roman"/>
      <family val="1"/>
    </font>
    <font>
      <b/>
      <sz val="10"/>
      <name val="Times New Roman"/>
      <family val="1"/>
    </font>
  </fonts>
  <fills count="3">
    <fill>
      <patternFill patternType="none"/>
    </fill>
    <fill>
      <patternFill patternType="gray125"/>
    </fill>
    <fill>
      <patternFill patternType="solid">
        <fgColor rgb="FFFFFFFF"/>
      </patternFill>
    </fill>
  </fills>
  <borders count="17">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top/>
      <bottom style="thin">
        <color rgb="FF000000"/>
      </bottom>
      <diagonal/>
    </border>
    <border>
      <left/>
      <right/>
      <top style="thin">
        <color rgb="FF000000"/>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top/>
      <bottom style="thin">
        <color rgb="FF000000"/>
      </bottom>
      <diagonal/>
    </border>
  </borders>
  <cellStyleXfs count="2">
    <xf numFmtId="0" fontId="0" fillId="0" borderId="0"/>
    <xf numFmtId="9" fontId="18" fillId="0" borderId="0" applyFont="0" applyFill="0" applyBorder="0" applyAlignment="0" applyProtection="0"/>
  </cellStyleXfs>
  <cellXfs count="66">
    <xf numFmtId="0" fontId="0" fillId="2" borderId="0" xfId="0" applyFill="1" applyBorder="1" applyAlignment="1">
      <alignment horizontal="left" vertical="top"/>
    </xf>
    <xf numFmtId="0" fontId="5" fillId="2" borderId="0" xfId="0" applyFont="1" applyFill="1" applyBorder="1" applyAlignment="1">
      <alignment horizontal="left" vertical="top"/>
    </xf>
    <xf numFmtId="0" fontId="6" fillId="2" borderId="0" xfId="0" applyFont="1" applyFill="1" applyBorder="1" applyAlignment="1">
      <alignment horizontal="left" vertical="top"/>
    </xf>
    <xf numFmtId="0" fontId="6" fillId="2" borderId="0" xfId="0" applyFont="1" applyFill="1" applyBorder="1" applyAlignment="1">
      <alignment horizontal="right" vertical="top"/>
    </xf>
    <xf numFmtId="0" fontId="6" fillId="2" borderId="1" xfId="0" applyFont="1" applyFill="1" applyBorder="1" applyAlignment="1">
      <alignment horizontal="left" vertical="top" wrapText="1"/>
    </xf>
    <xf numFmtId="164" fontId="10" fillId="2" borderId="1" xfId="0" applyNumberFormat="1" applyFont="1" applyFill="1" applyBorder="1" applyAlignment="1">
      <alignment horizontal="center" vertical="center" wrapText="1"/>
    </xf>
    <xf numFmtId="164" fontId="10" fillId="2" borderId="1" xfId="0" applyNumberFormat="1" applyFont="1" applyFill="1" applyBorder="1" applyAlignment="1">
      <alignment horizontal="center" vertical="top" wrapText="1"/>
    </xf>
    <xf numFmtId="0" fontId="6" fillId="2" borderId="1" xfId="0" applyFont="1" applyFill="1" applyBorder="1" applyAlignment="1">
      <alignment horizontal="center" vertical="center" wrapText="1"/>
    </xf>
    <xf numFmtId="0" fontId="9" fillId="2" borderId="1" xfId="0" applyFont="1" applyFill="1" applyBorder="1" applyAlignment="1">
      <alignment horizontal="left" vertical="top" wrapText="1"/>
    </xf>
    <xf numFmtId="0" fontId="7" fillId="2" borderId="1" xfId="0" applyFont="1" applyFill="1" applyBorder="1" applyAlignment="1">
      <alignment horizontal="left" vertical="top" wrapText="1"/>
    </xf>
    <xf numFmtId="0" fontId="12" fillId="2" borderId="0" xfId="0" applyFont="1" applyFill="1" applyBorder="1" applyAlignment="1">
      <alignment horizontal="left" vertical="top"/>
    </xf>
    <xf numFmtId="164" fontId="6" fillId="2" borderId="1" xfId="0" applyNumberFormat="1" applyFont="1" applyFill="1" applyBorder="1" applyAlignment="1">
      <alignment horizontal="center" vertical="center" wrapText="1"/>
    </xf>
    <xf numFmtId="164" fontId="6" fillId="2" borderId="1" xfId="0" applyNumberFormat="1" applyFont="1" applyFill="1" applyBorder="1" applyAlignment="1">
      <alignment horizontal="center" vertical="top" wrapText="1"/>
    </xf>
    <xf numFmtId="0" fontId="2" fillId="2" borderId="10" xfId="0" applyFont="1" applyFill="1" applyBorder="1" applyAlignment="1">
      <alignment horizontal="left" vertical="top"/>
    </xf>
    <xf numFmtId="0" fontId="7" fillId="2" borderId="0" xfId="0" applyFont="1" applyFill="1" applyBorder="1" applyAlignment="1">
      <alignment horizontal="left" vertical="top"/>
    </xf>
    <xf numFmtId="0" fontId="0" fillId="2" borderId="0" xfId="0" applyFill="1" applyBorder="1" applyAlignment="1">
      <alignment horizontal="left"/>
    </xf>
    <xf numFmtId="0" fontId="5" fillId="2" borderId="0" xfId="0" applyFont="1" applyFill="1" applyBorder="1" applyAlignment="1">
      <alignment vertical="top"/>
    </xf>
    <xf numFmtId="0" fontId="14" fillId="2" borderId="1" xfId="0" applyFont="1" applyFill="1" applyBorder="1" applyAlignment="1">
      <alignment horizontal="left" vertical="top" wrapText="1"/>
    </xf>
    <xf numFmtId="37" fontId="5" fillId="2" borderId="0" xfId="0" applyNumberFormat="1" applyFont="1" applyFill="1" applyBorder="1" applyAlignment="1">
      <alignment horizontal="left" vertical="top"/>
    </xf>
    <xf numFmtId="0" fontId="0" fillId="2" borderId="0" xfId="0" applyFill="1" applyBorder="1" applyAlignment="1">
      <alignment horizontal="left" vertical="top"/>
    </xf>
    <xf numFmtId="37" fontId="0" fillId="2" borderId="0" xfId="0" applyNumberFormat="1" applyFill="1" applyBorder="1" applyAlignment="1">
      <alignment horizontal="left" vertical="top"/>
    </xf>
    <xf numFmtId="0" fontId="14" fillId="2" borderId="0" xfId="0" applyFont="1" applyFill="1" applyBorder="1" applyAlignment="1">
      <alignment horizontal="left" vertical="top"/>
    </xf>
    <xf numFmtId="0" fontId="14" fillId="2" borderId="0" xfId="0" applyFont="1" applyFill="1" applyBorder="1" applyAlignment="1">
      <alignment vertical="top"/>
    </xf>
    <xf numFmtId="0" fontId="14" fillId="2" borderId="15" xfId="0" applyFont="1" applyFill="1" applyBorder="1" applyAlignment="1">
      <alignment horizontal="center" vertical="top" wrapText="1"/>
    </xf>
    <xf numFmtId="37" fontId="19" fillId="2" borderId="3" xfId="0" applyNumberFormat="1" applyFont="1" applyFill="1" applyBorder="1" applyAlignment="1">
      <alignment horizontal="right" wrapText="1"/>
    </xf>
    <xf numFmtId="37" fontId="19" fillId="2" borderId="1" xfId="0" applyNumberFormat="1" applyFont="1" applyFill="1" applyBorder="1" applyAlignment="1">
      <alignment horizontal="right" wrapText="1"/>
    </xf>
    <xf numFmtId="0" fontId="19" fillId="2" borderId="0" xfId="0" applyFont="1" applyFill="1" applyBorder="1" applyAlignment="1">
      <alignment horizontal="left" vertical="top"/>
    </xf>
    <xf numFmtId="0" fontId="21" fillId="2" borderId="0" xfId="0" applyFont="1" applyFill="1" applyBorder="1" applyAlignment="1">
      <alignment horizontal="left" vertical="top"/>
    </xf>
    <xf numFmtId="10" fontId="19" fillId="2" borderId="1" xfId="1" applyNumberFormat="1" applyFont="1" applyFill="1" applyBorder="1" applyAlignment="1">
      <alignment horizontal="right" wrapText="1"/>
    </xf>
    <xf numFmtId="0" fontId="21" fillId="2" borderId="11" xfId="0" applyFont="1" applyFill="1" applyBorder="1" applyAlignment="1">
      <alignment horizontal="left" vertical="top"/>
    </xf>
    <xf numFmtId="0" fontId="21" fillId="2" borderId="0" xfId="0" applyFont="1" applyFill="1" applyBorder="1" applyAlignment="1">
      <alignment horizontal="left"/>
    </xf>
    <xf numFmtId="0" fontId="2" fillId="2" borderId="12" xfId="0" applyFont="1" applyFill="1" applyBorder="1" applyAlignment="1">
      <alignment horizontal="left" vertical="top"/>
    </xf>
    <xf numFmtId="0" fontId="6" fillId="2" borderId="2" xfId="0" applyFont="1" applyFill="1" applyBorder="1" applyAlignment="1">
      <alignment horizontal="center" wrapText="1"/>
    </xf>
    <xf numFmtId="0" fontId="6" fillId="2" borderId="3" xfId="0" applyFont="1" applyFill="1" applyBorder="1" applyAlignment="1">
      <alignment horizontal="center" wrapText="1"/>
    </xf>
    <xf numFmtId="0" fontId="6" fillId="2" borderId="4" xfId="0" applyFont="1" applyFill="1" applyBorder="1" applyAlignment="1">
      <alignment horizontal="center" vertical="center" wrapText="1"/>
    </xf>
    <xf numFmtId="0" fontId="6" fillId="2" borderId="16" xfId="0" applyFont="1" applyFill="1" applyBorder="1" applyAlignment="1">
      <alignment horizontal="center" vertical="center" wrapText="1"/>
    </xf>
    <xf numFmtId="0" fontId="14" fillId="2" borderId="15" xfId="0" applyFont="1" applyFill="1" applyBorder="1" applyAlignment="1">
      <alignment horizontal="center" vertical="top" wrapText="1"/>
    </xf>
    <xf numFmtId="0" fontId="7" fillId="2" borderId="0" xfId="0" applyFont="1" applyFill="1" applyBorder="1" applyAlignment="1">
      <alignment horizontal="left" vertical="top"/>
    </xf>
    <xf numFmtId="0" fontId="0" fillId="2" borderId="0" xfId="0" applyFill="1" applyBorder="1" applyAlignment="1">
      <alignment horizontal="left" vertical="top"/>
    </xf>
    <xf numFmtId="0" fontId="14" fillId="2" borderId="0" xfId="0" applyFont="1" applyFill="1" applyBorder="1" applyAlignment="1">
      <alignment vertical="top"/>
    </xf>
    <xf numFmtId="0" fontId="21" fillId="2" borderId="0" xfId="0" applyFont="1" applyFill="1" applyBorder="1" applyAlignment="1">
      <alignment vertical="top"/>
    </xf>
    <xf numFmtId="0" fontId="14" fillId="2" borderId="0" xfId="0" applyFont="1" applyFill="1" applyBorder="1" applyAlignment="1">
      <alignment horizontal="left" vertical="top"/>
    </xf>
    <xf numFmtId="0" fontId="21" fillId="2" borderId="0" xfId="0" applyFont="1" applyFill="1" applyBorder="1" applyAlignment="1">
      <alignment horizontal="left" vertical="top"/>
    </xf>
    <xf numFmtId="0" fontId="12" fillId="2" borderId="0" xfId="0" applyFont="1" applyFill="1" applyBorder="1" applyAlignment="1">
      <alignment horizontal="left" vertical="top"/>
    </xf>
    <xf numFmtId="0" fontId="22" fillId="2" borderId="0" xfId="0" applyFont="1" applyFill="1" applyBorder="1" applyAlignment="1">
      <alignment horizontal="left" vertical="top"/>
    </xf>
    <xf numFmtId="0" fontId="2" fillId="2" borderId="0" xfId="0" applyFont="1" applyFill="1" applyBorder="1" applyAlignment="1">
      <alignment horizontal="left" wrapText="1"/>
    </xf>
    <xf numFmtId="0" fontId="0" fillId="2" borderId="0" xfId="0" applyFill="1" applyBorder="1" applyAlignment="1">
      <alignment horizontal="left" wrapText="1"/>
    </xf>
    <xf numFmtId="0" fontId="6" fillId="2" borderId="5" xfId="0" applyFont="1" applyFill="1" applyBorder="1" applyAlignment="1">
      <alignment horizontal="left" vertical="top"/>
    </xf>
    <xf numFmtId="0" fontId="5" fillId="2" borderId="5" xfId="0" applyFont="1" applyFill="1" applyBorder="1" applyAlignment="1">
      <alignment horizontal="left" vertical="top"/>
    </xf>
    <xf numFmtId="0" fontId="14" fillId="2" borderId="5" xfId="0" applyFont="1" applyFill="1" applyBorder="1" applyAlignment="1">
      <alignment horizontal="left" vertical="top"/>
    </xf>
    <xf numFmtId="0" fontId="21" fillId="2" borderId="5" xfId="0" applyFont="1" applyFill="1" applyBorder="1" applyAlignment="1">
      <alignment horizontal="left" vertical="top"/>
    </xf>
    <xf numFmtId="0" fontId="6" fillId="2" borderId="13" xfId="0" applyFont="1" applyFill="1" applyBorder="1" applyAlignment="1">
      <alignment horizontal="left" vertical="top"/>
    </xf>
    <xf numFmtId="0" fontId="6" fillId="2" borderId="14" xfId="0" applyFont="1" applyFill="1" applyBorder="1" applyAlignment="1">
      <alignment horizontal="left" vertical="top"/>
    </xf>
    <xf numFmtId="0" fontId="6" fillId="2" borderId="2" xfId="0" applyFont="1" applyFill="1" applyBorder="1" applyAlignment="1">
      <alignment horizontal="left" vertical="top" wrapText="1"/>
    </xf>
    <xf numFmtId="0" fontId="6" fillId="2" borderId="3" xfId="0" applyFont="1" applyFill="1" applyBorder="1" applyAlignment="1">
      <alignment horizontal="left" vertical="top" wrapText="1"/>
    </xf>
    <xf numFmtId="0" fontId="14" fillId="2" borderId="15" xfId="0" applyFont="1" applyFill="1" applyBorder="1" applyAlignment="1">
      <alignment horizontal="center" vertical="center" wrapText="1"/>
    </xf>
    <xf numFmtId="0" fontId="1" fillId="2" borderId="6" xfId="0" applyFont="1" applyFill="1" applyBorder="1" applyAlignment="1">
      <alignment horizontal="left" vertical="center"/>
    </xf>
    <xf numFmtId="0" fontId="0" fillId="2" borderId="6" xfId="0" applyFill="1" applyBorder="1" applyAlignment="1">
      <alignment horizontal="left" vertical="top"/>
    </xf>
    <xf numFmtId="0" fontId="2" fillId="2" borderId="0" xfId="0" applyFont="1" applyFill="1" applyBorder="1" applyAlignment="1">
      <alignment horizontal="left" vertical="top"/>
    </xf>
    <xf numFmtId="0" fontId="11" fillId="2" borderId="0" xfId="0" applyFont="1" applyFill="1" applyBorder="1" applyAlignment="1">
      <alignment horizontal="left" vertical="top" wrapText="1"/>
    </xf>
    <xf numFmtId="0" fontId="0" fillId="2" borderId="0" xfId="0" applyFill="1" applyBorder="1" applyAlignment="1">
      <alignment horizontal="left" vertical="top" wrapText="1"/>
    </xf>
    <xf numFmtId="0" fontId="0" fillId="2" borderId="7" xfId="0" applyFill="1" applyBorder="1" applyAlignment="1">
      <alignment horizontal="left" vertical="top"/>
    </xf>
    <xf numFmtId="0" fontId="0" fillId="2" borderId="8" xfId="0" applyFill="1" applyBorder="1" applyAlignment="1">
      <alignment horizontal="left" vertical="top"/>
    </xf>
    <xf numFmtId="0" fontId="0" fillId="2" borderId="9" xfId="0" applyFill="1" applyBorder="1" applyAlignment="1">
      <alignment horizontal="left" vertical="top"/>
    </xf>
    <xf numFmtId="0" fontId="2" fillId="2" borderId="10" xfId="0" applyFont="1" applyFill="1" applyBorder="1" applyAlignment="1">
      <alignment horizontal="left" vertical="top" wrapText="1"/>
    </xf>
    <xf numFmtId="0" fontId="0" fillId="2" borderId="11" xfId="0" applyFill="1" applyBorder="1" applyAlignment="1">
      <alignment horizontal="left" vertical="top" wrapText="1"/>
    </xf>
  </cellXfs>
  <cellStyles count="2">
    <cellStyle name="Normal" xfId="0" builtinId="0"/>
    <cellStyle name="Percent" xfId="1" builtinId="5"/>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1593275</xdr:colOff>
      <xdr:row>29</xdr:row>
      <xdr:rowOff>121226</xdr:rowOff>
    </xdr:from>
    <xdr:to>
      <xdr:col>0</xdr:col>
      <xdr:colOff>2607974</xdr:colOff>
      <xdr:row>30</xdr:row>
      <xdr:rowOff>219383</xdr:rowOff>
    </xdr:to>
    <xdr:pic>
      <xdr:nvPicPr>
        <xdr:cNvPr id="2" name="Pictur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93275" y="6130635"/>
          <a:ext cx="1014699" cy="34927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7"/>
  <sheetViews>
    <sheetView zoomScale="110" zoomScaleNormal="110" zoomScaleSheetLayoutView="110" workbookViewId="0">
      <pane xSplit="2" ySplit="8" topLeftCell="C9" activePane="bottomRight" state="frozen"/>
      <selection pane="topRight" activeCell="C1" sqref="C1"/>
      <selection pane="bottomLeft" activeCell="A9" sqref="A9"/>
      <selection pane="bottomRight" activeCell="E7" sqref="E7:F7"/>
    </sheetView>
  </sheetViews>
  <sheetFormatPr defaultRowHeight="12.75" x14ac:dyDescent="0.2"/>
  <cols>
    <col min="1" max="1" width="76.6640625" customWidth="1"/>
    <col min="2" max="2" width="6.1640625" customWidth="1"/>
    <col min="3" max="3" width="13.83203125" style="27" customWidth="1"/>
    <col min="4" max="4" width="14" style="27" customWidth="1"/>
    <col min="5" max="6" width="14.1640625" style="27" customWidth="1"/>
    <col min="7" max="7" width="14.83203125" customWidth="1"/>
  </cols>
  <sheetData>
    <row r="1" spans="1:8" ht="12" customHeight="1" x14ac:dyDescent="0.2">
      <c r="A1" s="37" t="s">
        <v>38</v>
      </c>
      <c r="B1" s="38"/>
      <c r="C1" s="38"/>
      <c r="D1" s="38"/>
      <c r="E1" s="43" t="s">
        <v>39</v>
      </c>
      <c r="F1" s="42"/>
    </row>
    <row r="2" spans="1:8" ht="12" customHeight="1" x14ac:dyDescent="0.2">
      <c r="A2" s="37" t="s">
        <v>40</v>
      </c>
      <c r="B2" s="38"/>
      <c r="C2" s="38"/>
      <c r="D2" s="38"/>
      <c r="E2" s="43" t="s">
        <v>41</v>
      </c>
      <c r="F2" s="44"/>
    </row>
    <row r="3" spans="1:8" ht="17.25" customHeight="1" x14ac:dyDescent="0.2">
      <c r="A3" s="3" t="s">
        <v>1</v>
      </c>
      <c r="B3" s="2"/>
      <c r="C3" s="21"/>
      <c r="D3" s="21"/>
      <c r="E3" s="43" t="s">
        <v>42</v>
      </c>
      <c r="F3" s="44"/>
    </row>
    <row r="4" spans="1:8" ht="21" customHeight="1" x14ac:dyDescent="0.2">
      <c r="A4" s="2"/>
      <c r="B4" s="2"/>
      <c r="C4" s="21"/>
      <c r="D4" s="21"/>
      <c r="E4" s="10" t="s">
        <v>43</v>
      </c>
      <c r="F4" s="21"/>
      <c r="H4" s="16"/>
    </row>
    <row r="5" spans="1:8" ht="17.25" customHeight="1" x14ac:dyDescent="0.2">
      <c r="A5" s="14" t="s">
        <v>87</v>
      </c>
      <c r="B5" s="2"/>
      <c r="C5" s="39" t="s">
        <v>88</v>
      </c>
      <c r="D5" s="40"/>
      <c r="E5" s="40"/>
      <c r="F5" s="40"/>
    </row>
    <row r="6" spans="1:8" ht="12" customHeight="1" x14ac:dyDescent="0.2">
      <c r="A6" s="2"/>
      <c r="B6" s="2"/>
      <c r="C6" s="22" t="s">
        <v>89</v>
      </c>
      <c r="D6" s="22" t="s">
        <v>90</v>
      </c>
      <c r="E6" s="41" t="s">
        <v>91</v>
      </c>
      <c r="F6" s="42"/>
    </row>
    <row r="7" spans="1:8" ht="12" customHeight="1" x14ac:dyDescent="0.2">
      <c r="A7" s="32" t="s">
        <v>2</v>
      </c>
      <c r="B7" s="34" t="s">
        <v>3</v>
      </c>
      <c r="C7" s="36" t="s">
        <v>4</v>
      </c>
      <c r="D7" s="36"/>
      <c r="E7" s="36" t="s">
        <v>5</v>
      </c>
      <c r="F7" s="36"/>
    </row>
    <row r="8" spans="1:8" ht="20.25" customHeight="1" x14ac:dyDescent="0.2">
      <c r="A8" s="33"/>
      <c r="B8" s="35"/>
      <c r="C8" s="23" t="s">
        <v>6</v>
      </c>
      <c r="D8" s="23" t="s">
        <v>7</v>
      </c>
      <c r="E8" s="23" t="s">
        <v>8</v>
      </c>
      <c r="F8" s="23" t="s">
        <v>9</v>
      </c>
    </row>
    <row r="9" spans="1:8" ht="18.75" customHeight="1" x14ac:dyDescent="0.2">
      <c r="A9" s="4" t="s">
        <v>44</v>
      </c>
      <c r="B9" s="5">
        <v>1</v>
      </c>
      <c r="C9" s="24">
        <v>5215163</v>
      </c>
      <c r="D9" s="24">
        <v>4955238</v>
      </c>
      <c r="E9" s="24">
        <v>5215163</v>
      </c>
      <c r="F9" s="24">
        <v>4955238</v>
      </c>
    </row>
    <row r="10" spans="1:8" ht="12" customHeight="1" x14ac:dyDescent="0.2">
      <c r="A10" s="4" t="s">
        <v>10</v>
      </c>
      <c r="B10" s="6">
        <v>2</v>
      </c>
      <c r="C10" s="25">
        <v>0</v>
      </c>
      <c r="D10" s="25">
        <v>0</v>
      </c>
      <c r="E10" s="25">
        <v>0</v>
      </c>
      <c r="F10" s="25">
        <v>0</v>
      </c>
    </row>
    <row r="11" spans="1:8" ht="12" customHeight="1" x14ac:dyDescent="0.2">
      <c r="A11" s="4" t="s">
        <v>11</v>
      </c>
      <c r="B11" s="6">
        <v>3</v>
      </c>
      <c r="C11" s="25">
        <v>0</v>
      </c>
      <c r="D11" s="25">
        <v>0</v>
      </c>
      <c r="E11" s="25">
        <v>0</v>
      </c>
      <c r="F11" s="25">
        <v>0</v>
      </c>
    </row>
    <row r="12" spans="1:8" ht="12" customHeight="1" x14ac:dyDescent="0.2">
      <c r="A12" s="4" t="s">
        <v>12</v>
      </c>
      <c r="B12" s="6">
        <v>4</v>
      </c>
      <c r="C12" s="25">
        <v>59084</v>
      </c>
      <c r="D12" s="25">
        <v>65038</v>
      </c>
      <c r="E12" s="25">
        <v>59084</v>
      </c>
      <c r="F12" s="25">
        <v>65038</v>
      </c>
    </row>
    <row r="13" spans="1:8" ht="12" customHeight="1" x14ac:dyDescent="0.2">
      <c r="A13" s="4" t="s">
        <v>13</v>
      </c>
      <c r="B13" s="6">
        <v>5</v>
      </c>
      <c r="C13" s="25">
        <v>2587</v>
      </c>
      <c r="D13" s="25">
        <v>2779</v>
      </c>
      <c r="E13" s="25">
        <v>2587</v>
      </c>
      <c r="F13" s="25">
        <v>2779</v>
      </c>
    </row>
    <row r="14" spans="1:8" ht="12" customHeight="1" x14ac:dyDescent="0.2">
      <c r="A14" s="4" t="s">
        <v>14</v>
      </c>
      <c r="B14" s="6">
        <v>6</v>
      </c>
      <c r="C14" s="25">
        <f>SUM(C9:C13)</f>
        <v>5276834</v>
      </c>
      <c r="D14" s="25">
        <f>SUM(D9:D13)</f>
        <v>5023055</v>
      </c>
      <c r="E14" s="25">
        <f>SUM(E9:E13)</f>
        <v>5276834</v>
      </c>
      <c r="F14" s="25">
        <f>SUM(F9:F13)</f>
        <v>5023055</v>
      </c>
    </row>
    <row r="15" spans="1:8" ht="18.75" customHeight="1" x14ac:dyDescent="0.2">
      <c r="A15" s="8" t="s">
        <v>45</v>
      </c>
      <c r="B15" s="5">
        <v>7</v>
      </c>
      <c r="C15" s="25">
        <v>267472</v>
      </c>
      <c r="D15" s="25">
        <v>258583</v>
      </c>
      <c r="E15" s="25">
        <v>267472</v>
      </c>
      <c r="F15" s="25">
        <v>258583</v>
      </c>
    </row>
    <row r="16" spans="1:8" ht="12" customHeight="1" x14ac:dyDescent="0.2">
      <c r="A16" s="4" t="s">
        <v>15</v>
      </c>
      <c r="B16" s="6">
        <v>8</v>
      </c>
      <c r="C16" s="25">
        <v>308445</v>
      </c>
      <c r="D16" s="25">
        <v>297470</v>
      </c>
      <c r="E16" s="25">
        <v>308445</v>
      </c>
      <c r="F16" s="25">
        <v>297470</v>
      </c>
    </row>
    <row r="17" spans="1:7" ht="12" customHeight="1" x14ac:dyDescent="0.2">
      <c r="A17" s="4" t="s">
        <v>16</v>
      </c>
      <c r="B17" s="6">
        <v>9</v>
      </c>
      <c r="C17" s="25">
        <f>SUM(C15:C16)</f>
        <v>575917</v>
      </c>
      <c r="D17" s="25">
        <f>SUM(D15:D16)</f>
        <v>556053</v>
      </c>
      <c r="E17" s="25">
        <f>SUM(E15:E16)</f>
        <v>575917</v>
      </c>
      <c r="F17" s="25">
        <f>SUM(F15:F16)</f>
        <v>556053</v>
      </c>
    </row>
    <row r="18" spans="1:7" ht="12" customHeight="1" x14ac:dyDescent="0.2">
      <c r="A18" s="4" t="s">
        <v>17</v>
      </c>
      <c r="B18" s="6">
        <v>10</v>
      </c>
      <c r="C18" s="25">
        <v>196959</v>
      </c>
      <c r="D18" s="25">
        <v>189957</v>
      </c>
      <c r="E18" s="25">
        <v>196959</v>
      </c>
      <c r="F18" s="25">
        <v>189957</v>
      </c>
    </row>
    <row r="19" spans="1:7" ht="12" customHeight="1" x14ac:dyDescent="0.2">
      <c r="A19" s="4" t="s">
        <v>18</v>
      </c>
      <c r="B19" s="6">
        <v>11</v>
      </c>
      <c r="C19" s="25">
        <v>518043</v>
      </c>
      <c r="D19" s="25">
        <v>519832</v>
      </c>
      <c r="E19" s="25">
        <v>518043</v>
      </c>
      <c r="F19" s="25">
        <v>519832</v>
      </c>
    </row>
    <row r="20" spans="1:7" ht="12" customHeight="1" x14ac:dyDescent="0.2">
      <c r="A20" s="4" t="s">
        <v>19</v>
      </c>
      <c r="B20" s="6">
        <v>12</v>
      </c>
      <c r="C20" s="25">
        <f>SUM(C18:C19)</f>
        <v>715002</v>
      </c>
      <c r="D20" s="25">
        <f>SUM(D18:D19)</f>
        <v>709789</v>
      </c>
      <c r="E20" s="25">
        <f>SUM(E18:E19)</f>
        <v>715002</v>
      </c>
      <c r="F20" s="25">
        <f>SUM(F18:F19)</f>
        <v>709789</v>
      </c>
    </row>
    <row r="21" spans="1:7" ht="12" customHeight="1" x14ac:dyDescent="0.2">
      <c r="A21" s="4" t="s">
        <v>20</v>
      </c>
      <c r="B21" s="6">
        <v>13</v>
      </c>
      <c r="C21" s="25">
        <v>2062740</v>
      </c>
      <c r="D21" s="25">
        <v>1997661</v>
      </c>
      <c r="E21" s="25">
        <v>2062740</v>
      </c>
      <c r="F21" s="25">
        <v>1997661</v>
      </c>
    </row>
    <row r="22" spans="1:7" ht="12" customHeight="1" x14ac:dyDescent="0.2">
      <c r="A22" s="4" t="s">
        <v>21</v>
      </c>
      <c r="B22" s="6">
        <v>14</v>
      </c>
      <c r="C22" s="25">
        <v>158725</v>
      </c>
      <c r="D22" s="25">
        <v>150336</v>
      </c>
      <c r="E22" s="25">
        <v>158725</v>
      </c>
      <c r="F22" s="25">
        <v>150336</v>
      </c>
    </row>
    <row r="23" spans="1:7" ht="12" customHeight="1" x14ac:dyDescent="0.2">
      <c r="A23" s="4" t="s">
        <v>22</v>
      </c>
      <c r="B23" s="6">
        <v>15</v>
      </c>
      <c r="C23" s="25">
        <v>308275</v>
      </c>
      <c r="D23" s="25">
        <v>370663</v>
      </c>
      <c r="E23" s="25">
        <v>308275</v>
      </c>
      <c r="F23" s="25">
        <v>370663</v>
      </c>
      <c r="G23" s="20"/>
    </row>
    <row r="24" spans="1:7" ht="12" customHeight="1" x14ac:dyDescent="0.2">
      <c r="A24" s="4" t="s">
        <v>23</v>
      </c>
      <c r="B24" s="6">
        <v>16</v>
      </c>
      <c r="C24" s="25">
        <f>SUM(C17,C20:C23)</f>
        <v>3820659</v>
      </c>
      <c r="D24" s="25">
        <f>SUM(D17,D20:D23)</f>
        <v>3784502</v>
      </c>
      <c r="E24" s="25">
        <f>SUM(E17,E20:E23)</f>
        <v>3820659</v>
      </c>
      <c r="F24" s="25">
        <f>SUM(F17,F20:F23)</f>
        <v>3784502</v>
      </c>
      <c r="G24" s="20"/>
    </row>
    <row r="25" spans="1:7" ht="21" customHeight="1" x14ac:dyDescent="0.2">
      <c r="A25" s="9" t="s">
        <v>46</v>
      </c>
      <c r="B25" s="5">
        <v>17</v>
      </c>
      <c r="C25" s="25">
        <f>C14-C24</f>
        <v>1456175</v>
      </c>
      <c r="D25" s="25">
        <f>D14-D24</f>
        <v>1238553</v>
      </c>
      <c r="E25" s="25">
        <f>E14-E24</f>
        <v>1456175</v>
      </c>
      <c r="F25" s="25">
        <f>F14-F24</f>
        <v>1238553</v>
      </c>
      <c r="G25" s="20"/>
    </row>
    <row r="26" spans="1:7" ht="12" customHeight="1" x14ac:dyDescent="0.2">
      <c r="A26" s="4" t="s">
        <v>24</v>
      </c>
      <c r="B26" s="6">
        <v>18</v>
      </c>
      <c r="C26" s="25">
        <v>26894</v>
      </c>
      <c r="D26" s="25">
        <v>18728</v>
      </c>
      <c r="E26" s="25">
        <v>26894</v>
      </c>
      <c r="F26" s="25">
        <v>18728</v>
      </c>
    </row>
    <row r="27" spans="1:7" ht="12" customHeight="1" x14ac:dyDescent="0.2">
      <c r="A27" s="4" t="s">
        <v>25</v>
      </c>
      <c r="B27" s="5">
        <v>19</v>
      </c>
      <c r="C27" s="25">
        <v>0</v>
      </c>
      <c r="D27" s="25">
        <v>0</v>
      </c>
      <c r="E27" s="25">
        <v>0</v>
      </c>
      <c r="F27" s="25">
        <v>0</v>
      </c>
    </row>
    <row r="28" spans="1:7" ht="12" customHeight="1" x14ac:dyDescent="0.2">
      <c r="A28" s="4" t="s">
        <v>26</v>
      </c>
      <c r="B28" s="6">
        <v>20</v>
      </c>
      <c r="C28" s="25">
        <v>1921</v>
      </c>
      <c r="D28" s="25">
        <v>2934</v>
      </c>
      <c r="E28" s="25">
        <v>1921</v>
      </c>
      <c r="F28" s="25">
        <v>2934</v>
      </c>
    </row>
    <row r="29" spans="1:7" ht="12" customHeight="1" x14ac:dyDescent="0.2">
      <c r="A29" s="4" t="s">
        <v>27</v>
      </c>
      <c r="B29" s="6">
        <v>21</v>
      </c>
      <c r="C29" s="25">
        <f>SUM(C27:C28)</f>
        <v>1921</v>
      </c>
      <c r="D29" s="25">
        <f>SUM(D27:D28)</f>
        <v>2934</v>
      </c>
      <c r="E29" s="25">
        <f>SUM(E27:E28)</f>
        <v>1921</v>
      </c>
      <c r="F29" s="25">
        <f>SUM(F27:F28)</f>
        <v>2934</v>
      </c>
    </row>
    <row r="30" spans="1:7" ht="12.75" customHeight="1" x14ac:dyDescent="0.2">
      <c r="A30" s="8" t="s">
        <v>49</v>
      </c>
      <c r="B30" s="5">
        <v>22</v>
      </c>
      <c r="C30" s="25">
        <v>3247</v>
      </c>
      <c r="D30" s="25">
        <v>3866</v>
      </c>
      <c r="E30" s="25">
        <v>3247</v>
      </c>
      <c r="F30" s="25">
        <v>3866</v>
      </c>
    </row>
    <row r="31" spans="1:7" ht="12" customHeight="1" x14ac:dyDescent="0.2">
      <c r="A31" s="4" t="s">
        <v>28</v>
      </c>
      <c r="B31" s="6">
        <v>23</v>
      </c>
      <c r="C31" s="25">
        <f>C25+C26+C29-C30</f>
        <v>1481743</v>
      </c>
      <c r="D31" s="25">
        <f>D25+D26+D29-D30</f>
        <v>1256349</v>
      </c>
      <c r="E31" s="25">
        <f>E25+E26+E29-E30</f>
        <v>1481743</v>
      </c>
      <c r="F31" s="25">
        <f>F25+F26+F29-F30</f>
        <v>1256349</v>
      </c>
    </row>
    <row r="32" spans="1:7" ht="18.75" customHeight="1" x14ac:dyDescent="0.2">
      <c r="A32" s="8" t="s">
        <v>47</v>
      </c>
      <c r="B32" s="5">
        <v>24</v>
      </c>
      <c r="C32" s="25">
        <v>22027</v>
      </c>
      <c r="D32" s="25">
        <v>14698</v>
      </c>
      <c r="E32" s="25">
        <v>22027</v>
      </c>
      <c r="F32" s="25">
        <v>14698</v>
      </c>
    </row>
    <row r="33" spans="1:6" ht="12" customHeight="1" x14ac:dyDescent="0.2">
      <c r="A33" s="4" t="s">
        <v>29</v>
      </c>
      <c r="B33" s="6">
        <v>25</v>
      </c>
      <c r="C33" s="25">
        <v>0</v>
      </c>
      <c r="D33" s="25">
        <v>0</v>
      </c>
      <c r="E33" s="25">
        <v>0</v>
      </c>
      <c r="F33" s="25">
        <v>0</v>
      </c>
    </row>
    <row r="34" spans="1:6" ht="12" customHeight="1" x14ac:dyDescent="0.2">
      <c r="A34" s="4" t="s">
        <v>30</v>
      </c>
      <c r="B34" s="6">
        <v>26</v>
      </c>
      <c r="C34" s="25">
        <v>595</v>
      </c>
      <c r="D34" s="25">
        <v>634</v>
      </c>
      <c r="E34" s="25">
        <v>595</v>
      </c>
      <c r="F34" s="25">
        <v>634</v>
      </c>
    </row>
    <row r="35" spans="1:6" ht="12" customHeight="1" x14ac:dyDescent="0.2">
      <c r="A35" s="4" t="s">
        <v>31</v>
      </c>
      <c r="B35" s="6">
        <v>27</v>
      </c>
      <c r="C35" s="25">
        <f>SUM(C32:C34)</f>
        <v>22622</v>
      </c>
      <c r="D35" s="25">
        <f>SUM(D32:D34)</f>
        <v>15332</v>
      </c>
      <c r="E35" s="25">
        <f>SUM(E32:E34)</f>
        <v>22622</v>
      </c>
      <c r="F35" s="25">
        <f>SUM(F32:F34)</f>
        <v>15332</v>
      </c>
    </row>
    <row r="36" spans="1:6" ht="18" customHeight="1" x14ac:dyDescent="0.2">
      <c r="A36" s="4" t="s">
        <v>48</v>
      </c>
      <c r="B36" s="7" t="s">
        <v>32</v>
      </c>
      <c r="C36" s="25">
        <f>C31-C35</f>
        <v>1459121</v>
      </c>
      <c r="D36" s="25">
        <f>D31-D35</f>
        <v>1241017</v>
      </c>
      <c r="E36" s="25">
        <f>E31-E35</f>
        <v>1459121</v>
      </c>
      <c r="F36" s="25">
        <f>F31-F35</f>
        <v>1241017</v>
      </c>
    </row>
    <row r="37" spans="1:6" ht="12" customHeight="1" x14ac:dyDescent="0.2">
      <c r="A37" s="4" t="s">
        <v>33</v>
      </c>
      <c r="B37" s="6">
        <v>30</v>
      </c>
      <c r="C37" s="25">
        <v>0</v>
      </c>
      <c r="D37" s="25">
        <v>0</v>
      </c>
      <c r="E37" s="25">
        <v>0</v>
      </c>
      <c r="F37" s="25">
        <v>0</v>
      </c>
    </row>
    <row r="38" spans="1:6" ht="12" customHeight="1" x14ac:dyDescent="0.2">
      <c r="A38" s="4" t="s">
        <v>34</v>
      </c>
      <c r="B38" s="6">
        <v>31</v>
      </c>
      <c r="C38" s="25">
        <f>C36-C37</f>
        <v>1459121</v>
      </c>
      <c r="D38" s="25">
        <f>D36-D37</f>
        <v>1241017</v>
      </c>
      <c r="E38" s="25">
        <f>E36-E37</f>
        <v>1459121</v>
      </c>
      <c r="F38" s="25">
        <f>F36-F37</f>
        <v>1241017</v>
      </c>
    </row>
    <row r="39" spans="1:6" ht="12" customHeight="1" x14ac:dyDescent="0.2">
      <c r="A39" s="4" t="s">
        <v>35</v>
      </c>
      <c r="B39" s="6">
        <v>32</v>
      </c>
      <c r="C39" s="25">
        <v>393275</v>
      </c>
      <c r="D39" s="25">
        <v>312912</v>
      </c>
      <c r="E39" s="25">
        <v>393275</v>
      </c>
      <c r="F39" s="25">
        <v>312912</v>
      </c>
    </row>
    <row r="40" spans="1:6" ht="12" customHeight="1" x14ac:dyDescent="0.2">
      <c r="A40" s="4" t="s">
        <v>36</v>
      </c>
      <c r="B40" s="6">
        <v>33</v>
      </c>
      <c r="C40" s="25">
        <v>155339</v>
      </c>
      <c r="D40" s="25">
        <v>141837</v>
      </c>
      <c r="E40" s="25">
        <v>155339</v>
      </c>
      <c r="F40" s="25">
        <v>141837</v>
      </c>
    </row>
    <row r="41" spans="1:6" ht="12" customHeight="1" x14ac:dyDescent="0.2">
      <c r="A41" s="4" t="s">
        <v>37</v>
      </c>
      <c r="B41" s="6">
        <v>34</v>
      </c>
      <c r="C41" s="25">
        <f>C38-C39-C40</f>
        <v>910507</v>
      </c>
      <c r="D41" s="25">
        <f>D38-D39-D40</f>
        <v>786268</v>
      </c>
      <c r="E41" s="25">
        <f>E38-E39-E40</f>
        <v>910507</v>
      </c>
      <c r="F41" s="25">
        <f>F38-F39-F40</f>
        <v>786268</v>
      </c>
    </row>
    <row r="42" spans="1:6" ht="6.95" customHeight="1" x14ac:dyDescent="0.2">
      <c r="C42" s="26"/>
      <c r="D42" s="26"/>
      <c r="E42" s="26"/>
      <c r="F42" s="26"/>
    </row>
    <row r="43" spans="1:6" ht="6.95" customHeight="1" x14ac:dyDescent="0.2"/>
    <row r="44" spans="1:6" ht="15.95" customHeight="1" x14ac:dyDescent="0.2"/>
    <row r="45" spans="1:6" ht="17.100000000000001" customHeight="1" x14ac:dyDescent="0.2"/>
    <row r="46" spans="1:6" ht="6.95" customHeight="1" x14ac:dyDescent="0.2"/>
    <row r="47" spans="1:6" ht="6.95" customHeight="1" x14ac:dyDescent="0.2"/>
    <row r="48" spans="1:6" ht="6.95" customHeight="1" x14ac:dyDescent="0.2"/>
    <row r="49" ht="6.95" customHeight="1" x14ac:dyDescent="0.2"/>
    <row r="50" ht="6.95" customHeight="1" x14ac:dyDescent="0.2"/>
    <row r="51" ht="6.95" customHeight="1" x14ac:dyDescent="0.2"/>
    <row r="52" ht="6.95" customHeight="1" x14ac:dyDescent="0.2"/>
    <row r="53" ht="6.95" customHeight="1" x14ac:dyDescent="0.2"/>
    <row r="54" ht="6.95" customHeight="1" x14ac:dyDescent="0.2"/>
    <row r="55" ht="6.95" customHeight="1" x14ac:dyDescent="0.2"/>
    <row r="56" ht="6.95" customHeight="1" x14ac:dyDescent="0.2"/>
    <row r="57" ht="8.1" customHeight="1" x14ac:dyDescent="0.2"/>
    <row r="58" ht="17.100000000000001" customHeight="1" x14ac:dyDescent="0.2"/>
    <row r="59" ht="6.95" customHeight="1" x14ac:dyDescent="0.2"/>
    <row r="60" ht="6.95" customHeight="1" x14ac:dyDescent="0.2"/>
    <row r="61" ht="6.95" customHeight="1" x14ac:dyDescent="0.2"/>
    <row r="62" ht="6.95" customHeight="1" x14ac:dyDescent="0.2"/>
    <row r="63" ht="6.95" customHeight="1" x14ac:dyDescent="0.2"/>
    <row r="64" ht="6.95" customHeight="1" x14ac:dyDescent="0.2"/>
    <row r="65" ht="6.95" customHeight="1" x14ac:dyDescent="0.2"/>
    <row r="66" ht="6.95" customHeight="1" x14ac:dyDescent="0.2"/>
    <row r="67" ht="8.1" customHeight="1" x14ac:dyDescent="0.2"/>
    <row r="68" ht="8.1" customHeight="1" x14ac:dyDescent="0.2"/>
    <row r="69" ht="8.1" customHeight="1" x14ac:dyDescent="0.2"/>
    <row r="70" ht="8.1" customHeight="1" x14ac:dyDescent="0.2"/>
    <row r="71" ht="8.1" customHeight="1" x14ac:dyDescent="0.2"/>
    <row r="72" ht="6.95" customHeight="1" x14ac:dyDescent="0.2"/>
    <row r="73" ht="6.95" customHeight="1" x14ac:dyDescent="0.2"/>
    <row r="74" ht="6.95" customHeight="1" x14ac:dyDescent="0.2"/>
    <row r="75" ht="6.95" customHeight="1" x14ac:dyDescent="0.2"/>
    <row r="76" ht="6.95" customHeight="1" x14ac:dyDescent="0.2"/>
    <row r="77" ht="6.95" customHeight="1" x14ac:dyDescent="0.2"/>
  </sheetData>
  <mergeCells count="11">
    <mergeCell ref="A7:A8"/>
    <mergeCell ref="B7:B8"/>
    <mergeCell ref="C7:D7"/>
    <mergeCell ref="E7:F7"/>
    <mergeCell ref="A1:D1"/>
    <mergeCell ref="A2:D2"/>
    <mergeCell ref="C5:F5"/>
    <mergeCell ref="E6:F6"/>
    <mergeCell ref="E1:F1"/>
    <mergeCell ref="E2:F2"/>
    <mergeCell ref="E3:F3"/>
  </mergeCells>
  <pageMargins left="0.45" right="0.45" top="0.25" bottom="0.2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4"/>
  <sheetViews>
    <sheetView tabSelected="1" view="pageBreakPreview" topLeftCell="A13" zoomScale="110" zoomScaleNormal="100" zoomScaleSheetLayoutView="110" workbookViewId="0">
      <selection activeCell="A32" sqref="A32:F32"/>
    </sheetView>
  </sheetViews>
  <sheetFormatPr defaultRowHeight="12.75" x14ac:dyDescent="0.2"/>
  <cols>
    <col min="1" max="1" width="62.1640625" customWidth="1"/>
    <col min="3" max="3" width="14.5" style="27" customWidth="1"/>
    <col min="4" max="4" width="15.6640625" style="27" customWidth="1"/>
    <col min="5" max="6" width="16.33203125" style="27" customWidth="1"/>
    <col min="7" max="7" width="10.1640625" bestFit="1" customWidth="1"/>
  </cols>
  <sheetData>
    <row r="1" spans="1:6" s="1" customFormat="1" ht="12" customHeight="1" x14ac:dyDescent="0.2">
      <c r="A1" s="10" t="s">
        <v>79</v>
      </c>
      <c r="B1" s="47" t="s">
        <v>80</v>
      </c>
      <c r="C1" s="48"/>
      <c r="D1" s="49" t="s">
        <v>90</v>
      </c>
      <c r="E1" s="50"/>
      <c r="F1" s="21" t="s">
        <v>50</v>
      </c>
    </row>
    <row r="2" spans="1:6" s="1" customFormat="1" ht="12" customHeight="1" x14ac:dyDescent="0.2">
      <c r="A2" s="32" t="s">
        <v>54</v>
      </c>
      <c r="B2" s="53" t="s">
        <v>55</v>
      </c>
      <c r="C2" s="36" t="s">
        <v>4</v>
      </c>
      <c r="D2" s="36"/>
      <c r="E2" s="55" t="s">
        <v>56</v>
      </c>
      <c r="F2" s="55"/>
    </row>
    <row r="3" spans="1:6" s="1" customFormat="1" ht="20.25" customHeight="1" x14ac:dyDescent="0.2">
      <c r="A3" s="33"/>
      <c r="B3" s="54"/>
      <c r="C3" s="23" t="s">
        <v>57</v>
      </c>
      <c r="D3" s="23" t="s">
        <v>58</v>
      </c>
      <c r="E3" s="23" t="s">
        <v>59</v>
      </c>
      <c r="F3" s="23" t="s">
        <v>60</v>
      </c>
    </row>
    <row r="4" spans="1:6" s="1" customFormat="1" ht="18" customHeight="1" x14ac:dyDescent="0.2">
      <c r="A4" s="4" t="s">
        <v>61</v>
      </c>
      <c r="B4" s="11">
        <v>35</v>
      </c>
      <c r="C4" s="25">
        <v>0</v>
      </c>
      <c r="D4" s="25">
        <v>0</v>
      </c>
      <c r="E4" s="25">
        <v>0</v>
      </c>
      <c r="F4" s="25">
        <v>0</v>
      </c>
    </row>
    <row r="5" spans="1:6" s="1" customFormat="1" ht="21" customHeight="1" x14ac:dyDescent="0.2">
      <c r="A5" s="17" t="s">
        <v>81</v>
      </c>
      <c r="B5" s="12">
        <v>36</v>
      </c>
      <c r="C5" s="25">
        <v>0</v>
      </c>
      <c r="D5" s="25">
        <v>0</v>
      </c>
      <c r="E5" s="25">
        <v>0</v>
      </c>
      <c r="F5" s="25">
        <v>0</v>
      </c>
    </row>
    <row r="6" spans="1:6" s="1" customFormat="1" ht="12" customHeight="1" x14ac:dyDescent="0.2">
      <c r="A6" s="4" t="s">
        <v>62</v>
      </c>
      <c r="B6" s="12">
        <v>37</v>
      </c>
      <c r="C6" s="25">
        <f>SUM('Form RE&amp;I Page 1'!C41,C4:C5)</f>
        <v>910507</v>
      </c>
      <c r="D6" s="25">
        <f>SUM('Form RE&amp;I Page 1'!D41,D4:D5)</f>
        <v>786268</v>
      </c>
      <c r="E6" s="25">
        <f>SUM('Form RE&amp;I Page 1'!E41,E4:E5)</f>
        <v>910507</v>
      </c>
      <c r="F6" s="25">
        <f>SUM('Form RE&amp;I Page 1'!F41,F4:F5)</f>
        <v>786268</v>
      </c>
    </row>
    <row r="7" spans="1:6" s="1" customFormat="1" ht="12" customHeight="1" x14ac:dyDescent="0.2">
      <c r="A7" s="4" t="s">
        <v>63</v>
      </c>
      <c r="B7" s="12">
        <v>38</v>
      </c>
      <c r="C7" s="25">
        <v>0</v>
      </c>
      <c r="D7" s="25">
        <v>0</v>
      </c>
      <c r="E7" s="25">
        <v>0</v>
      </c>
      <c r="F7" s="25">
        <v>0</v>
      </c>
    </row>
    <row r="8" spans="1:6" s="1" customFormat="1" ht="12" customHeight="1" x14ac:dyDescent="0.2">
      <c r="A8" s="4" t="s">
        <v>64</v>
      </c>
      <c r="B8" s="12">
        <v>39</v>
      </c>
      <c r="C8" s="25">
        <v>0</v>
      </c>
      <c r="D8" s="25">
        <v>0</v>
      </c>
      <c r="E8" s="25">
        <v>0</v>
      </c>
      <c r="F8" s="25">
        <v>0</v>
      </c>
    </row>
    <row r="9" spans="1:6" s="1" customFormat="1" ht="12" customHeight="1" x14ac:dyDescent="0.2">
      <c r="A9" s="4" t="s">
        <v>65</v>
      </c>
      <c r="B9" s="12">
        <v>40</v>
      </c>
      <c r="C9" s="25">
        <v>0</v>
      </c>
      <c r="D9" s="25">
        <v>0</v>
      </c>
      <c r="E9" s="25">
        <v>0</v>
      </c>
      <c r="F9" s="25">
        <v>0</v>
      </c>
    </row>
    <row r="10" spans="1:6" s="1" customFormat="1" ht="12" customHeight="1" x14ac:dyDescent="0.2">
      <c r="A10" s="17" t="s">
        <v>82</v>
      </c>
      <c r="B10" s="12">
        <v>41</v>
      </c>
      <c r="C10" s="25">
        <v>0</v>
      </c>
      <c r="D10" s="25">
        <v>0</v>
      </c>
      <c r="E10" s="25">
        <v>0</v>
      </c>
      <c r="F10" s="25">
        <v>0</v>
      </c>
    </row>
    <row r="11" spans="1:6" s="1" customFormat="1" ht="12" customHeight="1" x14ac:dyDescent="0.2">
      <c r="A11" s="4" t="s">
        <v>86</v>
      </c>
      <c r="B11" s="12">
        <v>42</v>
      </c>
      <c r="C11" s="25">
        <f>SUM(C6:C10)</f>
        <v>910507</v>
      </c>
      <c r="D11" s="25">
        <f>SUM(D6:D10)</f>
        <v>786268</v>
      </c>
      <c r="E11" s="25">
        <f>SUM(E6:E10)</f>
        <v>910507</v>
      </c>
      <c r="F11" s="25">
        <f>SUM(F6:F10)</f>
        <v>786268</v>
      </c>
    </row>
    <row r="12" spans="1:6" s="1" customFormat="1" ht="12" customHeight="1" x14ac:dyDescent="0.2">
      <c r="A12" s="4" t="s">
        <v>66</v>
      </c>
      <c r="B12" s="12">
        <v>43</v>
      </c>
      <c r="C12" s="25">
        <v>0</v>
      </c>
      <c r="D12" s="25">
        <v>0</v>
      </c>
      <c r="E12" s="25">
        <v>0</v>
      </c>
      <c r="F12" s="25">
        <v>0</v>
      </c>
    </row>
    <row r="13" spans="1:6" s="1" customFormat="1" ht="12" customHeight="1" x14ac:dyDescent="0.2">
      <c r="A13" s="4" t="s">
        <v>67</v>
      </c>
      <c r="B13" s="12">
        <v>44</v>
      </c>
      <c r="C13" s="25">
        <v>0</v>
      </c>
      <c r="D13" s="25">
        <v>0</v>
      </c>
      <c r="E13" s="25">
        <v>0</v>
      </c>
      <c r="F13" s="25">
        <v>0</v>
      </c>
    </row>
    <row r="14" spans="1:6" s="1" customFormat="1" ht="12" customHeight="1" x14ac:dyDescent="0.2">
      <c r="A14" s="4" t="s">
        <v>68</v>
      </c>
      <c r="B14" s="12">
        <v>45</v>
      </c>
      <c r="C14" s="28">
        <v>0.72404381111856086</v>
      </c>
      <c r="D14" s="28">
        <v>0.75342635109510048</v>
      </c>
      <c r="E14" s="28">
        <v>0.72404381111856086</v>
      </c>
      <c r="F14" s="28">
        <v>0.75342635109510048</v>
      </c>
    </row>
    <row r="15" spans="1:6" s="1" customFormat="1" ht="12" customHeight="1" x14ac:dyDescent="0.2">
      <c r="A15" s="4" t="s">
        <v>69</v>
      </c>
      <c r="B15" s="12">
        <v>46</v>
      </c>
      <c r="C15" s="28">
        <v>0.24463892553754771</v>
      </c>
      <c r="D15" s="28">
        <v>0.2520063984965325</v>
      </c>
      <c r="E15" s="28">
        <v>0.24463892553754771</v>
      </c>
      <c r="F15" s="28">
        <v>0.2520063984965325</v>
      </c>
    </row>
    <row r="16" spans="1:6" s="1" customFormat="1" ht="12" customHeight="1" x14ac:dyDescent="0.2">
      <c r="A16" s="4" t="s">
        <v>70</v>
      </c>
      <c r="B16" s="12">
        <v>47</v>
      </c>
      <c r="C16" s="28">
        <v>0.42098443877522013</v>
      </c>
      <c r="D16" s="28">
        <v>0.4276276090944654</v>
      </c>
      <c r="E16" s="28">
        <v>0.42098443877522013</v>
      </c>
      <c r="F16" s="28">
        <v>0.4276276090944654</v>
      </c>
    </row>
    <row r="17" spans="1:7" s="1" customFormat="1" ht="20.25" customHeight="1" x14ac:dyDescent="0.2">
      <c r="A17" s="4" t="s">
        <v>71</v>
      </c>
      <c r="B17" s="11">
        <v>48</v>
      </c>
      <c r="C17" s="25">
        <f>'Form RE&amp;I Page 1'!C25</f>
        <v>1456175</v>
      </c>
      <c r="D17" s="25">
        <f>'Form RE&amp;I Page 1'!D25</f>
        <v>1238553</v>
      </c>
      <c r="E17" s="25">
        <f>'Form RE&amp;I Page 1'!E25</f>
        <v>1456175</v>
      </c>
      <c r="F17" s="25">
        <f>'Form RE&amp;I Page 1'!F25</f>
        <v>1238553</v>
      </c>
      <c r="G17" s="18"/>
    </row>
    <row r="18" spans="1:7" s="1" customFormat="1" ht="12" customHeight="1" x14ac:dyDescent="0.2">
      <c r="A18" s="4" t="s">
        <v>72</v>
      </c>
      <c r="B18" s="12">
        <v>49</v>
      </c>
      <c r="C18" s="25">
        <v>-393275</v>
      </c>
      <c r="D18" s="25">
        <v>-312912</v>
      </c>
      <c r="E18" s="25">
        <v>-393275</v>
      </c>
      <c r="F18" s="25">
        <v>-312912</v>
      </c>
    </row>
    <row r="19" spans="1:7" s="1" customFormat="1" ht="12" customHeight="1" x14ac:dyDescent="0.2">
      <c r="A19" s="4" t="s">
        <v>73</v>
      </c>
      <c r="B19" s="12">
        <v>50</v>
      </c>
      <c r="C19" s="25">
        <v>-155339</v>
      </c>
      <c r="D19" s="25">
        <v>-141837</v>
      </c>
      <c r="E19" s="25">
        <v>-155339</v>
      </c>
      <c r="F19" s="25">
        <v>-141837</v>
      </c>
    </row>
    <row r="20" spans="1:7" s="1" customFormat="1" ht="12" customHeight="1" x14ac:dyDescent="0.2">
      <c r="A20" s="4" t="s">
        <v>74</v>
      </c>
      <c r="B20" s="12">
        <v>51</v>
      </c>
      <c r="C20" s="25">
        <v>-1024</v>
      </c>
      <c r="D20" s="25">
        <v>-1024</v>
      </c>
      <c r="E20" s="25">
        <v>-1024</v>
      </c>
      <c r="F20" s="25">
        <v>-1024</v>
      </c>
    </row>
    <row r="21" spans="1:7" s="1" customFormat="1" ht="12" customHeight="1" x14ac:dyDescent="0.2">
      <c r="A21" s="4" t="s">
        <v>75</v>
      </c>
      <c r="B21" s="12">
        <v>52</v>
      </c>
      <c r="C21" s="25">
        <v>0</v>
      </c>
      <c r="D21" s="25">
        <v>0</v>
      </c>
      <c r="E21" s="25">
        <v>0</v>
      </c>
      <c r="F21" s="25">
        <v>0</v>
      </c>
      <c r="G21" s="18"/>
    </row>
    <row r="22" spans="1:7" s="1" customFormat="1" ht="12" customHeight="1" x14ac:dyDescent="0.2">
      <c r="A22" s="4" t="s">
        <v>76</v>
      </c>
      <c r="B22" s="12">
        <v>53</v>
      </c>
      <c r="C22" s="25">
        <f>SUM(C17:C21)</f>
        <v>906537</v>
      </c>
      <c r="D22" s="25">
        <f>SUM(D17:D21)</f>
        <v>782780</v>
      </c>
      <c r="E22" s="25">
        <f>SUM(E17:E21)</f>
        <v>906537</v>
      </c>
      <c r="F22" s="25">
        <f>SUM(F17:F21)</f>
        <v>782780</v>
      </c>
      <c r="G22" s="18"/>
    </row>
    <row r="23" spans="1:7" ht="18.75" customHeight="1" x14ac:dyDescent="0.2">
      <c r="A23" s="56" t="s">
        <v>51</v>
      </c>
      <c r="B23" s="57"/>
      <c r="C23" s="57"/>
      <c r="D23" s="57"/>
      <c r="E23" s="57"/>
      <c r="F23" s="57"/>
    </row>
    <row r="24" spans="1:7" ht="18" customHeight="1" x14ac:dyDescent="0.2">
      <c r="A24" s="58" t="s">
        <v>52</v>
      </c>
      <c r="B24" s="38"/>
      <c r="C24" s="38"/>
      <c r="D24" s="38"/>
      <c r="E24" s="38"/>
      <c r="F24" s="38"/>
    </row>
    <row r="25" spans="1:7" ht="66" customHeight="1" x14ac:dyDescent="0.2">
      <c r="A25" s="59" t="s">
        <v>53</v>
      </c>
      <c r="B25" s="60"/>
      <c r="C25" s="60"/>
      <c r="D25" s="60"/>
      <c r="E25" s="60"/>
      <c r="F25" s="60"/>
    </row>
    <row r="27" spans="1:7" x14ac:dyDescent="0.2">
      <c r="A27" s="61" t="s">
        <v>0</v>
      </c>
      <c r="B27" s="62"/>
      <c r="C27" s="62"/>
      <c r="D27" s="62"/>
      <c r="E27" s="62"/>
      <c r="F27" s="63"/>
    </row>
    <row r="28" spans="1:7" ht="27" customHeight="1" x14ac:dyDescent="0.2">
      <c r="A28" s="64" t="s">
        <v>77</v>
      </c>
      <c r="B28" s="60"/>
      <c r="C28" s="60"/>
      <c r="D28" s="60"/>
      <c r="E28" s="60"/>
      <c r="F28" s="65"/>
    </row>
    <row r="29" spans="1:7" ht="16.5" customHeight="1" x14ac:dyDescent="0.2">
      <c r="A29" s="13" t="s">
        <v>84</v>
      </c>
      <c r="F29" s="29"/>
    </row>
    <row r="30" spans="1:7" ht="19.5" customHeight="1" x14ac:dyDescent="0.2">
      <c r="A30" s="13" t="s">
        <v>85</v>
      </c>
      <c r="F30" s="29"/>
    </row>
    <row r="31" spans="1:7" s="19" customFormat="1" ht="18" customHeight="1" x14ac:dyDescent="0.2">
      <c r="A31" s="31" t="s">
        <v>92</v>
      </c>
      <c r="B31" s="51" t="s">
        <v>78</v>
      </c>
      <c r="C31" s="51"/>
      <c r="D31" s="51"/>
      <c r="E31" s="51"/>
      <c r="F31" s="52"/>
    </row>
    <row r="32" spans="1:7" s="15" customFormat="1" ht="21" customHeight="1" x14ac:dyDescent="0.2">
      <c r="A32" s="45" t="s">
        <v>83</v>
      </c>
      <c r="B32" s="46"/>
      <c r="C32" s="46"/>
      <c r="D32" s="46"/>
      <c r="E32" s="46"/>
      <c r="F32" s="46"/>
    </row>
    <row r="34" spans="4:4" x14ac:dyDescent="0.2">
      <c r="D34" s="30"/>
    </row>
  </sheetData>
  <mergeCells count="13">
    <mergeCell ref="A32:F32"/>
    <mergeCell ref="B1:C1"/>
    <mergeCell ref="D1:E1"/>
    <mergeCell ref="B31:F31"/>
    <mergeCell ref="A2:A3"/>
    <mergeCell ref="B2:B3"/>
    <mergeCell ref="C2:D2"/>
    <mergeCell ref="E2:F2"/>
    <mergeCell ref="A23:F23"/>
    <mergeCell ref="A24:F24"/>
    <mergeCell ref="A25:F25"/>
    <mergeCell ref="A27:F27"/>
    <mergeCell ref="A28:F28"/>
  </mergeCells>
  <pageMargins left="0.7" right="0.7" top="0.75" bottom="0.75" header="0.3" footer="0.3"/>
  <pageSetup scale="9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Form RE&amp;I Page 1</vt:lpstr>
      <vt:lpstr>Form RE&amp;I Page 2</vt:lpstr>
      <vt:lpstr>'Form RE&amp;I Page 1'!Print_Area</vt:lpstr>
      <vt:lpstr>'Form RE&amp;I Page 2'!Print_Area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BlisteinL</dc:creator>
  <cp:lastModifiedBy>BNSF Railway</cp:lastModifiedBy>
  <cp:lastPrinted>2013-08-19T19:18:32Z</cp:lastPrinted>
  <dcterms:created xsi:type="dcterms:W3CDTF">2012-12-18T14:52:16Z</dcterms:created>
  <dcterms:modified xsi:type="dcterms:W3CDTF">2013-08-19T19:18:46Z</dcterms:modified>
</cp:coreProperties>
</file>