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twntfilp005\apps\Finance\CorporateACCG\AAR &amp; STB Reporting\REI\REI 2016\Q4\"/>
    </mc:Choice>
  </mc:AlternateContent>
  <bookViews>
    <workbookView xWindow="120" yWindow="375" windowWidth="15600" windowHeight="10335"/>
  </bookViews>
  <sheets>
    <sheet name="Form RE&amp;I Page 1" sheetId="1" r:id="rId1"/>
    <sheet name="Form RE&amp;I Page 2" sheetId="2" r:id="rId2"/>
  </sheets>
  <definedNames>
    <definedName name="_xlnm.Print_Area" localSheetId="0">'Form RE&amp;I Page 1'!$A$1:$F$42</definedName>
    <definedName name="_xlnm.Print_Area" localSheetId="1">'Form RE&amp;I Page 2'!$A$1:$F$32</definedName>
  </definedNames>
  <calcPr calcId="152511"/>
</workbook>
</file>

<file path=xl/calcChain.xml><?xml version="1.0" encoding="utf-8"?>
<calcChain xmlns="http://schemas.openxmlformats.org/spreadsheetml/2006/main">
  <c r="D29" i="1" l="1"/>
  <c r="D35" i="1"/>
  <c r="D14" i="1"/>
  <c r="D20" i="1"/>
  <c r="D17" i="1"/>
  <c r="D24" i="1" l="1"/>
  <c r="D25" i="1" s="1"/>
  <c r="D17" i="2" l="1"/>
  <c r="D22" i="2" s="1"/>
  <c r="D31" i="1"/>
  <c r="D36" i="1" s="1"/>
  <c r="D38" i="1" s="1"/>
  <c r="D41" i="1" s="1"/>
  <c r="D6" i="2" s="1"/>
  <c r="D11" i="2" s="1"/>
  <c r="F35" i="1" l="1"/>
  <c r="F20" i="1"/>
  <c r="F29" i="1"/>
  <c r="F14" i="1"/>
  <c r="F17" i="1"/>
  <c r="F24" i="1" l="1"/>
  <c r="F25" i="1" s="1"/>
  <c r="F17" i="2" s="1"/>
  <c r="F22" i="2" s="1"/>
  <c r="F31" i="1" l="1"/>
  <c r="F36" i="1" s="1"/>
  <c r="F38" i="1" s="1"/>
  <c r="F41" i="1" s="1"/>
  <c r="F6" i="2" s="1"/>
  <c r="F11" i="2" s="1"/>
  <c r="C29" i="1" l="1"/>
  <c r="E29" i="1" l="1"/>
  <c r="C35" i="1" l="1"/>
  <c r="E35" i="1" l="1"/>
  <c r="E14" i="1" l="1"/>
  <c r="C14" i="1" l="1"/>
  <c r="E17" i="1" l="1"/>
  <c r="E20" i="1"/>
  <c r="C20" i="1" l="1"/>
  <c r="C17" i="1"/>
  <c r="E24" i="1" l="1"/>
  <c r="E25" i="1" s="1"/>
  <c r="C24" i="1" l="1"/>
  <c r="C25" i="1" s="1"/>
  <c r="E17" i="2"/>
  <c r="E22" i="2" s="1"/>
  <c r="E31" i="1"/>
  <c r="E36" i="1" s="1"/>
  <c r="E38" i="1" s="1"/>
  <c r="E41" i="1" s="1"/>
  <c r="E6" i="2" s="1"/>
  <c r="E11" i="2" s="1"/>
  <c r="C31" i="1" l="1"/>
  <c r="C36" i="1" s="1"/>
  <c r="C38" i="1" s="1"/>
  <c r="C41" i="1" s="1"/>
  <c r="C6" i="2" s="1"/>
  <c r="C11" i="2" s="1"/>
  <c r="C17" i="2"/>
  <c r="C22" i="2" s="1"/>
</calcChain>
</file>

<file path=xl/sharedStrings.xml><?xml version="1.0" encoding="utf-8"?>
<sst xmlns="http://schemas.openxmlformats.org/spreadsheetml/2006/main" count="94" uniqueCount="92">
  <si>
    <r>
      <rPr>
        <sz val="6"/>
        <rFont val="Arial"/>
        <family val="34"/>
      </rPr>
      <t>CERTIFICATION</t>
    </r>
  </si>
  <si>
    <r>
      <rPr>
        <b/>
        <sz val="7"/>
        <rFont val="Arial"/>
        <family val="34"/>
      </rPr>
      <t>Description
A</t>
    </r>
  </si>
  <si>
    <r>
      <rPr>
        <b/>
        <sz val="7"/>
        <rFont val="Arial"/>
        <family val="34"/>
      </rPr>
      <t>Code
No.</t>
    </r>
  </si>
  <si>
    <r>
      <rPr>
        <b/>
        <sz val="7"/>
        <rFont val="Arial"/>
        <family val="34"/>
      </rPr>
      <t>Quarterly Figures</t>
    </r>
  </si>
  <si>
    <r>
      <rPr>
        <b/>
        <sz val="7"/>
        <rFont val="Arial"/>
        <family val="34"/>
      </rPr>
      <t>Cumulative Figures</t>
    </r>
  </si>
  <si>
    <r>
      <rPr>
        <b/>
        <sz val="7"/>
        <rFont val="Arial"/>
        <family val="34"/>
      </rPr>
      <t>This Year
B</t>
    </r>
  </si>
  <si>
    <r>
      <rPr>
        <b/>
        <sz val="7"/>
        <rFont val="Arial"/>
        <family val="34"/>
      </rPr>
      <t>Last Year
C</t>
    </r>
  </si>
  <si>
    <r>
      <rPr>
        <b/>
        <sz val="7"/>
        <rFont val="Arial"/>
        <family val="34"/>
      </rPr>
      <t>This Year
D</t>
    </r>
  </si>
  <si>
    <r>
      <rPr>
        <b/>
        <sz val="7"/>
        <rFont val="Arial"/>
        <family val="34"/>
      </rPr>
      <t>Last Year
E</t>
    </r>
  </si>
  <si>
    <r>
      <rPr>
        <sz val="7"/>
        <rFont val="Arial"/>
        <family val="34"/>
      </rPr>
      <t>Passenger (Account 102)</t>
    </r>
  </si>
  <si>
    <r>
      <rPr>
        <sz val="7"/>
        <rFont val="Arial"/>
        <family val="34"/>
      </rPr>
      <t>Passenger-Related (Account 103)</t>
    </r>
  </si>
  <si>
    <r>
      <rPr>
        <sz val="7"/>
        <rFont val="Arial"/>
        <family val="34"/>
      </rPr>
      <t>All Other Operating Revenues (Accounts 104, 105, 106, 110, 502, 503)</t>
    </r>
  </si>
  <si>
    <r>
      <rPr>
        <sz val="7"/>
        <rFont val="Arial"/>
        <family val="34"/>
      </rPr>
      <t>Joint Facility Account (Account 120)</t>
    </r>
  </si>
  <si>
    <r>
      <rPr>
        <b/>
        <sz val="7"/>
        <rFont val="Arial"/>
        <family val="34"/>
      </rPr>
      <t>Railway Operating Revenues (All Above)</t>
    </r>
  </si>
  <si>
    <r>
      <rPr>
        <sz val="7"/>
        <rFont val="Arial"/>
        <family val="34"/>
      </rPr>
      <t>All Other W ay and Structure Accounts</t>
    </r>
  </si>
  <si>
    <r>
      <rPr>
        <sz val="7"/>
        <rFont val="Arial"/>
        <family val="34"/>
      </rPr>
      <t>Total W ay and Structures</t>
    </r>
  </si>
  <si>
    <r>
      <rPr>
        <sz val="7"/>
        <rFont val="Arial"/>
        <family val="34"/>
      </rPr>
      <t>Depreciation-Equipment (Accounts 62-21-00, 62-22-00, 62-23-00)</t>
    </r>
  </si>
  <si>
    <r>
      <rPr>
        <sz val="7"/>
        <rFont val="Arial"/>
        <family val="34"/>
      </rPr>
      <t>All Other Equipment Accounts</t>
    </r>
  </si>
  <si>
    <r>
      <rPr>
        <sz val="7"/>
        <rFont val="Arial"/>
        <family val="34"/>
      </rPr>
      <t>Total Equipment</t>
    </r>
  </si>
  <si>
    <r>
      <rPr>
        <sz val="7"/>
        <rFont val="Arial"/>
        <family val="34"/>
      </rPr>
      <t>Transportation-Train, Yard, and Yard Common</t>
    </r>
  </si>
  <si>
    <r>
      <rPr>
        <sz val="7"/>
        <rFont val="Arial"/>
        <family val="34"/>
      </rPr>
      <t>Transportation-Specialized Services, Administration Support</t>
    </r>
  </si>
  <si>
    <r>
      <rPr>
        <sz val="7"/>
        <rFont val="Arial"/>
        <family val="34"/>
      </rPr>
      <t>General and Administrative</t>
    </r>
  </si>
  <si>
    <r>
      <rPr>
        <b/>
        <sz val="7"/>
        <rFont val="Arial"/>
        <family val="34"/>
      </rPr>
      <t>Railway Operating Expenses (Account 531)</t>
    </r>
  </si>
  <si>
    <r>
      <rPr>
        <sz val="7"/>
        <rFont val="Arial"/>
        <family val="34"/>
      </rPr>
      <t>Other Income (Accounts 506, 510-519)</t>
    </r>
  </si>
  <si>
    <r>
      <rPr>
        <sz val="7"/>
        <rFont val="Arial"/>
        <family val="34"/>
      </rPr>
      <t>Income from Affiliated Companies: Dividends</t>
    </r>
  </si>
  <si>
    <r>
      <rPr>
        <sz val="7"/>
        <rFont val="Arial"/>
        <family val="34"/>
      </rPr>
      <t>Equity in Undistributed Earnings (Losses)</t>
    </r>
  </si>
  <si>
    <r>
      <rPr>
        <b/>
        <sz val="7"/>
        <rFont val="Arial"/>
        <family val="34"/>
      </rPr>
      <t>Total Income from Affiliated Companies (Lines 19 and 20)</t>
    </r>
  </si>
  <si>
    <r>
      <rPr>
        <b/>
        <sz val="7"/>
        <rFont val="Arial"/>
        <family val="34"/>
      </rPr>
      <t>Income Available for Fixed Charges (Lines 17, 18, 21, Minus 22)</t>
    </r>
  </si>
  <si>
    <r>
      <rPr>
        <sz val="7"/>
        <rFont val="Arial"/>
        <family val="34"/>
      </rPr>
      <t>Interest on Unfunded Debt (Account 547)</t>
    </r>
  </si>
  <si>
    <r>
      <rPr>
        <sz val="7"/>
        <rFont val="Arial"/>
        <family val="34"/>
      </rPr>
      <t>Amortization of Discount on Funded Debt (Account 548)</t>
    </r>
  </si>
  <si>
    <r>
      <rPr>
        <b/>
        <sz val="7"/>
        <rFont val="Arial"/>
        <family val="34"/>
      </rPr>
      <t>Total Fixed Charges</t>
    </r>
  </si>
  <si>
    <r>
      <rPr>
        <sz val="7"/>
        <rFont val="Arial"/>
        <family val="34"/>
      </rPr>
      <t>Unusual or Infrequent Items (Debit) Credit (Account 555)</t>
    </r>
  </si>
  <si>
    <r>
      <rPr>
        <b/>
        <sz val="7"/>
        <rFont val="Arial"/>
        <family val="34"/>
      </rPr>
      <t>Income (Loss) from Continuing Operations Before Income Taxes</t>
    </r>
  </si>
  <si>
    <r>
      <rPr>
        <sz val="7"/>
        <rFont val="Arial"/>
        <family val="34"/>
      </rPr>
      <t>Income Tax on Ordinary Income (Account 556)</t>
    </r>
  </si>
  <si>
    <r>
      <rPr>
        <sz val="7"/>
        <rFont val="Arial"/>
        <family val="34"/>
      </rPr>
      <t>Provision for Deferred Income Taxes (Account 557)</t>
    </r>
  </si>
  <si>
    <r>
      <rPr>
        <b/>
        <sz val="7"/>
        <rFont val="Arial"/>
        <family val="34"/>
      </rPr>
      <t>Income (Loss) from Continuing Operations</t>
    </r>
  </si>
  <si>
    <t xml:space="preserve">SURFACE  TRANSPORTATION BOARD  - QUARTERLY REPORT OF REVENUES, EXPENSES, AND INCOME - RAILROADS     </t>
  </si>
  <si>
    <t>FORM RE&amp;I</t>
  </si>
  <si>
    <t xml:space="preserve">Washington,  DC 20423                                                                                                                                                                                   </t>
  </si>
  <si>
    <t>OMB Clearance No. 2140-0013</t>
  </si>
  <si>
    <t>Page 1 of 2</t>
  </si>
  <si>
    <r>
      <t xml:space="preserve">                                                                                       </t>
    </r>
    <r>
      <rPr>
        <b/>
        <sz val="7"/>
        <rFont val="Arial"/>
        <family val="34"/>
      </rPr>
      <t xml:space="preserve">Operating Revenues
</t>
    </r>
    <r>
      <rPr>
        <sz val="7"/>
        <rFont val="Arial"/>
        <family val="34"/>
      </rPr>
      <t>Freight (Account 101)</t>
    </r>
  </si>
  <si>
    <r>
      <rPr>
        <b/>
        <sz val="7"/>
        <rFont val="Arial"/>
        <family val="34"/>
      </rPr>
      <t xml:space="preserve">                                                          Operating Expenses
</t>
    </r>
    <r>
      <rPr>
        <sz val="7"/>
        <rFont val="Arial"/>
        <family val="34"/>
      </rPr>
      <t>Depreciation-Road (Accounts 62-11-00, 62-12-00, 62-13-00)</t>
    </r>
  </si>
  <si>
    <t xml:space="preserve">                                                             Income Items
Net Revenue From Railway Operations (Lines 6 Minus 16)</t>
  </si>
  <si>
    <r>
      <rPr>
        <b/>
        <sz val="7"/>
        <rFont val="Arial"/>
        <family val="34"/>
      </rPr>
      <t xml:space="preserve">                                                            Fixed Charges
</t>
    </r>
    <r>
      <rPr>
        <sz val="7"/>
        <rFont val="Arial"/>
        <family val="34"/>
      </rPr>
      <t>Interest on Funded Debt (Account 546)</t>
    </r>
  </si>
  <si>
    <t xml:space="preserve">Miscellaneous Deductions from Income (Accounts 534, 544, 545, 549, 550, 551, and 553)
</t>
  </si>
  <si>
    <t>Page 2 of 2</t>
  </si>
  <si>
    <t>SUPPLEMENTAL INFORMATION ABOUT THE QUARTERLY REPORTOF REVENUES, EXPENSES, AND INCOME (FORM RE&amp;I)</t>
  </si>
  <si>
    <t>The following information is provided in compliance with OMB requirements and pursuant to the Paperwork Reduction Act of 1995, 44 U.S.C. §§ 3501-3519 (PRA):</t>
  </si>
  <si>
    <r>
      <rPr>
        <b/>
        <sz val="7"/>
        <rFont val="Times New Roman"/>
        <family val="1"/>
      </rPr>
      <t>Description
A</t>
    </r>
  </si>
  <si>
    <r>
      <rPr>
        <b/>
        <sz val="7"/>
        <rFont val="Times New Roman"/>
        <family val="1"/>
      </rPr>
      <t>Code
No.</t>
    </r>
  </si>
  <si>
    <r>
      <rPr>
        <b/>
        <sz val="7"/>
        <rFont val="Times New Roman"/>
        <family val="1"/>
      </rPr>
      <t>Cumulative Figures</t>
    </r>
  </si>
  <si>
    <r>
      <rPr>
        <b/>
        <sz val="7"/>
        <rFont val="Times New Roman"/>
        <family val="1"/>
      </rPr>
      <t>This Year
B</t>
    </r>
  </si>
  <si>
    <r>
      <rPr>
        <b/>
        <sz val="7"/>
        <rFont val="Times New Roman"/>
        <family val="1"/>
      </rPr>
      <t>Last Year
C</t>
    </r>
  </si>
  <si>
    <r>
      <rPr>
        <b/>
        <sz val="7"/>
        <rFont val="Times New Roman"/>
        <family val="1"/>
      </rPr>
      <t>This Year
D</t>
    </r>
  </si>
  <si>
    <r>
      <rPr>
        <b/>
        <sz val="7"/>
        <rFont val="Times New Roman"/>
        <family val="1"/>
      </rPr>
      <t>Last Year
E</t>
    </r>
  </si>
  <si>
    <r>
      <t xml:space="preserve">                                                       </t>
    </r>
    <r>
      <rPr>
        <b/>
        <sz val="7"/>
        <rFont val="Times New Roman"/>
        <family val="1"/>
      </rPr>
      <t xml:space="preserve">Income Items (Continued)
</t>
    </r>
    <r>
      <rPr>
        <sz val="7"/>
        <rFont val="Times New Roman"/>
        <family val="1"/>
      </rPr>
      <t>Income (Loss) from Operations - Less Applicable Income Taxes (Account 560)</t>
    </r>
  </si>
  <si>
    <r>
      <t xml:space="preserve">     </t>
    </r>
    <r>
      <rPr>
        <b/>
        <sz val="7"/>
        <rFont val="Times New Roman"/>
        <family val="1"/>
      </rPr>
      <t>Income (Loss) Before Extraordinary Items</t>
    </r>
  </si>
  <si>
    <r>
      <rPr>
        <sz val="7"/>
        <rFont val="Times New Roman"/>
        <family val="1"/>
      </rPr>
      <t>Extraordinary Items (Net) (Account 570)</t>
    </r>
  </si>
  <si>
    <r>
      <rPr>
        <sz val="7"/>
        <rFont val="Times New Roman"/>
        <family val="1"/>
      </rPr>
      <t>Income Taxes on Extraordinary Items (Account 590)</t>
    </r>
  </si>
  <si>
    <r>
      <rPr>
        <sz val="7"/>
        <rFont val="Times New Roman"/>
        <family val="1"/>
      </rPr>
      <t>Provision for Deferred Taxes - Extraordinary Items (Account 591)</t>
    </r>
  </si>
  <si>
    <r>
      <rPr>
        <sz val="7"/>
        <rFont val="Times New Roman"/>
        <family val="1"/>
      </rPr>
      <t>Dividends on Common Stock (Account 623)</t>
    </r>
  </si>
  <si>
    <r>
      <rPr>
        <sz val="7"/>
        <rFont val="Times New Roman"/>
        <family val="1"/>
      </rPr>
      <t>Dividends on Preferred Stock (Account 623)</t>
    </r>
  </si>
  <si>
    <r>
      <rPr>
        <sz val="7"/>
        <rFont val="Times New Roman"/>
        <family val="1"/>
      </rPr>
      <t>Expenses to Revenues (%)</t>
    </r>
  </si>
  <si>
    <r>
      <rPr>
        <sz val="7"/>
        <rFont val="Times New Roman"/>
        <family val="1"/>
      </rPr>
      <t>Total Maintenance to Revenues (%)</t>
    </r>
  </si>
  <si>
    <r>
      <rPr>
        <sz val="7"/>
        <rFont val="Times New Roman"/>
        <family val="1"/>
      </rPr>
      <t>Transportation to Revenues (%)</t>
    </r>
  </si>
  <si>
    <r>
      <t xml:space="preserve">                  </t>
    </r>
    <r>
      <rPr>
        <b/>
        <sz val="7"/>
        <rFont val="Times New Roman"/>
        <family val="1"/>
      </rPr>
      <t xml:space="preserve">Reconciliation of Net Railway Operating Income (NROI)
</t>
    </r>
    <r>
      <rPr>
        <sz val="7"/>
        <rFont val="Times New Roman"/>
        <family val="1"/>
      </rPr>
      <t>Net Revenues From Railway Operations</t>
    </r>
  </si>
  <si>
    <r>
      <rPr>
        <sz val="7"/>
        <rFont val="Times New Roman"/>
        <family val="1"/>
      </rPr>
      <t>Income Taxes on Ordinary Income</t>
    </r>
  </si>
  <si>
    <r>
      <rPr>
        <sz val="7"/>
        <rFont val="Times New Roman"/>
        <family val="1"/>
      </rPr>
      <t>Provision for Deferred Taxes</t>
    </r>
  </si>
  <si>
    <r>
      <rPr>
        <sz val="7"/>
        <rFont val="Times New Roman"/>
        <family val="1"/>
      </rPr>
      <t>Income From Lease of Road and Equipment</t>
    </r>
  </si>
  <si>
    <r>
      <rPr>
        <sz val="7"/>
        <rFont val="Times New Roman"/>
        <family val="1"/>
      </rPr>
      <t>Rent for Leased Roads and Equipment</t>
    </r>
  </si>
  <si>
    <r>
      <t xml:space="preserve">     </t>
    </r>
    <r>
      <rPr>
        <b/>
        <sz val="7"/>
        <rFont val="Times New Roman"/>
        <family val="1"/>
      </rPr>
      <t>Net Railway Operating Income</t>
    </r>
  </si>
  <si>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</si>
  <si>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r>
      <t xml:space="preserve">Form RE&amp;I                    Railroad </t>
    </r>
    <r>
      <rPr>
        <b/>
        <u/>
        <sz val="7"/>
        <rFont val="Times New Roman"/>
        <family val="1"/>
      </rPr>
      <t>   </t>
    </r>
    <r>
      <rPr>
        <u/>
        <sz val="7"/>
        <rFont val="Times New Roman"/>
        <family val="1"/>
      </rPr>
      <t>BNSF Railway Company </t>
    </r>
    <r>
      <rPr>
        <b/>
        <u/>
        <sz val="7"/>
        <rFont val="Times New Roman"/>
        <family val="1"/>
      </rPr>
      <t>                      </t>
    </r>
    <r>
      <rPr>
        <b/>
        <sz val="7"/>
        <rFont val="Times New Roman"/>
        <family val="1"/>
      </rPr>
      <t xml:space="preserve">     </t>
    </r>
  </si>
  <si>
    <t>Gain (Loss) on Disposal of Discontinued Segments - Less Applicable Taxes (Account 562)</t>
  </si>
  <si>
    <t>Cumulative Effect of Changes in Accounting Principles (Less Taxes) (Account 592)</t>
  </si>
  <si>
    <r>
      <t xml:space="preserve">Title   </t>
    </r>
    <r>
      <rPr>
        <u/>
        <sz val="6"/>
        <rFont val="Arial"/>
        <family val="2"/>
      </rPr>
      <t xml:space="preserve">               General Director, Accounting                                                                                               </t>
    </r>
  </si>
  <si>
    <r>
      <t xml:space="preserve">     </t>
    </r>
    <r>
      <rPr>
        <b/>
        <sz val="7"/>
        <rFont val="Times New Roman"/>
        <family val="1"/>
      </rPr>
      <t xml:space="preserve">Net Income (Loss) </t>
    </r>
    <r>
      <rPr>
        <sz val="7"/>
        <rFont val="Times New Roman"/>
        <family val="1"/>
      </rPr>
      <t>(1)</t>
    </r>
  </si>
  <si>
    <r>
      <t xml:space="preserve">Railroad:    </t>
    </r>
    <r>
      <rPr>
        <b/>
        <u/>
        <sz val="7"/>
        <rFont val="Arial"/>
        <family val="2"/>
      </rPr>
      <t xml:space="preserve">            BNSF Railway Company</t>
    </r>
    <r>
      <rPr>
        <b/>
        <u/>
        <sz val="7"/>
        <rFont val="Arial"/>
        <family val="34"/>
      </rPr>
      <t>                               </t>
    </r>
  </si>
  <si>
    <r>
      <t xml:space="preserve">Amended </t>
    </r>
    <r>
      <rPr>
        <u/>
        <sz val="7"/>
        <color rgb="FF000000"/>
        <rFont val="Times New Roman"/>
        <family val="1"/>
      </rPr>
      <t xml:space="preserve">       N/A                           </t>
    </r>
  </si>
  <si>
    <r>
      <t xml:space="preserve">                                                                                          </t>
    </r>
    <r>
      <rPr>
        <b/>
        <sz val="7"/>
        <rFont val="Arial"/>
        <family val="34"/>
      </rPr>
      <t xml:space="preserve">Income Items
Income After Fixed Charges
</t>
    </r>
    <r>
      <rPr>
        <sz val="7"/>
        <rFont val="Arial"/>
        <family val="34"/>
      </rPr>
      <t>Other Deductions (Account 546)</t>
    </r>
  </si>
  <si>
    <t>28
29</t>
  </si>
  <si>
    <r>
      <t xml:space="preserve">Name (Printed) </t>
    </r>
    <r>
      <rPr>
        <u/>
        <sz val="6"/>
        <rFont val="Arial"/>
        <family val="34"/>
      </rPr>
      <t>        </t>
    </r>
    <r>
      <rPr>
        <u/>
        <sz val="6"/>
        <rFont val="Arial"/>
        <family val="2"/>
      </rPr>
      <t>Mark Bracker</t>
    </r>
    <r>
      <rPr>
        <u/>
        <sz val="6"/>
        <rFont val="Arial"/>
        <family val="34"/>
      </rPr>
      <t xml:space="preserve">                                                                                                              </t>
    </r>
  </si>
  <si>
    <r>
      <t>Telephone Number   </t>
    </r>
    <r>
      <rPr>
        <u/>
        <sz val="7"/>
        <color rgb="FF000000"/>
        <rFont val="Times New Roman"/>
        <family val="1"/>
      </rPr>
      <t> (817) 352-4854                                                                                             </t>
    </r>
  </si>
  <si>
    <t>Expiration Date 10-31-2018</t>
  </si>
  <si>
    <t>This information collection is mandatory pursuant to 49 U.S.C. § 11164 and 49 C.F.R. §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Washington, DC 20423-0001.</t>
  </si>
  <si>
    <r>
      <t xml:space="preserve">Year </t>
    </r>
    <r>
      <rPr>
        <u/>
        <sz val="7"/>
        <color rgb="FF000000"/>
        <rFont val="Times New Roman"/>
        <family val="1"/>
      </rPr>
      <t xml:space="preserve">         2016             </t>
    </r>
  </si>
  <si>
    <r>
      <t xml:space="preserve">Date of Report </t>
    </r>
    <r>
      <rPr>
        <u/>
        <sz val="7"/>
        <color rgb="FF000000"/>
        <rFont val="Times New Roman"/>
        <family val="1"/>
      </rPr>
      <t xml:space="preserve">             December 31, 2016                             </t>
    </r>
  </si>
  <si>
    <r>
      <t xml:space="preserve">Quarter </t>
    </r>
    <r>
      <rPr>
        <u/>
        <sz val="7"/>
        <color rgb="FF000000"/>
        <rFont val="Times New Roman"/>
        <family val="1"/>
      </rPr>
      <t xml:space="preserve">      4th         </t>
    </r>
  </si>
  <si>
    <r>
      <t xml:space="preserve">Quarter   </t>
    </r>
    <r>
      <rPr>
        <u/>
        <sz val="7"/>
        <color rgb="FF000000"/>
        <rFont val="Times New Roman"/>
        <family val="1"/>
      </rPr>
      <t xml:space="preserve">             4th                         </t>
    </r>
  </si>
  <si>
    <r>
      <t xml:space="preserve">(1) There were </t>
    </r>
    <r>
      <rPr>
        <sz val="6"/>
        <rFont val="Arial"/>
        <family val="2"/>
      </rPr>
      <t>$44 million</t>
    </r>
    <r>
      <rPr>
        <sz val="6"/>
        <rFont val="Arial"/>
        <family val="34"/>
      </rPr>
      <t xml:space="preserve"> and</t>
    </r>
    <r>
      <rPr>
        <sz val="6"/>
        <rFont val="Arial"/>
        <family val="2"/>
      </rPr>
      <t xml:space="preserve"> $35 million</t>
    </r>
    <r>
      <rPr>
        <sz val="6"/>
        <rFont val="Arial"/>
        <family val="34"/>
      </rPr>
      <t xml:space="preserve"> increases to quarterly net income for the years 2016 and 2015, respectively, resulting from the acquisition of BNSF Corporation by Berkshire Hathaway Inc. effective February 12, 2010.
(2) Certain items have been reclassified to conform with the current year presentation.</t>
    </r>
  </si>
  <si>
    <r>
      <t xml:space="preserve">Date </t>
    </r>
    <r>
      <rPr>
        <u/>
        <sz val="6"/>
        <rFont val="Arial"/>
        <family val="34"/>
      </rPr>
      <t>    January 30, 2017         </t>
    </r>
    <r>
      <rPr>
        <sz val="6"/>
        <rFont val="Arial"/>
        <family val="34"/>
      </rPr>
      <t xml:space="preserve">     Signature </t>
    </r>
    <r>
      <rPr>
        <u/>
        <sz val="6"/>
        <rFont val="Arial"/>
        <family val="34"/>
      </rPr>
      <t>            /s/Mark R. Bracker                                                               </t>
    </r>
    <r>
      <rPr>
        <sz val="6"/>
        <rFont val="Arial"/>
        <family val="34"/>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</si>
</sst>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0;###0"/>
    <numFmt numFmtId="166" formatCode="_(* #,##0_);_(* \(#,##0\);_(* &quot;-&quot;??_);_(@_)"/>
  </numFmts>
  <fonts count="25" x14ac:knownFonts="1">
    <font>
      <sz val="10"/>
      <color rgb="FF000000"/>
      <name val="Times New Roman"/>
      <charset val="204"/>
    </font>
    <font>
      <b/>
      <sz val="6"/>
      <name val="Arial"/>
      <family val="34"/>
    </font>
    <font>
      <sz val="6"/>
      <name val="Arial"/>
      <family val="34"/>
    </font>
    <font>
      <u/>
      <sz val="6"/>
      <name val="Arial"/>
      <family val="34"/>
    </font>
    <font>
      <sz val="10"/>
      <color rgb="FF000000"/>
      <name val="Times New Roman"/>
      <family val="1"/>
    </font>
    <font>
      <sz val="7"/>
      <color rgb="FF000000"/>
      <name val="Times New Roman"/>
      <family val="1"/>
    </font>
    <font>
      <b/>
      <sz val="7"/>
      <name val="Arial"/>
      <family val="34"/>
    </font>
    <font>
      <b/>
      <u/>
      <sz val="7"/>
      <name val="Arial"/>
      <family val="34"/>
    </font>
    <font>
      <sz val="7"/>
      <name val="Arial"/>
      <family val="34"/>
    </font>
    <font>
      <sz val="7"/>
      <color rgb="FF000000"/>
      <name val="Arial"/>
      <family val="2"/>
    </font>
    <font>
      <b/>
      <sz val="7"/>
      <color rgb="FF000000"/>
      <name val="Times New Roman"/>
      <family val="1"/>
    </font>
    <font>
      <b/>
      <sz val="10"/>
      <color rgb="FF000000"/>
      <name val="Times New Roman"/>
      <family val="1"/>
    </font>
    <font>
      <b/>
      <sz val="7"/>
      <name val="Times New Roman"/>
      <family val="1"/>
    </font>
    <font>
      <b/>
      <u/>
      <sz val="7"/>
      <name val="Times New Roman"/>
      <family val="1"/>
    </font>
    <font>
      <sz val="7"/>
      <name val="Times New Roman"/>
      <family val="1"/>
    </font>
    <font>
      <u/>
      <sz val="6"/>
      <name val="Arial"/>
      <family val="2"/>
    </font>
    <font>
      <u/>
      <sz val="7"/>
      <color rgb="FF000000"/>
      <name val="Times New Roman"/>
      <family val="1"/>
    </font>
    <font>
      <u/>
      <sz val="7"/>
      <name val="Times New Roman"/>
      <family val="1"/>
    </font>
    <font>
      <sz val="10"/>
      <color rgb="FF000000"/>
      <name val="Times New Roman"/>
      <family val="1"/>
    </font>
    <font>
      <sz val="8"/>
      <color rgb="FF000000"/>
      <name val="Times New Roman"/>
      <family val="1"/>
    </font>
    <font>
      <sz val="8"/>
      <color rgb="FF0000FF"/>
      <name val="Times New Roman"/>
      <family val="1"/>
    </font>
    <font>
      <b/>
      <u/>
      <sz val="7"/>
      <name val="Arial"/>
      <family val="2"/>
    </font>
    <font>
      <sz val="10"/>
      <name val="Times New Roman"/>
      <family val="1"/>
    </font>
    <font>
      <sz val="10"/>
      <color rgb="FF000000"/>
      <name val="Times New Roman"/>
      <family val="1"/>
    </font>
    <font>
      <sz val="6"/>
      <name val="Arial"/>
      <family val="2"/>
    </font>
  </fonts>
  <fills count="4">
    <fill>
      <patternFill patternType="none"/>
    </fill>
    <fill>
      <patternFill patternType="gray125"/>
    </fill>
    <fill>
      <patternFill patternType="solid">
        <fgColor rgb="FFFFFFFF"/>
      </patternFill>
    </fill>
    <fill>
      <patternFill patternType="solid">
        <fgColor rgb="FFFFFF00"/>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bottom style="thin">
        <color rgb="FF000000"/>
      </bottom>
      <diagonal/>
    </border>
    <border>
      <left/>
      <right/>
      <top style="thin">
        <color rgb="FF00000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s>
  <cellStyleXfs count="3">
    <xf numFmtId="0" fontId="0" fillId="0" borderId="0"/>
    <xf numFmtId="9" fontId="18" fillId="0" borderId="0" applyFont="0" applyFill="0" applyBorder="0" applyAlignment="0" applyProtection="0"/>
    <xf numFmtId="43" fontId="23" fillId="0" borderId="0" applyFont="0" applyFill="0" applyBorder="0" applyAlignment="0" applyProtection="0"/>
  </cellStyleXfs>
  <cellXfs count="72">
    <xf numFmtId="0" fontId="0" fillId="2" borderId="0" xfId="0" applyFill="1" applyBorder="1" applyAlignment="1">
      <alignment horizontal="left" vertical="top"/>
    </xf>
    <xf numFmtId="0" fontId="4" fillId="2" borderId="0" xfId="0" applyFont="1" applyFill="1" applyBorder="1" applyAlignment="1">
      <alignment horizontal="left" vertical="top"/>
    </xf>
    <xf numFmtId="0" fontId="0" fillId="2" borderId="0" xfId="0" applyFill="1" applyBorder="1" applyAlignment="1">
      <alignment horizontal="left"/>
    </xf>
    <xf numFmtId="37" fontId="0" fillId="2" borderId="0" xfId="0" applyNumberFormat="1" applyFill="1" applyBorder="1" applyAlignment="1">
      <alignment horizontal="left" vertical="top"/>
    </xf>
    <xf numFmtId="43" fontId="0" fillId="2" borderId="0" xfId="2" applyFont="1" applyFill="1" applyBorder="1" applyAlignment="1">
      <alignment horizontal="left" vertical="top"/>
    </xf>
    <xf numFmtId="43" fontId="0" fillId="2" borderId="0" xfId="0" applyNumberFormat="1" applyFill="1" applyBorder="1" applyAlignment="1">
      <alignment horizontal="left" vertical="top"/>
    </xf>
    <xf numFmtId="0" fontId="0" fillId="2" borderId="0" xfId="0" applyFill="1" applyBorder="1" applyAlignment="1">
      <alignment horizontal="left" vertical="top"/>
    </xf>
    <xf numFmtId="0" fontId="0" fillId="2" borderId="0" xfId="0" applyFill="1" applyBorder="1" applyAlignment="1">
      <alignment horizontal="left" vertical="top"/>
    </xf>
    <xf numFmtId="0" fontId="6" fillId="0" borderId="0" xfId="0" applyFont="1" applyFill="1" applyBorder="1" applyAlignment="1">
      <alignment horizontal="right" vertical="top"/>
    </xf>
    <xf numFmtId="0" fontId="0" fillId="0" borderId="0" xfId="0" applyFill="1" applyBorder="1" applyAlignment="1">
      <alignment horizontal="left" vertical="top"/>
    </xf>
    <xf numFmtId="37" fontId="19" fillId="0" borderId="3" xfId="0" applyNumberFormat="1" applyFont="1" applyFill="1" applyBorder="1" applyAlignment="1">
      <alignment horizontal="right" wrapText="1"/>
    </xf>
    <xf numFmtId="37" fontId="20" fillId="0" borderId="1" xfId="0" applyNumberFormat="1" applyFont="1" applyFill="1" applyBorder="1" applyAlignment="1">
      <alignment horizontal="right" wrapText="1"/>
    </xf>
    <xf numFmtId="37" fontId="20" fillId="0" borderId="1" xfId="0" applyNumberFormat="1" applyFont="1" applyFill="1" applyBorder="1" applyAlignment="1">
      <alignment wrapText="1"/>
    </xf>
    <xf numFmtId="0" fontId="19" fillId="0" borderId="0" xfId="0" applyFont="1" applyFill="1" applyBorder="1" applyAlignment="1">
      <alignment horizontal="left" vertical="top"/>
    </xf>
    <xf numFmtId="10" fontId="19" fillId="0" borderId="1" xfId="1" applyNumberFormat="1" applyFont="1" applyFill="1" applyBorder="1" applyAlignment="1">
      <alignment horizontal="right" wrapText="1"/>
    </xf>
    <xf numFmtId="0" fontId="5" fillId="0" borderId="1" xfId="0" applyFont="1" applyFill="1" applyBorder="1" applyAlignment="1">
      <alignment horizontal="left" vertical="top" wrapText="1"/>
    </xf>
    <xf numFmtId="164" fontId="9" fillId="0" borderId="1" xfId="0" applyNumberFormat="1" applyFont="1" applyFill="1" applyBorder="1" applyAlignment="1">
      <alignment horizontal="center" vertical="center" wrapText="1"/>
    </xf>
    <xf numFmtId="164" fontId="9" fillId="0" borderId="1" xfId="0" applyNumberFormat="1" applyFont="1" applyFill="1" applyBorder="1" applyAlignment="1">
      <alignment horizontal="center" vertical="top" wrapText="1"/>
    </xf>
    <xf numFmtId="0" fontId="8" fillId="0" borderId="1" xfId="0" applyFont="1" applyFill="1" applyBorder="1" applyAlignment="1">
      <alignment horizontal="left" vertical="top" wrapText="1"/>
    </xf>
    <xf numFmtId="0" fontId="6" fillId="0" borderId="1" xfId="0" applyFont="1" applyFill="1" applyBorder="1" applyAlignment="1">
      <alignment horizontal="left" vertical="top" wrapText="1"/>
    </xf>
    <xf numFmtId="0" fontId="8" fillId="0" borderId="1" xfId="0" applyFont="1" applyFill="1" applyBorder="1" applyAlignment="1">
      <alignment horizontal="center" wrapText="1"/>
    </xf>
    <xf numFmtId="0" fontId="4" fillId="0" borderId="0" xfId="0" applyFont="1" applyFill="1" applyBorder="1" applyAlignment="1">
      <alignment horizontal="left" vertical="top"/>
    </xf>
    <xf numFmtId="164" fontId="5"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top" wrapText="1"/>
    </xf>
    <xf numFmtId="164" fontId="5" fillId="0" borderId="1" xfId="0" applyNumberFormat="1" applyFont="1" applyFill="1" applyBorder="1" applyAlignment="1">
      <alignment horizontal="center" vertical="top" wrapText="1"/>
    </xf>
    <xf numFmtId="0" fontId="5" fillId="0" borderId="15" xfId="0" applyFont="1" applyFill="1" applyBorder="1" applyAlignment="1">
      <alignment horizontal="center" vertical="top" wrapText="1"/>
    </xf>
    <xf numFmtId="0" fontId="6" fillId="0" borderId="0" xfId="0" applyFont="1" applyFill="1" applyBorder="1" applyAlignment="1">
      <alignment horizontal="left" vertical="top"/>
    </xf>
    <xf numFmtId="0" fontId="0" fillId="0" borderId="0" xfId="0" applyFill="1" applyBorder="1" applyAlignment="1">
      <alignment horizontal="left" vertical="top"/>
    </xf>
    <xf numFmtId="0" fontId="5" fillId="0" borderId="0" xfId="0" applyFont="1" applyFill="1" applyBorder="1" applyAlignment="1">
      <alignment vertical="top"/>
    </xf>
    <xf numFmtId="0" fontId="5" fillId="0" borderId="0" xfId="0" applyFont="1" applyFill="1" applyBorder="1" applyAlignment="1">
      <alignment horizontal="left" vertical="top"/>
    </xf>
    <xf numFmtId="0" fontId="10" fillId="0" borderId="0" xfId="0" applyFont="1" applyFill="1" applyBorder="1" applyAlignment="1">
      <alignment horizontal="left" vertical="top"/>
    </xf>
    <xf numFmtId="0" fontId="4" fillId="0" borderId="0" xfId="0" applyFont="1" applyFill="1" applyBorder="1" applyAlignment="1">
      <alignment vertical="top"/>
    </xf>
    <xf numFmtId="0" fontId="12" fillId="0" borderId="0" xfId="0" applyFont="1" applyFill="1" applyBorder="1" applyAlignment="1">
      <alignment horizontal="left" vertical="top"/>
    </xf>
    <xf numFmtId="0" fontId="2" fillId="0" borderId="10" xfId="0" applyFont="1" applyFill="1" applyBorder="1" applyAlignment="1">
      <alignment horizontal="left" vertical="top"/>
    </xf>
    <xf numFmtId="0" fontId="0" fillId="0" borderId="11" xfId="0" applyFill="1" applyBorder="1" applyAlignment="1">
      <alignment horizontal="left" vertical="top"/>
    </xf>
    <xf numFmtId="0" fontId="5" fillId="0" borderId="15" xfId="0" applyFont="1" applyFill="1" applyBorder="1" applyAlignment="1">
      <alignment horizontal="center" vertical="top" wrapText="1"/>
    </xf>
    <xf numFmtId="0" fontId="0" fillId="3" borderId="0" xfId="0" applyFill="1" applyBorder="1" applyAlignment="1">
      <alignment horizontal="left"/>
    </xf>
    <xf numFmtId="43" fontId="19" fillId="0" borderId="3" xfId="2" applyFont="1" applyFill="1" applyBorder="1" applyAlignment="1">
      <alignment horizontal="right" wrapText="1"/>
    </xf>
    <xf numFmtId="166" fontId="0" fillId="2" borderId="0" xfId="2" applyNumberFormat="1" applyFont="1" applyFill="1" applyBorder="1" applyAlignment="1">
      <alignment horizontal="left" vertical="top"/>
    </xf>
    <xf numFmtId="0" fontId="2" fillId="0" borderId="12" xfId="0" applyFont="1" applyFill="1" applyBorder="1" applyAlignment="1">
      <alignment horizontal="left"/>
    </xf>
    <xf numFmtId="166" fontId="19" fillId="0" borderId="3" xfId="2" applyNumberFormat="1" applyFont="1" applyFill="1" applyBorder="1" applyAlignment="1">
      <alignment horizontal="right" wrapText="1"/>
    </xf>
    <xf numFmtId="0" fontId="5" fillId="0" borderId="2" xfId="0" applyFont="1" applyFill="1" applyBorder="1" applyAlignment="1">
      <alignment horizontal="center" wrapText="1"/>
    </xf>
    <xf numFmtId="0" fontId="5" fillId="0" borderId="3" xfId="0" applyFont="1" applyFill="1" applyBorder="1" applyAlignment="1">
      <alignment horizontal="center" wrapText="1"/>
    </xf>
    <xf numFmtId="0" fontId="5" fillId="0" borderId="4"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5" xfId="0" applyFont="1" applyFill="1" applyBorder="1" applyAlignment="1">
      <alignment horizontal="center" vertical="top" wrapText="1"/>
    </xf>
    <xf numFmtId="0" fontId="6" fillId="0" borderId="0" xfId="0" applyFont="1" applyFill="1" applyBorder="1" applyAlignment="1">
      <alignment horizontal="left" vertical="top"/>
    </xf>
    <xf numFmtId="0" fontId="0" fillId="0" borderId="0" xfId="0" applyFill="1" applyBorder="1" applyAlignment="1">
      <alignment horizontal="left" vertical="top"/>
    </xf>
    <xf numFmtId="0" fontId="5" fillId="0" borderId="0" xfId="0" applyFont="1" applyFill="1" applyBorder="1" applyAlignment="1">
      <alignment vertical="top"/>
    </xf>
    <xf numFmtId="0" fontId="0" fillId="0" borderId="0" xfId="0" applyFill="1" applyBorder="1" applyAlignment="1">
      <alignment vertical="top"/>
    </xf>
    <xf numFmtId="0" fontId="5" fillId="0" borderId="0" xfId="0" applyFont="1" applyFill="1" applyBorder="1" applyAlignment="1">
      <alignment horizontal="left" vertical="top"/>
    </xf>
    <xf numFmtId="0" fontId="10" fillId="0" borderId="0" xfId="0" applyFont="1" applyFill="1" applyBorder="1" applyAlignment="1">
      <alignment horizontal="left" vertical="top"/>
    </xf>
    <xf numFmtId="0" fontId="11" fillId="0" borderId="0" xfId="0" applyFont="1" applyFill="1" applyBorder="1" applyAlignment="1">
      <alignment horizontal="left" vertical="top"/>
    </xf>
    <xf numFmtId="0" fontId="2" fillId="0" borderId="0" xfId="0" applyFont="1" applyFill="1" applyBorder="1" applyAlignment="1">
      <alignment horizontal="left" wrapText="1"/>
    </xf>
    <xf numFmtId="0" fontId="22" fillId="0" borderId="0" xfId="0" applyFont="1" applyFill="1" applyBorder="1" applyAlignment="1">
      <alignment horizontal="left" wrapText="1"/>
    </xf>
    <xf numFmtId="0" fontId="5" fillId="0" borderId="5" xfId="0" applyFont="1" applyFill="1" applyBorder="1" applyAlignment="1">
      <alignment horizontal="left" vertical="top"/>
    </xf>
    <xf numFmtId="0" fontId="4" fillId="0" borderId="5" xfId="0" applyFont="1" applyFill="1" applyBorder="1" applyAlignment="1">
      <alignment horizontal="left" vertical="top"/>
    </xf>
    <xf numFmtId="0" fontId="5" fillId="0" borderId="13" xfId="0" applyFont="1" applyFill="1" applyBorder="1" applyAlignment="1">
      <alignment horizontal="left"/>
    </xf>
    <xf numFmtId="0" fontId="5" fillId="0" borderId="14" xfId="0" applyFont="1" applyFill="1" applyBorder="1" applyAlignment="1">
      <alignment horizontal="left"/>
    </xf>
    <xf numFmtId="0" fontId="5" fillId="0" borderId="2"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15" xfId="0" applyFont="1" applyFill="1" applyBorder="1" applyAlignment="1">
      <alignment horizontal="center" vertical="center" wrapText="1"/>
    </xf>
    <xf numFmtId="0" fontId="1" fillId="0" borderId="6" xfId="0" applyFont="1" applyFill="1" applyBorder="1" applyAlignment="1">
      <alignment horizontal="left" vertical="center"/>
    </xf>
    <xf numFmtId="0" fontId="0" fillId="0" borderId="6" xfId="0" applyFill="1" applyBorder="1" applyAlignment="1">
      <alignment horizontal="left" vertical="top"/>
    </xf>
    <xf numFmtId="0" fontId="2" fillId="0" borderId="0" xfId="0" applyFont="1" applyFill="1" applyBorder="1" applyAlignment="1">
      <alignment horizontal="left" vertical="top"/>
    </xf>
    <xf numFmtId="0" fontId="2"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7" xfId="0" applyFill="1" applyBorder="1" applyAlignment="1">
      <alignment horizontal="left" vertical="top"/>
    </xf>
    <xf numFmtId="0" fontId="0" fillId="0" borderId="8" xfId="0" applyFill="1" applyBorder="1" applyAlignment="1">
      <alignment horizontal="left" vertical="top"/>
    </xf>
    <xf numFmtId="0" fontId="0" fillId="0" borderId="9" xfId="0" applyFill="1" applyBorder="1" applyAlignment="1">
      <alignment horizontal="left" vertical="top"/>
    </xf>
    <xf numFmtId="0" fontId="2" fillId="0" borderId="10" xfId="0" applyFont="1" applyFill="1" applyBorder="1" applyAlignment="1">
      <alignment horizontal="left" vertical="top" wrapText="1"/>
    </xf>
    <xf numFmtId="0" fontId="0" fillId="0" borderId="11" xfId="0" applyFill="1" applyBorder="1" applyAlignment="1">
      <alignment horizontal="left" vertical="top" wrapText="1"/>
    </xf>
  </cellXfs>
  <cellStyles count="3">
    <cellStyle name="Comma" xfId="2" builtinId="3"/>
    <cellStyle name="Normal" xfId="0" builtinId="0"/>
    <cellStyle name="Percent" xfId="1"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7"/>
  <sheetViews>
    <sheetView tabSelected="1" view="pageBreakPreview" zoomScale="110" zoomScaleNormal="100" zoomScaleSheetLayoutView="110" workbookViewId="0">
      <pane xSplit="2" ySplit="8" topLeftCell="C9" activePane="bottomRight" state="frozen"/>
      <selection activeCell="A7" sqref="A7:A8"/>
      <selection pane="topRight" activeCell="A7" sqref="A7:A8"/>
      <selection pane="bottomLeft" activeCell="A7" sqref="A7:A8"/>
      <selection pane="bottomRight" activeCell="C9" sqref="C9"/>
    </sheetView>
  </sheetViews>
  <sheetFormatPr defaultRowHeight="12.75" x14ac:dyDescent="0.2"/>
  <cols>
    <col min="1" max="1" width="76.6640625" customWidth="1"/>
    <col min="2" max="2" width="6.1640625" customWidth="1"/>
    <col min="3" max="3" width="13.83203125" customWidth="1"/>
    <col min="4" max="4" width="14" customWidth="1"/>
    <col min="5" max="6" width="14.1640625" customWidth="1"/>
    <col min="7" max="7" width="14.83203125" customWidth="1"/>
  </cols>
  <sheetData>
    <row r="1" spans="1:8" s="27" customFormat="1" ht="12" customHeight="1" x14ac:dyDescent="0.2">
      <c r="A1" s="46" t="s">
        <v>36</v>
      </c>
      <c r="B1" s="47"/>
      <c r="C1" s="47"/>
      <c r="D1" s="47"/>
      <c r="E1" s="51" t="s">
        <v>37</v>
      </c>
      <c r="F1" s="47"/>
    </row>
    <row r="2" spans="1:8" s="27" customFormat="1" ht="12" customHeight="1" x14ac:dyDescent="0.2">
      <c r="A2" s="46" t="s">
        <v>38</v>
      </c>
      <c r="B2" s="47"/>
      <c r="C2" s="47"/>
      <c r="D2" s="47"/>
      <c r="E2" s="51" t="s">
        <v>39</v>
      </c>
      <c r="F2" s="52"/>
    </row>
    <row r="3" spans="1:8" s="27" customFormat="1" ht="17.25" customHeight="1" x14ac:dyDescent="0.2">
      <c r="A3" s="8"/>
      <c r="B3" s="29"/>
      <c r="C3" s="29"/>
      <c r="D3" s="29"/>
      <c r="E3" s="51" t="s">
        <v>84</v>
      </c>
      <c r="F3" s="52"/>
    </row>
    <row r="4" spans="1:8" s="27" customFormat="1" ht="21" customHeight="1" x14ac:dyDescent="0.2">
      <c r="A4" s="29"/>
      <c r="B4" s="29"/>
      <c r="C4" s="29"/>
      <c r="D4" s="29"/>
      <c r="E4" s="30" t="s">
        <v>40</v>
      </c>
      <c r="F4" s="29"/>
      <c r="H4" s="31"/>
    </row>
    <row r="5" spans="1:8" s="27" customFormat="1" ht="17.25" customHeight="1" x14ac:dyDescent="0.2">
      <c r="A5" s="26" t="s">
        <v>78</v>
      </c>
      <c r="B5" s="29"/>
      <c r="C5" s="48" t="s">
        <v>87</v>
      </c>
      <c r="D5" s="49"/>
      <c r="E5" s="49"/>
      <c r="F5" s="49"/>
    </row>
    <row r="6" spans="1:8" s="27" customFormat="1" ht="12" customHeight="1" x14ac:dyDescent="0.2">
      <c r="A6" s="29"/>
      <c r="B6" s="29"/>
      <c r="C6" s="28" t="s">
        <v>88</v>
      </c>
      <c r="D6" s="28" t="s">
        <v>86</v>
      </c>
      <c r="E6" s="50" t="s">
        <v>79</v>
      </c>
      <c r="F6" s="47"/>
    </row>
    <row r="7" spans="1:8" s="27" customFormat="1" ht="12" customHeight="1" x14ac:dyDescent="0.2">
      <c r="A7" s="41" t="s">
        <v>1</v>
      </c>
      <c r="B7" s="43" t="s">
        <v>2</v>
      </c>
      <c r="C7" s="45" t="s">
        <v>3</v>
      </c>
      <c r="D7" s="45"/>
      <c r="E7" s="45" t="s">
        <v>4</v>
      </c>
      <c r="F7" s="45"/>
    </row>
    <row r="8" spans="1:8" s="27" customFormat="1" ht="20.25" customHeight="1" x14ac:dyDescent="0.2">
      <c r="A8" s="42"/>
      <c r="B8" s="44"/>
      <c r="C8" s="25" t="s">
        <v>5</v>
      </c>
      <c r="D8" s="25" t="s">
        <v>6</v>
      </c>
      <c r="E8" s="25" t="s">
        <v>7</v>
      </c>
      <c r="F8" s="25" t="s">
        <v>8</v>
      </c>
    </row>
    <row r="9" spans="1:8" ht="18.75" customHeight="1" x14ac:dyDescent="0.2">
      <c r="A9" s="15" t="s">
        <v>41</v>
      </c>
      <c r="B9" s="16">
        <v>1</v>
      </c>
      <c r="C9" s="10">
        <v>5180850</v>
      </c>
      <c r="D9" s="10">
        <v>5242648</v>
      </c>
      <c r="E9" s="10">
        <v>19304902</v>
      </c>
      <c r="F9" s="10">
        <v>21366873</v>
      </c>
    </row>
    <row r="10" spans="1:8" ht="12" customHeight="1" x14ac:dyDescent="0.2">
      <c r="A10" s="15" t="s">
        <v>9</v>
      </c>
      <c r="B10" s="17">
        <v>2</v>
      </c>
      <c r="C10" s="37">
        <v>0</v>
      </c>
      <c r="D10" s="37">
        <v>0</v>
      </c>
      <c r="E10" s="37">
        <v>0</v>
      </c>
      <c r="F10" s="37">
        <v>0</v>
      </c>
      <c r="G10" s="7"/>
    </row>
    <row r="11" spans="1:8" ht="12" customHeight="1" x14ac:dyDescent="0.2">
      <c r="A11" s="15" t="s">
        <v>10</v>
      </c>
      <c r="B11" s="17">
        <v>3</v>
      </c>
      <c r="C11" s="37">
        <v>0</v>
      </c>
      <c r="D11" s="37">
        <v>0</v>
      </c>
      <c r="E11" s="37">
        <v>0</v>
      </c>
      <c r="F11" s="37">
        <v>0</v>
      </c>
      <c r="G11" s="7"/>
    </row>
    <row r="12" spans="1:8" ht="12" customHeight="1" x14ac:dyDescent="0.2">
      <c r="A12" s="15" t="s">
        <v>11</v>
      </c>
      <c r="B12" s="17">
        <v>4</v>
      </c>
      <c r="C12" s="10">
        <v>86053</v>
      </c>
      <c r="D12" s="10">
        <v>92575</v>
      </c>
      <c r="E12" s="10">
        <v>348858</v>
      </c>
      <c r="F12" s="10">
        <v>390650</v>
      </c>
      <c r="G12" s="7"/>
    </row>
    <row r="13" spans="1:8" ht="12" customHeight="1" x14ac:dyDescent="0.2">
      <c r="A13" s="15" t="s">
        <v>12</v>
      </c>
      <c r="B13" s="17">
        <v>5</v>
      </c>
      <c r="C13" s="10">
        <v>1844</v>
      </c>
      <c r="D13" s="10">
        <v>2036</v>
      </c>
      <c r="E13" s="10">
        <v>8003</v>
      </c>
      <c r="F13" s="10">
        <v>8056</v>
      </c>
      <c r="G13" s="7"/>
    </row>
    <row r="14" spans="1:8" ht="12" customHeight="1" x14ac:dyDescent="0.2">
      <c r="A14" s="15" t="s">
        <v>13</v>
      </c>
      <c r="B14" s="17">
        <v>6</v>
      </c>
      <c r="C14" s="11">
        <f>SUM(C9:C13)</f>
        <v>5268747</v>
      </c>
      <c r="D14" s="11">
        <f>SUM(D9:D13)</f>
        <v>5337259</v>
      </c>
      <c r="E14" s="11">
        <f>SUM(E9:E13)</f>
        <v>19661763</v>
      </c>
      <c r="F14" s="11">
        <f>SUM(F9:F13)</f>
        <v>21765579</v>
      </c>
      <c r="G14" s="7"/>
    </row>
    <row r="15" spans="1:8" ht="18.75" customHeight="1" x14ac:dyDescent="0.2">
      <c r="A15" s="18" t="s">
        <v>42</v>
      </c>
      <c r="B15" s="16">
        <v>7</v>
      </c>
      <c r="C15" s="10">
        <v>335426</v>
      </c>
      <c r="D15" s="10">
        <v>318039</v>
      </c>
      <c r="E15" s="10">
        <v>1306693</v>
      </c>
      <c r="F15" s="10">
        <v>1226694</v>
      </c>
      <c r="G15" s="7"/>
    </row>
    <row r="16" spans="1:8" ht="12" customHeight="1" x14ac:dyDescent="0.2">
      <c r="A16" s="15" t="s">
        <v>14</v>
      </c>
      <c r="B16" s="17">
        <v>8</v>
      </c>
      <c r="C16" s="10">
        <v>407499</v>
      </c>
      <c r="D16" s="10">
        <v>359423</v>
      </c>
      <c r="E16" s="10">
        <v>1382875</v>
      </c>
      <c r="F16" s="10">
        <v>1398216</v>
      </c>
      <c r="G16" s="7"/>
    </row>
    <row r="17" spans="1:10" ht="12" customHeight="1" x14ac:dyDescent="0.2">
      <c r="A17" s="15" t="s">
        <v>15</v>
      </c>
      <c r="B17" s="17">
        <v>9</v>
      </c>
      <c r="C17" s="11">
        <f>SUM(C15:C16)</f>
        <v>742925</v>
      </c>
      <c r="D17" s="11">
        <f>SUM(D15:D16)</f>
        <v>677462</v>
      </c>
      <c r="E17" s="11">
        <f>SUM(E15:E16)</f>
        <v>2689568</v>
      </c>
      <c r="F17" s="11">
        <f>SUM(F15:F16)</f>
        <v>2624910</v>
      </c>
      <c r="G17" s="7"/>
    </row>
    <row r="18" spans="1:10" ht="12" customHeight="1" x14ac:dyDescent="0.2">
      <c r="A18" s="15" t="s">
        <v>16</v>
      </c>
      <c r="B18" s="17">
        <v>10</v>
      </c>
      <c r="C18" s="10">
        <v>189435</v>
      </c>
      <c r="D18" s="10">
        <v>173450</v>
      </c>
      <c r="E18" s="10">
        <v>725192</v>
      </c>
      <c r="F18" s="10">
        <v>671540</v>
      </c>
      <c r="G18" s="7"/>
    </row>
    <row r="19" spans="1:10" ht="12" customHeight="1" x14ac:dyDescent="0.2">
      <c r="A19" s="15" t="s">
        <v>17</v>
      </c>
      <c r="B19" s="17">
        <v>11</v>
      </c>
      <c r="C19" s="10">
        <v>529026</v>
      </c>
      <c r="D19" s="10">
        <v>565020</v>
      </c>
      <c r="E19" s="10">
        <v>2064025</v>
      </c>
      <c r="F19" s="10">
        <v>2315288</v>
      </c>
      <c r="G19" s="7"/>
    </row>
    <row r="20" spans="1:10" ht="12" customHeight="1" x14ac:dyDescent="0.2">
      <c r="A20" s="15" t="s">
        <v>18</v>
      </c>
      <c r="B20" s="17">
        <v>12</v>
      </c>
      <c r="C20" s="11">
        <f>SUM(C18:C19)</f>
        <v>718461</v>
      </c>
      <c r="D20" s="11">
        <f>SUM(D18:D19)</f>
        <v>738470</v>
      </c>
      <c r="E20" s="11">
        <f>SUM(E18:E19)</f>
        <v>2789217</v>
      </c>
      <c r="F20" s="11">
        <f>SUM(F18:F19)</f>
        <v>2986828</v>
      </c>
      <c r="G20" s="7"/>
    </row>
    <row r="21" spans="1:10" ht="12" customHeight="1" x14ac:dyDescent="0.2">
      <c r="A21" s="15" t="s">
        <v>19</v>
      </c>
      <c r="B21" s="17">
        <v>13</v>
      </c>
      <c r="C21" s="10">
        <v>1548638</v>
      </c>
      <c r="D21" s="10">
        <v>1529432</v>
      </c>
      <c r="E21" s="10">
        <v>5690929</v>
      </c>
      <c r="F21" s="10">
        <v>6771037</v>
      </c>
      <c r="G21" s="7"/>
    </row>
    <row r="22" spans="1:10" ht="12" customHeight="1" x14ac:dyDescent="0.2">
      <c r="A22" s="15" t="s">
        <v>20</v>
      </c>
      <c r="B22" s="17">
        <v>14</v>
      </c>
      <c r="C22" s="10">
        <v>165640</v>
      </c>
      <c r="D22" s="10">
        <v>167109</v>
      </c>
      <c r="E22" s="10">
        <v>642298</v>
      </c>
      <c r="F22" s="10">
        <v>688989</v>
      </c>
      <c r="G22" s="7"/>
    </row>
    <row r="23" spans="1:10" ht="12" customHeight="1" x14ac:dyDescent="0.2">
      <c r="A23" s="15" t="s">
        <v>21</v>
      </c>
      <c r="B23" s="17">
        <v>15</v>
      </c>
      <c r="C23" s="10">
        <v>319107.95043999993</v>
      </c>
      <c r="D23" s="10">
        <v>295356</v>
      </c>
      <c r="E23" s="10">
        <v>1249799.59653</v>
      </c>
      <c r="F23" s="10">
        <v>1040613</v>
      </c>
      <c r="G23" s="7"/>
    </row>
    <row r="24" spans="1:10" ht="12" customHeight="1" x14ac:dyDescent="0.2">
      <c r="A24" s="15" t="s">
        <v>22</v>
      </c>
      <c r="B24" s="17">
        <v>16</v>
      </c>
      <c r="C24" s="11">
        <f>SUM(C17,C20:C23)</f>
        <v>3494771.9504399998</v>
      </c>
      <c r="D24" s="11">
        <f>SUM(D17,D20:D23)</f>
        <v>3407829</v>
      </c>
      <c r="E24" s="11">
        <f>SUM(E17,E20:E23)</f>
        <v>13061811.59653</v>
      </c>
      <c r="F24" s="11">
        <f>SUM(F17,F20:F23)</f>
        <v>14112377</v>
      </c>
      <c r="G24" s="7"/>
    </row>
    <row r="25" spans="1:10" ht="21" customHeight="1" x14ac:dyDescent="0.2">
      <c r="A25" s="19" t="s">
        <v>43</v>
      </c>
      <c r="B25" s="16">
        <v>17</v>
      </c>
      <c r="C25" s="11">
        <f>C14-C24</f>
        <v>1773975.0495600002</v>
      </c>
      <c r="D25" s="11">
        <f>D14-D24</f>
        <v>1929430</v>
      </c>
      <c r="E25" s="11">
        <f>E14-E24</f>
        <v>6599951.4034700003</v>
      </c>
      <c r="F25" s="11">
        <f>F14-F24</f>
        <v>7653202</v>
      </c>
      <c r="G25" s="7"/>
    </row>
    <row r="26" spans="1:10" ht="12" customHeight="1" x14ac:dyDescent="0.2">
      <c r="A26" s="15" t="s">
        <v>23</v>
      </c>
      <c r="B26" s="17">
        <v>18</v>
      </c>
      <c r="C26" s="10">
        <v>66796</v>
      </c>
      <c r="D26" s="10">
        <v>41123</v>
      </c>
      <c r="E26" s="10">
        <v>227474</v>
      </c>
      <c r="F26" s="10">
        <v>178467</v>
      </c>
      <c r="G26" s="7"/>
    </row>
    <row r="27" spans="1:10" ht="12" customHeight="1" x14ac:dyDescent="0.2">
      <c r="A27" s="15" t="s">
        <v>24</v>
      </c>
      <c r="B27" s="16">
        <v>19</v>
      </c>
      <c r="C27" s="40">
        <v>1750</v>
      </c>
      <c r="D27" s="10">
        <v>8750</v>
      </c>
      <c r="E27" s="10">
        <v>5683</v>
      </c>
      <c r="F27" s="10">
        <v>14000</v>
      </c>
      <c r="G27" s="7"/>
    </row>
    <row r="28" spans="1:10" ht="12" customHeight="1" x14ac:dyDescent="0.2">
      <c r="A28" s="15" t="s">
        <v>25</v>
      </c>
      <c r="B28" s="17">
        <v>20</v>
      </c>
      <c r="C28" s="10">
        <v>3893</v>
      </c>
      <c r="D28" s="10">
        <v>-4424</v>
      </c>
      <c r="E28" s="10">
        <v>10154</v>
      </c>
      <c r="F28" s="10">
        <v>2151</v>
      </c>
      <c r="G28" s="7"/>
      <c r="H28" s="3"/>
      <c r="I28" s="3"/>
      <c r="J28" s="3"/>
    </row>
    <row r="29" spans="1:10" ht="12" customHeight="1" x14ac:dyDescent="0.2">
      <c r="A29" s="15" t="s">
        <v>26</v>
      </c>
      <c r="B29" s="17">
        <v>21</v>
      </c>
      <c r="C29" s="11">
        <f>SUM(C27:C28)</f>
        <v>5643</v>
      </c>
      <c r="D29" s="11">
        <f>SUM(D27:D28)</f>
        <v>4326</v>
      </c>
      <c r="E29" s="11">
        <f>SUM(E27:E28)</f>
        <v>15837</v>
      </c>
      <c r="F29" s="11">
        <f>SUM(F27:F28)</f>
        <v>16151</v>
      </c>
      <c r="G29" s="7"/>
    </row>
    <row r="30" spans="1:10" ht="12.75" customHeight="1" x14ac:dyDescent="0.2">
      <c r="A30" s="18" t="s">
        <v>45</v>
      </c>
      <c r="B30" s="16">
        <v>22</v>
      </c>
      <c r="C30" s="10">
        <v>6196</v>
      </c>
      <c r="D30" s="10">
        <v>-365</v>
      </c>
      <c r="E30" s="10">
        <v>16166</v>
      </c>
      <c r="F30" s="10">
        <v>26694</v>
      </c>
      <c r="G30" s="7"/>
    </row>
    <row r="31" spans="1:10" ht="12" customHeight="1" x14ac:dyDescent="0.2">
      <c r="A31" s="15" t="s">
        <v>27</v>
      </c>
      <c r="B31" s="17">
        <v>23</v>
      </c>
      <c r="C31" s="11">
        <f>C25+C26+C29-C30</f>
        <v>1840218.0495600002</v>
      </c>
      <c r="D31" s="11">
        <f>D25+D26+D29-D30</f>
        <v>1975244</v>
      </c>
      <c r="E31" s="11">
        <f>E25+E26+E29-E30</f>
        <v>6827096.4034700003</v>
      </c>
      <c r="F31" s="11">
        <f>F25+F26+F29-F30</f>
        <v>7821126</v>
      </c>
      <c r="G31" s="7"/>
    </row>
    <row r="32" spans="1:10" ht="18.75" customHeight="1" x14ac:dyDescent="0.2">
      <c r="A32" s="18" t="s">
        <v>44</v>
      </c>
      <c r="B32" s="16">
        <v>24</v>
      </c>
      <c r="C32" s="10">
        <v>9205</v>
      </c>
      <c r="D32" s="10">
        <v>12820</v>
      </c>
      <c r="E32" s="10">
        <v>39891</v>
      </c>
      <c r="F32" s="10">
        <v>37407</v>
      </c>
      <c r="G32" s="7"/>
    </row>
    <row r="33" spans="1:7" ht="12" customHeight="1" x14ac:dyDescent="0.2">
      <c r="A33" s="15" t="s">
        <v>28</v>
      </c>
      <c r="B33" s="17">
        <v>25</v>
      </c>
      <c r="C33" s="10">
        <v>1034</v>
      </c>
      <c r="D33" s="10">
        <v>-113</v>
      </c>
      <c r="E33" s="10">
        <v>7494</v>
      </c>
      <c r="F33" s="10">
        <v>1520</v>
      </c>
      <c r="G33" s="7"/>
    </row>
    <row r="34" spans="1:7" ht="12" customHeight="1" x14ac:dyDescent="0.2">
      <c r="A34" s="15" t="s">
        <v>29</v>
      </c>
      <c r="B34" s="17">
        <v>26</v>
      </c>
      <c r="C34" s="10">
        <v>516</v>
      </c>
      <c r="D34" s="10">
        <v>576</v>
      </c>
      <c r="E34" s="10">
        <v>2172</v>
      </c>
      <c r="F34" s="10">
        <v>2192</v>
      </c>
      <c r="G34" s="7"/>
    </row>
    <row r="35" spans="1:7" ht="12" customHeight="1" x14ac:dyDescent="0.2">
      <c r="A35" s="15" t="s">
        <v>30</v>
      </c>
      <c r="B35" s="17">
        <v>27</v>
      </c>
      <c r="C35" s="11">
        <f>SUM(C32:C34)</f>
        <v>10755</v>
      </c>
      <c r="D35" s="11">
        <f>SUM(D32:D34)</f>
        <v>13283</v>
      </c>
      <c r="E35" s="11">
        <f>SUM(E32:E34)</f>
        <v>49557</v>
      </c>
      <c r="F35" s="11">
        <f>SUM(F32:F34)</f>
        <v>41119</v>
      </c>
      <c r="G35" s="7"/>
    </row>
    <row r="36" spans="1:7" ht="18" customHeight="1" x14ac:dyDescent="0.2">
      <c r="A36" s="15" t="s">
        <v>80</v>
      </c>
      <c r="B36" s="20" t="s">
        <v>81</v>
      </c>
      <c r="C36" s="12">
        <f>C31-C35</f>
        <v>1829463.0495600002</v>
      </c>
      <c r="D36" s="12">
        <f>D31-D35</f>
        <v>1961961</v>
      </c>
      <c r="E36" s="12">
        <f>E31-E35</f>
        <v>6777539.4034700003</v>
      </c>
      <c r="F36" s="12">
        <f>F31-F35</f>
        <v>7780007</v>
      </c>
      <c r="G36" s="7"/>
    </row>
    <row r="37" spans="1:7" ht="12" customHeight="1" x14ac:dyDescent="0.2">
      <c r="A37" s="15" t="s">
        <v>31</v>
      </c>
      <c r="B37" s="17">
        <v>30</v>
      </c>
      <c r="C37" s="37">
        <v>0</v>
      </c>
      <c r="D37" s="37">
        <v>0</v>
      </c>
      <c r="E37" s="37">
        <v>0</v>
      </c>
      <c r="F37" s="37">
        <v>0</v>
      </c>
      <c r="G37" s="7"/>
    </row>
    <row r="38" spans="1:7" ht="12" customHeight="1" x14ac:dyDescent="0.2">
      <c r="A38" s="15" t="s">
        <v>32</v>
      </c>
      <c r="B38" s="17">
        <v>31</v>
      </c>
      <c r="C38" s="11">
        <f>C36-C37</f>
        <v>1829463.0495600002</v>
      </c>
      <c r="D38" s="11">
        <f>D36-D37</f>
        <v>1961961</v>
      </c>
      <c r="E38" s="11">
        <f>E36-E37</f>
        <v>6777539.4034700003</v>
      </c>
      <c r="F38" s="11">
        <f>F36-F37</f>
        <v>7780007</v>
      </c>
      <c r="G38" s="7"/>
    </row>
    <row r="39" spans="1:7" ht="12" customHeight="1" x14ac:dyDescent="0.2">
      <c r="A39" s="15" t="s">
        <v>33</v>
      </c>
      <c r="B39" s="17">
        <v>32</v>
      </c>
      <c r="C39" s="10">
        <v>681305</v>
      </c>
      <c r="D39" s="10">
        <v>148182</v>
      </c>
      <c r="E39" s="10">
        <v>1532709</v>
      </c>
      <c r="F39" s="10">
        <v>1788834</v>
      </c>
      <c r="G39" s="7"/>
    </row>
    <row r="40" spans="1:7" ht="12" customHeight="1" x14ac:dyDescent="0.2">
      <c r="A40" s="15" t="s">
        <v>34</v>
      </c>
      <c r="B40" s="17">
        <v>33</v>
      </c>
      <c r="C40" s="10">
        <v>-24454</v>
      </c>
      <c r="D40" s="10">
        <v>582359</v>
      </c>
      <c r="E40" s="10">
        <v>985717</v>
      </c>
      <c r="F40" s="10">
        <v>1115003</v>
      </c>
      <c r="G40" s="7"/>
    </row>
    <row r="41" spans="1:7" ht="12" customHeight="1" x14ac:dyDescent="0.2">
      <c r="A41" s="15" t="s">
        <v>35</v>
      </c>
      <c r="B41" s="17">
        <v>34</v>
      </c>
      <c r="C41" s="11">
        <f>C38-C39-C40</f>
        <v>1172612.0495600002</v>
      </c>
      <c r="D41" s="11">
        <f>D38-D39-D40</f>
        <v>1231420</v>
      </c>
      <c r="E41" s="11">
        <f t="shared" ref="E41:F41" si="0">E38-E39-E40</f>
        <v>4259113.4034700003</v>
      </c>
      <c r="F41" s="11">
        <f t="shared" si="0"/>
        <v>4876170</v>
      </c>
      <c r="G41" s="7"/>
    </row>
    <row r="42" spans="1:7" ht="6.95" customHeight="1" x14ac:dyDescent="0.2">
      <c r="C42" s="13"/>
      <c r="D42" s="13"/>
      <c r="E42" s="13"/>
      <c r="F42" s="13"/>
    </row>
    <row r="43" spans="1:7" ht="6.95" customHeight="1" x14ac:dyDescent="0.2">
      <c r="C43" s="9"/>
      <c r="D43" s="9"/>
      <c r="E43" s="9"/>
      <c r="F43" s="6"/>
    </row>
    <row r="44" spans="1:7" ht="15.95" customHeight="1" x14ac:dyDescent="0.2">
      <c r="C44" s="9"/>
      <c r="D44" s="9"/>
      <c r="E44" s="9"/>
      <c r="F44" s="6"/>
    </row>
    <row r="45" spans="1:7" ht="17.100000000000001" customHeight="1" x14ac:dyDescent="0.2">
      <c r="F45" s="6"/>
    </row>
    <row r="46" spans="1:7" ht="6.95" customHeight="1" x14ac:dyDescent="0.2">
      <c r="F46" s="6"/>
    </row>
    <row r="47" spans="1:7" ht="6.95" customHeight="1" x14ac:dyDescent="0.2">
      <c r="F47" s="6"/>
    </row>
    <row r="48" spans="1:7" ht="6.95" customHeight="1" x14ac:dyDescent="0.2">
      <c r="F48" s="6"/>
    </row>
    <row r="49" spans="6:6" ht="6.95" customHeight="1" x14ac:dyDescent="0.2">
      <c r="F49" s="6"/>
    </row>
    <row r="50" spans="6:6" ht="6.95" customHeight="1" x14ac:dyDescent="0.2">
      <c r="F50" s="6"/>
    </row>
    <row r="51" spans="6:6" ht="6.95" customHeight="1" x14ac:dyDescent="0.2">
      <c r="F51" s="6"/>
    </row>
    <row r="52" spans="6:6" ht="6.95" customHeight="1" x14ac:dyDescent="0.2">
      <c r="F52" s="6"/>
    </row>
    <row r="53" spans="6:6" ht="6.95" customHeight="1" x14ac:dyDescent="0.2">
      <c r="F53" s="6"/>
    </row>
    <row r="54" spans="6:6" ht="6.95" customHeight="1" x14ac:dyDescent="0.2">
      <c r="F54" s="6"/>
    </row>
    <row r="55" spans="6:6" ht="6.95" customHeight="1" x14ac:dyDescent="0.2">
      <c r="F55" s="6"/>
    </row>
    <row r="56" spans="6:6" ht="6.95" customHeight="1" x14ac:dyDescent="0.2">
      <c r="F56" s="6"/>
    </row>
    <row r="57" spans="6:6" ht="8.1" customHeight="1" x14ac:dyDescent="0.2">
      <c r="F57" s="6"/>
    </row>
    <row r="58" spans="6:6" ht="17.100000000000001" customHeight="1" x14ac:dyDescent="0.2">
      <c r="F58" s="6"/>
    </row>
    <row r="59" spans="6:6" ht="6.95" customHeight="1" x14ac:dyDescent="0.2">
      <c r="F59" s="6"/>
    </row>
    <row r="60" spans="6:6" ht="6.95" customHeight="1" x14ac:dyDescent="0.2"/>
    <row r="61" spans="6:6" ht="6.95" customHeight="1" x14ac:dyDescent="0.2"/>
    <row r="62" spans="6:6" ht="6.95" customHeight="1" x14ac:dyDescent="0.2"/>
    <row r="63" spans="6:6" ht="6.95" customHeight="1" x14ac:dyDescent="0.2"/>
    <row r="64" spans="6:6" ht="6.95" customHeight="1" x14ac:dyDescent="0.2"/>
    <row r="65" ht="6.95" customHeight="1" x14ac:dyDescent="0.2"/>
    <row r="66" ht="6.95" customHeight="1" x14ac:dyDescent="0.2"/>
    <row r="67" ht="8.1" customHeight="1" x14ac:dyDescent="0.2"/>
    <row r="68" ht="8.1" customHeight="1" x14ac:dyDescent="0.2"/>
    <row r="69" ht="8.1" customHeight="1" x14ac:dyDescent="0.2"/>
    <row r="70" ht="8.1" customHeight="1" x14ac:dyDescent="0.2"/>
    <row r="71" ht="8.1" customHeight="1" x14ac:dyDescent="0.2"/>
    <row r="72" ht="6.95" customHeight="1" x14ac:dyDescent="0.2"/>
    <row r="73" ht="6.95" customHeight="1" x14ac:dyDescent="0.2"/>
    <row r="74" ht="6.95" customHeight="1" x14ac:dyDescent="0.2"/>
    <row r="75" ht="6.95" customHeight="1" x14ac:dyDescent="0.2"/>
    <row r="76" ht="6.95" customHeight="1" x14ac:dyDescent="0.2"/>
    <row r="77" ht="6.95" customHeight="1" x14ac:dyDescent="0.2"/>
  </sheetData>
  <mergeCells count="11">
    <mergeCell ref="A7:A8"/>
    <mergeCell ref="B7:B8"/>
    <mergeCell ref="C7:D7"/>
    <mergeCell ref="E7:F7"/>
    <mergeCell ref="A1:D1"/>
    <mergeCell ref="A2:D2"/>
    <mergeCell ref="C5:F5"/>
    <mergeCell ref="E6:F6"/>
    <mergeCell ref="E1:F1"/>
    <mergeCell ref="E2:F2"/>
    <mergeCell ref="E3:F3"/>
  </mergeCells>
  <pageMargins left="0.45" right="0.45" top="0.25" bottom="0.25" header="0.3" footer="0.3"/>
  <pageSetup scale="9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view="pageBreakPreview" zoomScale="110" zoomScaleNormal="100" zoomScaleSheetLayoutView="110" workbookViewId="0"/>
  </sheetViews>
  <sheetFormatPr defaultRowHeight="12.75" x14ac:dyDescent="0.2"/>
  <cols>
    <col min="1" max="1" width="62.1640625" customWidth="1"/>
    <col min="2" max="2" width="16" bestFit="1" customWidth="1"/>
    <col min="3" max="3" width="14.5" customWidth="1"/>
    <col min="4" max="4" width="15.6640625" customWidth="1"/>
    <col min="5" max="6" width="16.33203125" customWidth="1"/>
    <col min="7" max="7" width="10.1640625" bestFit="1" customWidth="1"/>
  </cols>
  <sheetData>
    <row r="1" spans="1:6" s="21" customFormat="1" ht="12" customHeight="1" x14ac:dyDescent="0.2">
      <c r="A1" s="32" t="s">
        <v>73</v>
      </c>
      <c r="B1" s="55" t="s">
        <v>89</v>
      </c>
      <c r="C1" s="56"/>
      <c r="D1" s="55" t="s">
        <v>86</v>
      </c>
      <c r="E1" s="56"/>
      <c r="F1" s="29" t="s">
        <v>46</v>
      </c>
    </row>
    <row r="2" spans="1:6" s="21" customFormat="1" ht="12" customHeight="1" x14ac:dyDescent="0.2">
      <c r="A2" s="41" t="s">
        <v>49</v>
      </c>
      <c r="B2" s="59" t="s">
        <v>50</v>
      </c>
      <c r="C2" s="45" t="s">
        <v>3</v>
      </c>
      <c r="D2" s="45"/>
      <c r="E2" s="61" t="s">
        <v>51</v>
      </c>
      <c r="F2" s="61"/>
    </row>
    <row r="3" spans="1:6" s="21" customFormat="1" ht="20.25" customHeight="1" x14ac:dyDescent="0.2">
      <c r="A3" s="42"/>
      <c r="B3" s="60"/>
      <c r="C3" s="25" t="s">
        <v>52</v>
      </c>
      <c r="D3" s="25" t="s">
        <v>53</v>
      </c>
      <c r="E3" s="35" t="s">
        <v>54</v>
      </c>
      <c r="F3" s="25" t="s">
        <v>55</v>
      </c>
    </row>
    <row r="4" spans="1:6" s="1" customFormat="1" ht="18" customHeight="1" x14ac:dyDescent="0.2">
      <c r="A4" s="15" t="s">
        <v>56</v>
      </c>
      <c r="B4" s="22">
        <v>35</v>
      </c>
      <c r="C4" s="37">
        <v>0</v>
      </c>
      <c r="D4" s="37">
        <v>0</v>
      </c>
      <c r="E4" s="37">
        <v>0</v>
      </c>
      <c r="F4" s="37">
        <v>0</v>
      </c>
    </row>
    <row r="5" spans="1:6" s="1" customFormat="1" ht="21" customHeight="1" x14ac:dyDescent="0.2">
      <c r="A5" s="23" t="s">
        <v>74</v>
      </c>
      <c r="B5" s="24">
        <v>36</v>
      </c>
      <c r="C5" s="37">
        <v>0</v>
      </c>
      <c r="D5" s="37">
        <v>0</v>
      </c>
      <c r="E5" s="37">
        <v>0</v>
      </c>
      <c r="F5" s="37">
        <v>0</v>
      </c>
    </row>
    <row r="6" spans="1:6" s="1" customFormat="1" ht="12" customHeight="1" x14ac:dyDescent="0.2">
      <c r="A6" s="15" t="s">
        <v>57</v>
      </c>
      <c r="B6" s="24">
        <v>37</v>
      </c>
      <c r="C6" s="11">
        <f>SUM('Form RE&amp;I Page 1'!C41,C4:C5)</f>
        <v>1172612.0495600002</v>
      </c>
      <c r="D6" s="11">
        <f>SUM('Form RE&amp;I Page 1'!D41,D4:D5)</f>
        <v>1231420</v>
      </c>
      <c r="E6" s="11">
        <f>SUM('Form RE&amp;I Page 1'!E41,E4:E5)</f>
        <v>4259113.4034700003</v>
      </c>
      <c r="F6" s="11">
        <f>SUM('Form RE&amp;I Page 1'!F41,F4:F5)</f>
        <v>4876170</v>
      </c>
    </row>
    <row r="7" spans="1:6" s="1" customFormat="1" ht="12" customHeight="1" x14ac:dyDescent="0.2">
      <c r="A7" s="15" t="s">
        <v>58</v>
      </c>
      <c r="B7" s="24">
        <v>38</v>
      </c>
      <c r="C7" s="37">
        <v>0</v>
      </c>
      <c r="D7" s="37">
        <v>0</v>
      </c>
      <c r="E7" s="37">
        <v>0</v>
      </c>
      <c r="F7" s="37">
        <v>0</v>
      </c>
    </row>
    <row r="8" spans="1:6" s="1" customFormat="1" ht="12" customHeight="1" x14ac:dyDescent="0.2">
      <c r="A8" s="15" t="s">
        <v>59</v>
      </c>
      <c r="B8" s="24">
        <v>39</v>
      </c>
      <c r="C8" s="37">
        <v>0</v>
      </c>
      <c r="D8" s="37">
        <v>0</v>
      </c>
      <c r="E8" s="37">
        <v>0</v>
      </c>
      <c r="F8" s="37">
        <v>0</v>
      </c>
    </row>
    <row r="9" spans="1:6" s="1" customFormat="1" ht="12" customHeight="1" x14ac:dyDescent="0.2">
      <c r="A9" s="15" t="s">
        <v>60</v>
      </c>
      <c r="B9" s="24">
        <v>40</v>
      </c>
      <c r="C9" s="37">
        <v>0</v>
      </c>
      <c r="D9" s="37">
        <v>0</v>
      </c>
      <c r="E9" s="37">
        <v>0</v>
      </c>
      <c r="F9" s="37">
        <v>0</v>
      </c>
    </row>
    <row r="10" spans="1:6" s="1" customFormat="1" ht="12" customHeight="1" x14ac:dyDescent="0.2">
      <c r="A10" s="23" t="s">
        <v>75</v>
      </c>
      <c r="B10" s="24">
        <v>41</v>
      </c>
      <c r="C10" s="37">
        <v>0</v>
      </c>
      <c r="D10" s="37">
        <v>0</v>
      </c>
      <c r="E10" s="37">
        <v>0</v>
      </c>
      <c r="F10" s="37">
        <v>0</v>
      </c>
    </row>
    <row r="11" spans="1:6" s="1" customFormat="1" ht="12" customHeight="1" x14ac:dyDescent="0.2">
      <c r="A11" s="15" t="s">
        <v>77</v>
      </c>
      <c r="B11" s="24">
        <v>42</v>
      </c>
      <c r="C11" s="11">
        <f>SUM(C6:C10)</f>
        <v>1172612.0495600002</v>
      </c>
      <c r="D11" s="11">
        <f>SUM(D6:D10)</f>
        <v>1231420</v>
      </c>
      <c r="E11" s="11">
        <f>SUM(E6:E10)</f>
        <v>4259113.4034700003</v>
      </c>
      <c r="F11" s="11">
        <f>SUM(F6:F10)</f>
        <v>4876170</v>
      </c>
    </row>
    <row r="12" spans="1:6" s="1" customFormat="1" ht="12" customHeight="1" x14ac:dyDescent="0.2">
      <c r="A12" s="15" t="s">
        <v>61</v>
      </c>
      <c r="B12" s="24">
        <v>43</v>
      </c>
      <c r="C12" s="37">
        <v>0</v>
      </c>
      <c r="D12" s="37">
        <v>0</v>
      </c>
      <c r="E12" s="37">
        <v>0</v>
      </c>
      <c r="F12" s="37">
        <v>0</v>
      </c>
    </row>
    <row r="13" spans="1:6" s="1" customFormat="1" ht="12" customHeight="1" x14ac:dyDescent="0.2">
      <c r="A13" s="15" t="s">
        <v>62</v>
      </c>
      <c r="B13" s="24">
        <v>44</v>
      </c>
      <c r="C13" s="37">
        <v>0</v>
      </c>
      <c r="D13" s="37">
        <v>0</v>
      </c>
      <c r="E13" s="37">
        <v>0</v>
      </c>
      <c r="F13" s="37">
        <v>0</v>
      </c>
    </row>
    <row r="14" spans="1:6" s="1" customFormat="1" ht="12" customHeight="1" x14ac:dyDescent="0.2">
      <c r="A14" s="15" t="s">
        <v>63</v>
      </c>
      <c r="B14" s="24">
        <v>45</v>
      </c>
      <c r="C14" s="14">
        <v>0.6633022899827985</v>
      </c>
      <c r="D14" s="14">
        <v>0.63849796309304085</v>
      </c>
      <c r="E14" s="14">
        <v>0.66432555394600179</v>
      </c>
      <c r="F14" s="14">
        <v>0.64838050023847282</v>
      </c>
    </row>
    <row r="15" spans="1:6" s="1" customFormat="1" ht="12" customHeight="1" x14ac:dyDescent="0.2">
      <c r="A15" s="15" t="s">
        <v>64</v>
      </c>
      <c r="B15" s="24">
        <v>46</v>
      </c>
      <c r="C15" s="14">
        <v>0.27736879375684581</v>
      </c>
      <c r="D15" s="14">
        <v>0.26529197852305836</v>
      </c>
      <c r="E15" s="14">
        <v>0.27865176688377336</v>
      </c>
      <c r="F15" s="14">
        <v>0.25782626779650569</v>
      </c>
    </row>
    <row r="16" spans="1:6" s="1" customFormat="1" ht="12" customHeight="1" x14ac:dyDescent="0.2">
      <c r="A16" s="15" t="s">
        <v>65</v>
      </c>
      <c r="B16" s="24">
        <v>47</v>
      </c>
      <c r="C16" s="14">
        <v>0.32536730270024355</v>
      </c>
      <c r="D16" s="14">
        <v>0.31786746717744069</v>
      </c>
      <c r="E16" s="14">
        <v>0.32210880580749551</v>
      </c>
      <c r="F16" s="14">
        <v>0.34274420175084708</v>
      </c>
    </row>
    <row r="17" spans="1:7" s="1" customFormat="1" ht="20.25" customHeight="1" x14ac:dyDescent="0.2">
      <c r="A17" s="15" t="s">
        <v>66</v>
      </c>
      <c r="B17" s="22">
        <v>48</v>
      </c>
      <c r="C17" s="11">
        <f>'Form RE&amp;I Page 1'!C25</f>
        <v>1773975.0495600002</v>
      </c>
      <c r="D17" s="11">
        <f>'Form RE&amp;I Page 1'!D25</f>
        <v>1929430</v>
      </c>
      <c r="E17" s="11">
        <f>'Form RE&amp;I Page 1'!E25</f>
        <v>6599951.4034700003</v>
      </c>
      <c r="F17" s="11">
        <f>'Form RE&amp;I Page 1'!F25</f>
        <v>7653202</v>
      </c>
    </row>
    <row r="18" spans="1:7" s="1" customFormat="1" ht="12" customHeight="1" x14ac:dyDescent="0.2">
      <c r="A18" s="15" t="s">
        <v>67</v>
      </c>
      <c r="B18" s="24">
        <v>49</v>
      </c>
      <c r="C18" s="10">
        <v>-681305</v>
      </c>
      <c r="D18" s="10">
        <v>-148182</v>
      </c>
      <c r="E18" s="10">
        <v>-1532709</v>
      </c>
      <c r="F18" s="10">
        <v>-1788834</v>
      </c>
    </row>
    <row r="19" spans="1:7" s="1" customFormat="1" ht="12" customHeight="1" x14ac:dyDescent="0.2">
      <c r="A19" s="15" t="s">
        <v>68</v>
      </c>
      <c r="B19" s="24">
        <v>50</v>
      </c>
      <c r="C19" s="10">
        <v>24454</v>
      </c>
      <c r="D19" s="10">
        <v>-582359</v>
      </c>
      <c r="E19" s="10">
        <v>-985717</v>
      </c>
      <c r="F19" s="10">
        <v>-1115003</v>
      </c>
    </row>
    <row r="20" spans="1:7" s="1" customFormat="1" ht="12" customHeight="1" x14ac:dyDescent="0.2">
      <c r="A20" s="15" t="s">
        <v>69</v>
      </c>
      <c r="B20" s="24">
        <v>51</v>
      </c>
      <c r="C20" s="10">
        <v>-1024</v>
      </c>
      <c r="D20" s="10">
        <v>-2929</v>
      </c>
      <c r="E20" s="10">
        <v>-12848</v>
      </c>
      <c r="F20" s="10">
        <v>-12848</v>
      </c>
    </row>
    <row r="21" spans="1:7" s="1" customFormat="1" ht="12" customHeight="1" x14ac:dyDescent="0.2">
      <c r="A21" s="15" t="s">
        <v>70</v>
      </c>
      <c r="B21" s="24">
        <v>52</v>
      </c>
      <c r="C21" s="37">
        <v>0</v>
      </c>
      <c r="D21" s="37">
        <v>0</v>
      </c>
      <c r="E21" s="37">
        <v>0</v>
      </c>
      <c r="F21" s="37">
        <v>0</v>
      </c>
    </row>
    <row r="22" spans="1:7" s="1" customFormat="1" ht="12" customHeight="1" x14ac:dyDescent="0.2">
      <c r="A22" s="15" t="s">
        <v>71</v>
      </c>
      <c r="B22" s="24">
        <v>53</v>
      </c>
      <c r="C22" s="11">
        <f>SUM(C17:C21)</f>
        <v>1116100.0495600002</v>
      </c>
      <c r="D22" s="11">
        <f>SUM(D17:D21)</f>
        <v>1195960</v>
      </c>
      <c r="E22" s="11">
        <f>SUM(E17:E21)</f>
        <v>4068677.4034700003</v>
      </c>
      <c r="F22" s="11">
        <f>SUM(F17:F21)</f>
        <v>4736517</v>
      </c>
    </row>
    <row r="23" spans="1:7" ht="18.75" customHeight="1" x14ac:dyDescent="0.2">
      <c r="A23" s="62" t="s">
        <v>47</v>
      </c>
      <c r="B23" s="63"/>
      <c r="C23" s="63"/>
      <c r="D23" s="63"/>
      <c r="E23" s="63"/>
      <c r="F23" s="63"/>
      <c r="G23" s="1"/>
    </row>
    <row r="24" spans="1:7" ht="18" customHeight="1" x14ac:dyDescent="0.2">
      <c r="A24" s="64" t="s">
        <v>48</v>
      </c>
      <c r="B24" s="47"/>
      <c r="C24" s="47"/>
      <c r="D24" s="47"/>
      <c r="E24" s="47"/>
      <c r="F24" s="47"/>
      <c r="G24" s="1"/>
    </row>
    <row r="25" spans="1:7" ht="66" customHeight="1" x14ac:dyDescent="0.2">
      <c r="A25" s="65" t="s">
        <v>85</v>
      </c>
      <c r="B25" s="66"/>
      <c r="C25" s="66"/>
      <c r="D25" s="66"/>
      <c r="E25" s="66"/>
      <c r="F25" s="66"/>
      <c r="G25" s="1"/>
    </row>
    <row r="26" spans="1:7" x14ac:dyDescent="0.2">
      <c r="A26" s="27"/>
      <c r="B26" s="27"/>
      <c r="C26" s="27"/>
      <c r="D26" s="27"/>
      <c r="E26" s="27"/>
      <c r="F26" s="27"/>
      <c r="G26" s="1"/>
    </row>
    <row r="27" spans="1:7" x14ac:dyDescent="0.2">
      <c r="A27" s="67" t="s">
        <v>0</v>
      </c>
      <c r="B27" s="68"/>
      <c r="C27" s="68"/>
      <c r="D27" s="68"/>
      <c r="E27" s="68"/>
      <c r="F27" s="69"/>
      <c r="G27" s="1"/>
    </row>
    <row r="28" spans="1:7" ht="27" customHeight="1" x14ac:dyDescent="0.2">
      <c r="A28" s="70" t="s">
        <v>72</v>
      </c>
      <c r="B28" s="66"/>
      <c r="C28" s="66"/>
      <c r="D28" s="66"/>
      <c r="E28" s="66"/>
      <c r="F28" s="71"/>
      <c r="G28" s="1"/>
    </row>
    <row r="29" spans="1:7" ht="16.5" customHeight="1" x14ac:dyDescent="0.2">
      <c r="A29" s="33" t="s">
        <v>82</v>
      </c>
      <c r="B29" s="27"/>
      <c r="C29" s="27"/>
      <c r="D29" s="27"/>
      <c r="E29" s="27"/>
      <c r="F29" s="34"/>
    </row>
    <row r="30" spans="1:7" ht="15.75" customHeight="1" x14ac:dyDescent="0.2">
      <c r="A30" s="33" t="s">
        <v>76</v>
      </c>
      <c r="B30" s="27"/>
      <c r="C30" s="27"/>
      <c r="D30" s="27"/>
      <c r="E30" s="27"/>
      <c r="F30" s="34"/>
    </row>
    <row r="31" spans="1:7" s="2" customFormat="1" ht="20.25" customHeight="1" x14ac:dyDescent="0.2">
      <c r="A31" s="39" t="s">
        <v>91</v>
      </c>
      <c r="B31" s="57" t="s">
        <v>83</v>
      </c>
      <c r="C31" s="57"/>
      <c r="D31" s="57"/>
      <c r="E31" s="57"/>
      <c r="F31" s="58"/>
    </row>
    <row r="32" spans="1:7" s="36" customFormat="1" ht="18" customHeight="1" x14ac:dyDescent="0.2">
      <c r="A32" s="53" t="s">
        <v>90</v>
      </c>
      <c r="B32" s="54"/>
      <c r="C32" s="54"/>
      <c r="D32" s="54"/>
      <c r="E32" s="54"/>
      <c r="F32" s="54"/>
    </row>
    <row r="34" spans="1:4" x14ac:dyDescent="0.2">
      <c r="D34" s="2"/>
    </row>
    <row r="35" spans="1:4" x14ac:dyDescent="0.2">
      <c r="A35" s="4"/>
      <c r="B35" s="38"/>
    </row>
    <row r="36" spans="1:4" x14ac:dyDescent="0.2">
      <c r="A36" s="4"/>
      <c r="B36" s="38"/>
    </row>
    <row r="37" spans="1:4" x14ac:dyDescent="0.2">
      <c r="A37" s="5"/>
      <c r="B37" s="38"/>
      <c r="C37" s="5"/>
    </row>
    <row r="38" spans="1:4" x14ac:dyDescent="0.2">
      <c r="A38" s="5"/>
      <c r="B38" s="4"/>
    </row>
  </sheetData>
  <mergeCells count="13">
    <mergeCell ref="A32:F32"/>
    <mergeCell ref="B1:C1"/>
    <mergeCell ref="D1:E1"/>
    <mergeCell ref="B31:F31"/>
    <mergeCell ref="A2:A3"/>
    <mergeCell ref="B2:B3"/>
    <mergeCell ref="C2:D2"/>
    <mergeCell ref="E2:F2"/>
    <mergeCell ref="A23:F23"/>
    <mergeCell ref="A24:F24"/>
    <mergeCell ref="A25:F25"/>
    <mergeCell ref="A27:F27"/>
    <mergeCell ref="A28:F28"/>
  </mergeCells>
  <pageMargins left="0.7" right="0.7" top="0.75" bottom="0.75" header="0.3" footer="0.3"/>
  <pageSetup scale="9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 RE&amp;I Page 1</vt:lpstr>
      <vt:lpstr>Form RE&amp;I Page 2</vt:lpstr>
      <vt:lpstr>'Form RE&amp;I Page 1'!Print_Area</vt:lpstr>
      <vt:lpstr>'Form RE&amp;I Page 2'!Print_Area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BlisteinL</dc:creator>
  <cp:lastModifiedBy>Grimsley, Julie A</cp:lastModifiedBy>
  <cp:lastPrinted>2017-01-25T16:14:00Z</cp:lastPrinted>
  <dcterms:created xsi:type="dcterms:W3CDTF">2012-12-18T14:52:16Z</dcterms:created>
  <dcterms:modified xsi:type="dcterms:W3CDTF">2017-01-26T18:53:18Z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4Q16 RE&amp;I REPORT - Internal.xlsx</vt:lpwstr>
  </property>
  <property fmtid="{D5CDD505-2E9C-101B-9397-08002B2CF9AE}" pid="3" name="SV_QUERY_LIST_4F35BF76-6C0D-4D9B-82B2-816C12CF3733">
    <vt:lpwstr>empty_477D106A-C0D6-4607-AEBD-E2C9D60EA279</vt:lpwstr>
  </property>
</Properties>
</file>