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C:\Users\B301066\Documents\STB Reporting\STB &amp; AAR Reports 2020 Q2\"/>
    </mc:Choice>
  </mc:AlternateContent>
  <bookViews>
    <workbookView xWindow="120" yWindow="380" windowWidth="15240" windowHeight="7580"/>
  </bookViews>
  <sheets>
    <sheet name="Form RE&amp;I Page 1" sheetId="1" r:id="rId1"/>
    <sheet name="Form RE&amp;I Page 2" sheetId="2" r:id="rId2"/>
  </sheets>
  <definedNames>
    <definedName name="_xlnm.Print_Area" localSheetId="0">'Form RE&amp;I Page 1'!$A$1:$F$42</definedName>
    <definedName name="_xlnm.Print_Area" localSheetId="1">'Form RE&amp;I Page 2'!$A$1:$F$35</definedName>
  </definedNames>
  <calcPr calcId="171027"/>
</workbook>
</file>

<file path=xl/calcChain.xml><?xml version="1.0" encoding="utf-8"?>
<calcChain xmlns="http://schemas.openxmlformats.org/spreadsheetml/2006/main">
  <c r="D23" i="2" l="1"/>
  <c r="E23" i="2"/>
  <c r="F23" i="2"/>
  <c r="C23" i="2"/>
  <c r="D22" i="2"/>
  <c r="E22" i="2"/>
  <c r="F22" i="2"/>
  <c r="C22" i="2"/>
  <c r="D35" i="1" l="1"/>
  <c r="D14" i="1"/>
  <c r="D20" i="1"/>
  <c r="D17" i="1"/>
  <c r="D24" i="1" l="1"/>
  <c r="D25" i="1" s="1"/>
  <c r="D21" i="2" s="1"/>
  <c r="D29" i="1" l="1"/>
  <c r="D31" i="1" s="1"/>
  <c r="D38" i="1" s="1"/>
  <c r="D41" i="1" s="1"/>
  <c r="D6" i="2" s="1"/>
  <c r="D11" i="2" l="1"/>
  <c r="D13" i="2" s="1"/>
  <c r="D26" i="2" l="1"/>
  <c r="F35" i="1" l="1"/>
  <c r="F17" i="1"/>
  <c r="F29" i="1"/>
  <c r="F14" i="1"/>
  <c r="F20" i="1"/>
  <c r="F24" i="1" l="1"/>
  <c r="F25" i="1" s="1"/>
  <c r="F21" i="2" l="1"/>
  <c r="F26" i="2" s="1"/>
  <c r="F31" i="1"/>
  <c r="F38" i="1" s="1"/>
  <c r="F41" i="1" s="1"/>
  <c r="F6" i="2" s="1"/>
  <c r="F11" i="2" s="1"/>
  <c r="F13" i="2" s="1"/>
  <c r="E29" i="1" l="1"/>
  <c r="C29" i="1"/>
  <c r="E35" i="1" l="1"/>
  <c r="C35" i="1"/>
  <c r="E14" i="1" l="1"/>
  <c r="C14" i="1"/>
  <c r="E20" i="1" l="1"/>
  <c r="C20" i="1"/>
  <c r="C17" i="1" l="1"/>
  <c r="E17" i="1" l="1"/>
  <c r="C24" i="1" l="1"/>
  <c r="C25" i="1" s="1"/>
  <c r="C21" i="2" l="1"/>
  <c r="C26" i="2" s="1"/>
  <c r="C31" i="1"/>
  <c r="C38" i="1" s="1"/>
  <c r="C41" i="1" s="1"/>
  <c r="C6" i="2" s="1"/>
  <c r="C11" i="2" s="1"/>
  <c r="C13" i="2" s="1"/>
  <c r="E24" i="1"/>
  <c r="E25" i="1" s="1"/>
  <c r="E21" i="2" l="1"/>
  <c r="E26" i="2" s="1"/>
  <c r="E31" i="1"/>
  <c r="E38" i="1" s="1"/>
  <c r="E41" i="1" s="1"/>
  <c r="E6" i="2" s="1"/>
  <c r="E11" i="2" s="1"/>
  <c r="E13" i="2" s="1"/>
</calcChain>
</file>

<file path=xl/sharedStrings.xml><?xml version="1.0" encoding="utf-8"?>
<sst xmlns="http://schemas.openxmlformats.org/spreadsheetml/2006/main" count="112" uniqueCount="95">
  <si>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</si>
  <si>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</si>
  <si>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</si>
  <si>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</si>
  <si>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</si>
  <si>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</si>
  <si>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</si>
  <si>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</si>
  <si>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</si>
  <si>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</si>
  <si>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</si>
  <si>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</si>
  <si>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</si>
  <si>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</si>
  <si>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</si>
  <si>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</si>
  <si>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</si>
  <si>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</si>
  <si>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</si>
  <si>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</si>
  <si>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</si>
  <si>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</si>
  <si>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</si>
  <si>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</si>
  <si>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</si>
  <si>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</si>
  <si>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</si>
  <si>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</si>
  <si>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</si>
  <si>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</si>
  <si>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</si>
  <si>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</si>
  <si>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</si>
  <si>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</si>
  <si>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</si>
  <si>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</si>
  <si>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</si>
  <si>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</si>
  <si>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</si>
  <si>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</si>
  <si>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</si>
  <si>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</si>
  <si>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</si>
  <si>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</si>
  <si>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</si>
  <si>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</si>
  <si>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</si>
  <si>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</si>
  <si>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</si>
  <si>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</si>
  <si>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</si>
  <si>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</si>
  <si>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</si>
  <si>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</si>
  <si>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</si>
  <si>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</si>
  <si>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</si>
  <si>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</si>
  <si>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</si>
  <si>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</si>
  <si>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</si>
  <si>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</si>
  <si>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</si>
  <si>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</si>
  <si>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</si>
  <si>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</si>
  <si>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</si>
  <si>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</si>
  <si>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Railroad:    </t>
    </r>
    <r>
      <rPr>
        <b/>
        <u/>
        <sz val="7"/>
        <rFont val="Arial"/>
        <family val="2"/>
      </rPr>
      <t xml:space="preserve">            BNSF Railway Company</t>
    </r>
    <r>
      <rPr>
        <b/>
        <u/>
        <sz val="7"/>
        <rFont val="Arial"/>
        <family val="34"/>
      </rPr>
      <t>                               </t>
    </r>
  </si>
  <si>
    <r>
      <t xml:space="preserve">Amended </t>
    </r>
    <r>
      <rPr>
        <u/>
        <sz val="7"/>
        <color rgb="FF000000"/>
        <rFont val="Times New Roman"/>
        <family val="1"/>
      </rPr>
      <t xml:space="preserve">       N/A                           </t>
    </r>
  </si>
  <si>
    <r>
      <t xml:space="preserve">                                                                                          </t>
    </r>
    <r>
      <rPr>
        <b/>
        <sz val="7"/>
        <rFont val="Arial"/>
        <family val="34"/>
      </rPr>
      <t xml:space="preserve">Income Items
Income After Fixed Charges
</t>
    </r>
    <r>
      <rPr>
        <sz val="7"/>
        <rFont val="Arial"/>
        <family val="34"/>
      </rPr>
      <t>Other Deductions (Account 546)</t>
    </r>
  </si>
  <si>
    <t>Provision for Deferred Income Taxes (Account 557)</t>
  </si>
  <si>
    <t>Provision for Deferred Taxes - Extraordinary Items (Account 591)</t>
  </si>
  <si>
    <t>Total Way and Structures</t>
  </si>
  <si>
    <t>All Other Way and Structure Accounts</t>
  </si>
  <si>
    <t>Less:  Net Income attributable to non-controlling interest</t>
  </si>
  <si>
    <t>Net Income attributable to reporting railroad</t>
  </si>
  <si>
    <t>Basic Earnings Per Share</t>
  </si>
  <si>
    <t>Diluted Earnings Per Share</t>
  </si>
  <si>
    <t>N/A</t>
  </si>
  <si>
    <t>Income Taxes on Ordinary Income (Account 556)</t>
  </si>
  <si>
    <t>Provision for Deferred Taxes (Account 557)</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</si>
  <si>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</si>
  <si>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t>Income (Loss) from Continuing Operations</t>
  </si>
  <si>
    <r>
      <t xml:space="preserve">     </t>
    </r>
    <r>
      <rPr>
        <b/>
        <sz val="7"/>
        <rFont val="Times New Roman"/>
        <family val="1"/>
      </rPr>
      <t>Income (Loss) Before Extraordinary Items</t>
    </r>
  </si>
  <si>
    <r>
      <t xml:space="preserve">     </t>
    </r>
    <r>
      <rPr>
        <b/>
        <sz val="7"/>
        <rFont val="Times New Roman"/>
        <family val="1"/>
      </rPr>
      <t>Net Income (Loss)</t>
    </r>
  </si>
  <si>
    <t>Expiration Date 11-30-2021</t>
  </si>
  <si>
    <r>
      <t xml:space="preserve">Name (Printed) </t>
    </r>
    <r>
      <rPr>
        <u/>
        <sz val="6"/>
        <rFont val="Arial"/>
        <family val="34"/>
      </rPr>
      <t xml:space="preserve">        Jonathan Brimmer                                                                                                              </t>
    </r>
  </si>
  <si>
    <r>
      <t>Telephone Number   </t>
    </r>
    <r>
      <rPr>
        <u/>
        <sz val="7"/>
        <color rgb="FF000000"/>
        <rFont val="Times New Roman"/>
        <family val="1"/>
      </rPr>
      <t> (817) 352-4814                                                                                             </t>
    </r>
  </si>
  <si>
    <r>
      <t xml:space="preserve">Year </t>
    </r>
    <r>
      <rPr>
        <u/>
        <sz val="7"/>
        <color rgb="FF000000"/>
        <rFont val="Times New Roman"/>
        <family val="1"/>
      </rPr>
      <t xml:space="preserve">         2020             </t>
    </r>
  </si>
  <si>
    <r>
      <t xml:space="preserve">Date of Report </t>
    </r>
    <r>
      <rPr>
        <u/>
        <sz val="7"/>
        <color rgb="FF000000"/>
        <rFont val="Times New Roman"/>
        <family val="1"/>
      </rPr>
      <t xml:space="preserve">             June 30, 2020                             </t>
    </r>
  </si>
  <si>
    <r>
      <t xml:space="preserve">Quarter </t>
    </r>
    <r>
      <rPr>
        <u/>
        <sz val="7"/>
        <color rgb="FF000000"/>
        <rFont val="Times New Roman"/>
        <family val="1"/>
      </rPr>
      <t xml:space="preserve">      2nd       </t>
    </r>
  </si>
  <si>
    <r>
      <t xml:space="preserve">Quarter   </t>
    </r>
    <r>
      <rPr>
        <u/>
        <sz val="7"/>
        <color rgb="FF000000"/>
        <rFont val="Times New Roman"/>
        <family val="1"/>
      </rPr>
      <t xml:space="preserve">             2nd                    </t>
    </r>
  </si>
  <si>
    <r>
      <t xml:space="preserve">Title   </t>
    </r>
    <r>
      <rPr>
        <u/>
        <sz val="6"/>
        <rFont val="Arial"/>
        <family val="2"/>
      </rPr>
      <t xml:space="preserve">               Director, Accounting &amp; Reporting                                                                                              </t>
    </r>
  </si>
  <si>
    <r>
      <t xml:space="preserve">Date </t>
    </r>
    <r>
      <rPr>
        <u/>
        <sz val="6"/>
        <rFont val="Arial"/>
        <family val="34"/>
      </rPr>
      <t>    July 30, 2020         </t>
    </r>
    <r>
      <rPr>
        <sz val="6"/>
        <rFont val="Arial"/>
        <family val="34"/>
      </rPr>
      <t xml:space="preserve">     Signature </t>
    </r>
    <r>
      <rPr>
        <u/>
        <sz val="6"/>
        <rFont val="Arial"/>
        <family val="34"/>
      </rPr>
      <t>            /s/Jonathan Brimmer                                                              </t>
    </r>
    <r>
      <rPr>
        <sz val="6"/>
        <rFont val="Arial"/>
        <family val="34"/>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</si>
</sst>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24" x14ac:knownFonts="1">
    <font>
      <sz val="10"/>
      <color rgb="FF000000"/>
      <name val="Times New Roman"/>
      <charset val="204"/>
    </font>
    <font>
      <b/>
      <sz val="6"/>
      <name val="Arial"/>
      <family val="34"/>
    </font>
    <font>
      <sz val="6"/>
      <name val="Arial"/>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color rgb="FF000000"/>
      <name val="Times New Roman"/>
      <family val="1"/>
    </font>
    <font>
      <b/>
      <u/>
      <sz val="7"/>
      <name val="Arial"/>
      <family val="2"/>
    </font>
    <font>
      <sz val="10"/>
      <name val="Times New Roman"/>
      <family val="1"/>
    </font>
    <font>
      <sz val="10"/>
      <color rgb="FF000000"/>
      <name val="Times New Roman"/>
      <family val="1"/>
    </font>
    <font>
      <sz val="8"/>
      <name val="Times New Roman"/>
      <family val="1"/>
    </font>
  </fonts>
  <fills count="2">
    <fill>
      <patternFill patternType="none"/>
    </fill>
    <fill>
      <patternFill patternType="gray125"/>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n">
        <color rgb="FF000000"/>
      </left>
      <right style="thin">
        <color indexed="64"/>
      </right>
      <top style="thin">
        <color indexed="64"/>
      </top>
      <bottom/>
      <diagonal/>
    </border>
  </borders>
  <cellStyleXfs count="3">
    <xf numFmtId="0" fontId="0" fillId="0" borderId="0"/>
    <xf numFmtId="9" fontId="18" fillId="0" borderId="0" applyFont="0" applyFill="0" applyBorder="0" applyAlignment="0" applyProtection="0"/>
    <xf numFmtId="43" fontId="22" fillId="0" borderId="0" applyFont="0" applyFill="0" applyBorder="0" applyAlignment="0" applyProtection="0"/>
  </cellStyleXfs>
  <cellXfs count="84">
    <xf numFmtId="0" fontId="0" fillId="0" borderId="0" xfId="0" applyFill="1" applyBorder="1" applyAlignment="1">
      <alignment horizontal="left" vertical="top"/>
    </xf>
    <xf numFmtId="0" fontId="19" fillId="0" borderId="0" xfId="0" applyFont="1" applyFill="1" applyBorder="1" applyAlignment="1">
      <alignment horizontal="left" vertical="top"/>
    </xf>
    <xf numFmtId="10" fontId="19" fillId="0" borderId="1" xfId="1" applyNumberFormat="1" applyFont="1" applyFill="1" applyBorder="1" applyAlignment="1">
      <alignment horizontal="right" wrapText="1"/>
    </xf>
    <xf numFmtId="0" fontId="5" fillId="0" borderId="1" xfId="0" applyFont="1" applyFill="1" applyBorder="1" applyAlignment="1">
      <alignment horizontal="left" vertical="top" wrapText="1"/>
    </xf>
    <xf numFmtId="164" fontId="9" fillId="0" borderId="1"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8" fillId="0" borderId="1" xfId="0" applyFont="1" applyFill="1" applyBorder="1" applyAlignment="1">
      <alignment horizontal="center" wrapText="1"/>
    </xf>
    <xf numFmtId="0" fontId="4" fillId="0" borderId="0" xfId="0" applyFont="1" applyFill="1" applyBorder="1" applyAlignment="1">
      <alignment horizontal="left" vertical="top"/>
    </xf>
    <xf numFmtId="0" fontId="14" fillId="0" borderId="1" xfId="0" applyFont="1" applyFill="1" applyBorder="1" applyAlignment="1">
      <alignment horizontal="left" vertical="top" wrapText="1"/>
    </xf>
    <xf numFmtId="164" fontId="5" fillId="0" borderId="1" xfId="0" applyNumberFormat="1" applyFont="1" applyFill="1" applyBorder="1" applyAlignment="1">
      <alignment horizontal="center" vertical="top" wrapText="1"/>
    </xf>
    <xf numFmtId="0" fontId="4" fillId="0" borderId="0" xfId="0" applyFont="1" applyFill="1" applyBorder="1" applyAlignment="1">
      <alignment vertical="top"/>
    </xf>
    <xf numFmtId="43" fontId="19" fillId="0" borderId="3" xfId="2" applyFont="1" applyFill="1" applyBorder="1" applyAlignment="1">
      <alignment horizontal="right" wrapText="1"/>
    </xf>
    <xf numFmtId="0" fontId="5" fillId="0" borderId="18" xfId="0" applyFont="1" applyFill="1" applyBorder="1" applyAlignment="1">
      <alignment horizontal="left" vertical="top" wrapText="1"/>
    </xf>
    <xf numFmtId="0" fontId="19" fillId="0" borderId="18" xfId="0" applyFont="1" applyFill="1" applyBorder="1" applyAlignment="1">
      <alignment horizontal="center" wrapText="1"/>
    </xf>
    <xf numFmtId="0" fontId="5"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6" fillId="0" borderId="7" xfId="0" applyFont="1" applyFill="1" applyBorder="1" applyAlignment="1">
      <alignment horizontal="right" vertical="top"/>
    </xf>
    <xf numFmtId="0" fontId="5" fillId="0" borderId="7" xfId="0" applyFont="1" applyFill="1" applyBorder="1" applyAlignment="1">
      <alignment horizontal="left" vertical="top"/>
    </xf>
    <xf numFmtId="0" fontId="5" fillId="0" borderId="8" xfId="0" applyFont="1" applyFill="1" applyBorder="1" applyAlignment="1">
      <alignment horizontal="left" vertical="top"/>
    </xf>
    <xf numFmtId="0" fontId="5" fillId="0" borderId="9" xfId="0" applyFont="1" applyFill="1" applyBorder="1" applyAlignment="1">
      <alignment horizontal="left" vertical="top"/>
    </xf>
    <xf numFmtId="0" fontId="5" fillId="0" borderId="10" xfId="0" applyFont="1" applyFill="1" applyBorder="1" applyAlignment="1">
      <alignment vertical="top"/>
    </xf>
    <xf numFmtId="0" fontId="5" fillId="0" borderId="16" xfId="0" applyFont="1" applyFill="1" applyBorder="1" applyAlignment="1">
      <alignment horizontal="center" vertical="top" wrapText="1"/>
    </xf>
    <xf numFmtId="0" fontId="12" fillId="0" borderId="13" xfId="0" applyFont="1" applyFill="1" applyBorder="1" applyAlignment="1">
      <alignment horizontal="left" vertical="top"/>
    </xf>
    <xf numFmtId="0" fontId="5" fillId="0" borderId="15" xfId="0" applyFont="1" applyFill="1" applyBorder="1" applyAlignment="1">
      <alignment horizontal="left" vertical="top"/>
    </xf>
    <xf numFmtId="0" fontId="0" fillId="0" borderId="9" xfId="0" applyFill="1" applyBorder="1" applyAlignment="1">
      <alignment horizontal="left" vertical="top"/>
    </xf>
    <xf numFmtId="0" fontId="0" fillId="0" borderId="10" xfId="0" applyFill="1" applyBorder="1" applyAlignment="1">
      <alignment horizontal="left" vertical="top"/>
    </xf>
    <xf numFmtId="0" fontId="2" fillId="0" borderId="9" xfId="0" applyFont="1" applyFill="1" applyBorder="1" applyAlignment="1">
      <alignment horizontal="left"/>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0" xfId="0" applyFont="1" applyFill="1" applyBorder="1" applyAlignment="1">
      <alignment horizontal="left" vertical="top"/>
    </xf>
    <xf numFmtId="0" fontId="2" fillId="0" borderId="7" xfId="0" applyFont="1" applyFill="1" applyBorder="1" applyAlignment="1">
      <alignment horizontal="left" vertical="top"/>
    </xf>
    <xf numFmtId="0" fontId="0" fillId="0" borderId="8" xfId="0" applyFill="1" applyBorder="1" applyAlignment="1">
      <alignment horizontal="left" vertical="top"/>
    </xf>
    <xf numFmtId="37" fontId="4" fillId="0" borderId="0" xfId="0" applyNumberFormat="1" applyFont="1" applyFill="1" applyBorder="1" applyAlignment="1">
      <alignment horizontal="left" vertical="top"/>
    </xf>
    <xf numFmtId="164" fontId="5" fillId="0" borderId="1" xfId="0" applyNumberFormat="1" applyFont="1" applyFill="1" applyBorder="1" applyAlignment="1">
      <alignment horizontal="center" wrapText="1"/>
    </xf>
    <xf numFmtId="164" fontId="5" fillId="0" borderId="2" xfId="0" applyNumberFormat="1" applyFont="1" applyFill="1" applyBorder="1" applyAlignment="1">
      <alignment horizontal="center" wrapText="1"/>
    </xf>
    <xf numFmtId="0" fontId="0" fillId="0" borderId="0" xfId="0" applyFill="1" applyBorder="1" applyAlignment="1">
      <alignment horizontal="left"/>
    </xf>
    <xf numFmtId="43" fontId="0" fillId="0" borderId="0" xfId="2" applyFont="1" applyFill="1" applyBorder="1" applyAlignment="1">
      <alignment horizontal="left" vertical="top"/>
    </xf>
    <xf numFmtId="165" fontId="0" fillId="0" borderId="0" xfId="2" applyNumberFormat="1" applyFont="1" applyFill="1" applyBorder="1" applyAlignment="1">
      <alignment horizontal="left" vertical="top"/>
    </xf>
    <xf numFmtId="43" fontId="0" fillId="0" borderId="0" xfId="0" applyNumberFormat="1" applyFill="1" applyBorder="1" applyAlignment="1">
      <alignment horizontal="left" vertical="top"/>
    </xf>
    <xf numFmtId="37" fontId="0" fillId="0" borderId="0" xfId="0" applyNumberFormat="1" applyFill="1" applyBorder="1" applyAlignment="1">
      <alignment horizontal="left" vertical="top"/>
    </xf>
    <xf numFmtId="37" fontId="23" fillId="0" borderId="3" xfId="0" applyNumberFormat="1" applyFont="1" applyFill="1" applyBorder="1" applyAlignment="1">
      <alignment horizontal="right" wrapText="1"/>
    </xf>
    <xf numFmtId="37" fontId="23" fillId="0" borderId="1" xfId="0" applyNumberFormat="1" applyFont="1" applyFill="1" applyBorder="1" applyAlignment="1">
      <alignment horizontal="right" wrapText="1"/>
    </xf>
    <xf numFmtId="43" fontId="23" fillId="0" borderId="3" xfId="2" applyFont="1" applyFill="1" applyBorder="1" applyAlignment="1">
      <alignment horizontal="right" wrapText="1"/>
    </xf>
    <xf numFmtId="37" fontId="23" fillId="0" borderId="2" xfId="0" applyNumberFormat="1" applyFont="1" applyFill="1" applyBorder="1" applyAlignment="1">
      <alignment horizontal="right" wrapText="1"/>
    </xf>
    <xf numFmtId="165" fontId="23" fillId="0" borderId="3" xfId="2" applyNumberFormat="1" applyFont="1" applyFill="1" applyBorder="1" applyAlignment="1">
      <alignment horizontal="right" wrapText="1"/>
    </xf>
    <xf numFmtId="0" fontId="5" fillId="0" borderId="19" xfId="0" applyFont="1" applyFill="1" applyBorder="1" applyAlignment="1">
      <alignment horizontal="center" wrapText="1"/>
    </xf>
    <xf numFmtId="0" fontId="5" fillId="0" borderId="3" xfId="0" applyFont="1" applyFill="1" applyBorder="1" applyAlignment="1">
      <alignment horizont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4" xfId="0" applyFont="1" applyFill="1" applyBorder="1" applyAlignment="1">
      <alignment horizontal="center" vertical="top" wrapText="1"/>
    </xf>
    <xf numFmtId="0" fontId="6" fillId="0" borderId="4" xfId="0" applyFont="1" applyFill="1" applyBorder="1" applyAlignment="1">
      <alignment horizontal="left" vertical="top"/>
    </xf>
    <xf numFmtId="0" fontId="0" fillId="0" borderId="5" xfId="0" applyFill="1" applyBorder="1" applyAlignment="1">
      <alignment horizontal="left" vertical="top"/>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0" fillId="0" borderId="0" xfId="0" applyFill="1" applyBorder="1" applyAlignment="1">
      <alignment vertical="top"/>
    </xf>
    <xf numFmtId="0" fontId="0" fillId="0" borderId="8" xfId="0" applyFill="1" applyBorder="1" applyAlignment="1">
      <alignmen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5" xfId="0" applyFont="1" applyFill="1" applyBorder="1" applyAlignment="1">
      <alignment horizontal="left" vertical="top"/>
    </xf>
    <xf numFmtId="0" fontId="0" fillId="0" borderId="6" xfId="0" applyFill="1" applyBorder="1" applyAlignment="1">
      <alignment horizontal="left" vertical="top"/>
    </xf>
    <xf numFmtId="0" fontId="10" fillId="0" borderId="0" xfId="0" applyFont="1" applyFill="1" applyBorder="1" applyAlignment="1">
      <alignment horizontal="left" vertical="top"/>
    </xf>
    <xf numFmtId="0" fontId="11" fillId="0" borderId="8" xfId="0" applyFont="1" applyFill="1" applyBorder="1" applyAlignment="1">
      <alignment horizontal="left" vertical="top"/>
    </xf>
    <xf numFmtId="0" fontId="2" fillId="0" borderId="0" xfId="0" applyFont="1" applyFill="1" applyBorder="1" applyAlignment="1">
      <alignment horizontal="left" wrapText="1"/>
    </xf>
    <xf numFmtId="0" fontId="21" fillId="0" borderId="0" xfId="0" applyFont="1" applyFill="1" applyBorder="1" applyAlignment="1">
      <alignment horizontal="left" wrapText="1"/>
    </xf>
    <xf numFmtId="0" fontId="5" fillId="0" borderId="20" xfId="0" applyFont="1" applyFill="1" applyBorder="1" applyAlignment="1">
      <alignment horizontal="left" vertical="top"/>
    </xf>
    <xf numFmtId="0" fontId="4" fillId="0" borderId="20" xfId="0" applyFont="1" applyFill="1" applyBorder="1" applyAlignment="1">
      <alignment horizontal="left" vertical="top"/>
    </xf>
    <xf numFmtId="0" fontId="5" fillId="0" borderId="10" xfId="0" applyFont="1" applyFill="1" applyBorder="1" applyAlignment="1">
      <alignment horizontal="left"/>
    </xf>
    <xf numFmtId="0" fontId="5" fillId="0" borderId="11" xfId="0" applyFont="1" applyFill="1" applyBorder="1" applyAlignment="1">
      <alignment horizontal="left"/>
    </xf>
    <xf numFmtId="0" fontId="5" fillId="0" borderId="19"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21" xfId="0" applyFont="1" applyFill="1" applyBorder="1" applyAlignment="1">
      <alignment horizontal="center" vertical="top" wrapText="1"/>
    </xf>
    <xf numFmtId="0" fontId="5" fillId="0" borderId="14" xfId="0" applyFont="1" applyFill="1" applyBorder="1" applyAlignment="1">
      <alignment horizontal="center" vertical="center" wrapText="1"/>
    </xf>
    <xf numFmtId="0" fontId="1" fillId="0" borderId="4" xfId="0" applyFont="1" applyFill="1" applyBorder="1" applyAlignment="1">
      <alignment horizontal="left" vertical="center"/>
    </xf>
    <xf numFmtId="0" fontId="2" fillId="0" borderId="7" xfId="0" applyFont="1" applyFill="1" applyBorder="1" applyAlignment="1">
      <alignment horizontal="left" vertical="top"/>
    </xf>
    <xf numFmtId="0" fontId="0" fillId="0" borderId="8" xfId="0" applyFill="1" applyBorder="1" applyAlignment="1">
      <alignment horizontal="left" vertical="top"/>
    </xf>
    <xf numFmtId="0" fontId="2" fillId="0" borderId="7"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8" xfId="0" applyFill="1" applyBorder="1" applyAlignment="1">
      <alignment horizontal="left" vertical="top" wrapText="1"/>
    </xf>
    <xf numFmtId="0" fontId="0" fillId="0" borderId="4" xfId="0" applyFill="1" applyBorder="1" applyAlignment="1">
      <alignment horizontal="left" vertical="top"/>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showGridLines="0" tabSelected="1" zoomScale="110" zoomScaleNormal="110" zoomScaleSheetLayoutView="110" workbookViewId="0">
      <selection activeCell="G1" sqref="G1"/>
    </sheetView>
  </sheetViews>
  <sheetFormatPr defaultRowHeight="13" x14ac:dyDescent="0.3"/>
  <cols>
    <col min="1" max="1" width="55.69921875" style="30" customWidth="1"/>
    <col min="2" max="2" width="6.19921875" style="30" customWidth="1"/>
    <col min="3" max="6" width="10.69921875" style="30" customWidth="1"/>
    <col min="7" max="7" width="14.796875" style="30" customWidth="1"/>
    <col min="8" max="16384" width="8.796875" style="30"/>
  </cols>
  <sheetData>
    <row r="1" spans="1:8" x14ac:dyDescent="0.3">
      <c r="A1" s="54" t="s">
        <v>32</v>
      </c>
      <c r="B1" s="55"/>
      <c r="C1" s="55"/>
      <c r="D1" s="55"/>
      <c r="E1" s="63" t="s">
        <v>33</v>
      </c>
      <c r="F1" s="64"/>
    </row>
    <row r="2" spans="1:8" x14ac:dyDescent="0.3">
      <c r="A2" s="56" t="s">
        <v>34</v>
      </c>
      <c r="B2" s="57"/>
      <c r="C2" s="57"/>
      <c r="D2" s="57"/>
      <c r="E2" s="65" t="s">
        <v>35</v>
      </c>
      <c r="F2" s="66"/>
    </row>
    <row r="3" spans="1:8" x14ac:dyDescent="0.3">
      <c r="A3" s="18"/>
      <c r="B3" s="16"/>
      <c r="C3" s="16"/>
      <c r="D3" s="16"/>
      <c r="E3" s="65" t="s">
        <v>86</v>
      </c>
      <c r="F3" s="66"/>
    </row>
    <row r="4" spans="1:8" x14ac:dyDescent="0.3">
      <c r="A4" s="19"/>
      <c r="B4" s="16"/>
      <c r="C4" s="16"/>
      <c r="D4" s="16"/>
      <c r="E4" s="33" t="s">
        <v>36</v>
      </c>
      <c r="F4" s="20"/>
      <c r="H4" s="12"/>
    </row>
    <row r="5" spans="1:8" x14ac:dyDescent="0.3">
      <c r="A5" s="29" t="s">
        <v>68</v>
      </c>
      <c r="B5" s="16"/>
      <c r="C5" s="58" t="s">
        <v>90</v>
      </c>
      <c r="D5" s="59"/>
      <c r="E5" s="59"/>
      <c r="F5" s="60"/>
    </row>
    <row r="6" spans="1:8" x14ac:dyDescent="0.3">
      <c r="A6" s="21"/>
      <c r="B6" s="31"/>
      <c r="C6" s="22" t="s">
        <v>91</v>
      </c>
      <c r="D6" s="22" t="s">
        <v>89</v>
      </c>
      <c r="E6" s="61" t="s">
        <v>69</v>
      </c>
      <c r="F6" s="62"/>
    </row>
    <row r="7" spans="1:8" x14ac:dyDescent="0.3">
      <c r="A7" s="49" t="s">
        <v>1</v>
      </c>
      <c r="B7" s="51" t="s">
        <v>2</v>
      </c>
      <c r="C7" s="53" t="s">
        <v>3</v>
      </c>
      <c r="D7" s="53"/>
      <c r="E7" s="53" t="s">
        <v>4</v>
      </c>
      <c r="F7" s="53"/>
    </row>
    <row r="8" spans="1:8" ht="18" x14ac:dyDescent="0.3">
      <c r="A8" s="50"/>
      <c r="B8" s="52"/>
      <c r="C8" s="23" t="s">
        <v>5</v>
      </c>
      <c r="D8" s="23" t="s">
        <v>6</v>
      </c>
      <c r="E8" s="23" t="s">
        <v>7</v>
      </c>
      <c r="F8" s="23" t="s">
        <v>8</v>
      </c>
    </row>
    <row r="9" spans="1:8" ht="18.75" customHeight="1" x14ac:dyDescent="0.25">
      <c r="A9" s="3" t="s">
        <v>37</v>
      </c>
      <c r="B9" s="4">
        <v>1</v>
      </c>
      <c r="C9" s="44">
        <v>4431369</v>
      </c>
      <c r="D9" s="44">
        <v>5685750</v>
      </c>
      <c r="E9" s="44">
        <v>9664584</v>
      </c>
      <c r="F9" s="44">
        <v>11235851</v>
      </c>
    </row>
    <row r="10" spans="1:8" ht="12" customHeight="1" x14ac:dyDescent="0.25">
      <c r="A10" s="3" t="s">
        <v>9</v>
      </c>
      <c r="B10" s="5">
        <v>2</v>
      </c>
      <c r="C10" s="46">
        <v>0</v>
      </c>
      <c r="D10" s="46">
        <v>0</v>
      </c>
      <c r="E10" s="46">
        <v>0</v>
      </c>
      <c r="F10" s="46">
        <v>0</v>
      </c>
    </row>
    <row r="11" spans="1:8" ht="12" customHeight="1" x14ac:dyDescent="0.25">
      <c r="A11" s="3" t="s">
        <v>10</v>
      </c>
      <c r="B11" s="5">
        <v>3</v>
      </c>
      <c r="C11" s="46">
        <v>0</v>
      </c>
      <c r="D11" s="46">
        <v>0</v>
      </c>
      <c r="E11" s="46">
        <v>0</v>
      </c>
      <c r="F11" s="46">
        <v>0</v>
      </c>
    </row>
    <row r="12" spans="1:8" ht="12" customHeight="1" x14ac:dyDescent="0.25">
      <c r="A12" s="3" t="s">
        <v>11</v>
      </c>
      <c r="B12" s="5">
        <v>4</v>
      </c>
      <c r="C12" s="44">
        <v>102942</v>
      </c>
      <c r="D12" s="44">
        <v>104440</v>
      </c>
      <c r="E12" s="44">
        <v>203558</v>
      </c>
      <c r="F12" s="44">
        <v>211742</v>
      </c>
    </row>
    <row r="13" spans="1:8" ht="12" customHeight="1" x14ac:dyDescent="0.25">
      <c r="A13" s="3" t="s">
        <v>12</v>
      </c>
      <c r="B13" s="5">
        <v>5</v>
      </c>
      <c r="C13" s="44">
        <v>5031</v>
      </c>
      <c r="D13" s="44">
        <v>3535</v>
      </c>
      <c r="E13" s="44">
        <v>8634</v>
      </c>
      <c r="F13" s="44">
        <v>6605</v>
      </c>
    </row>
    <row r="14" spans="1:8" ht="12" customHeight="1" x14ac:dyDescent="0.25">
      <c r="A14" s="3" t="s">
        <v>13</v>
      </c>
      <c r="B14" s="5">
        <v>6</v>
      </c>
      <c r="C14" s="45">
        <f>SUM(C9:C13)</f>
        <v>4539342</v>
      </c>
      <c r="D14" s="45">
        <f>SUM(D9:D13)</f>
        <v>5793725</v>
      </c>
      <c r="E14" s="45">
        <f>SUM(E9:E13)</f>
        <v>9876776</v>
      </c>
      <c r="F14" s="45">
        <f>SUM(F9:F13)</f>
        <v>11454198</v>
      </c>
    </row>
    <row r="15" spans="1:8" ht="18.75" customHeight="1" x14ac:dyDescent="0.25">
      <c r="A15" s="6" t="s">
        <v>38</v>
      </c>
      <c r="B15" s="4">
        <v>7</v>
      </c>
      <c r="C15" s="44">
        <v>421810</v>
      </c>
      <c r="D15" s="44">
        <v>414921</v>
      </c>
      <c r="E15" s="44">
        <v>850716</v>
      </c>
      <c r="F15" s="44">
        <v>831451</v>
      </c>
    </row>
    <row r="16" spans="1:8" ht="12" customHeight="1" x14ac:dyDescent="0.25">
      <c r="A16" s="6" t="s">
        <v>74</v>
      </c>
      <c r="B16" s="5">
        <v>8</v>
      </c>
      <c r="C16" s="44">
        <v>288538</v>
      </c>
      <c r="D16" s="44">
        <v>331184</v>
      </c>
      <c r="E16" s="44">
        <v>643656</v>
      </c>
      <c r="F16" s="44">
        <v>721856</v>
      </c>
    </row>
    <row r="17" spans="1:10" ht="12" customHeight="1" x14ac:dyDescent="0.25">
      <c r="A17" s="6" t="s">
        <v>73</v>
      </c>
      <c r="B17" s="5">
        <v>9</v>
      </c>
      <c r="C17" s="45">
        <f>SUM(C15:C16)</f>
        <v>710348</v>
      </c>
      <c r="D17" s="45">
        <f>SUM(D15:D16)</f>
        <v>746105</v>
      </c>
      <c r="E17" s="45">
        <f>SUM(E15:E16)</f>
        <v>1494372</v>
      </c>
      <c r="F17" s="45">
        <f>SUM(F15:F16)</f>
        <v>1553307</v>
      </c>
    </row>
    <row r="18" spans="1:10" ht="12" customHeight="1" x14ac:dyDescent="0.25">
      <c r="A18" s="3" t="s">
        <v>14</v>
      </c>
      <c r="B18" s="5">
        <v>10</v>
      </c>
      <c r="C18" s="44">
        <v>165631</v>
      </c>
      <c r="D18" s="44">
        <v>164626</v>
      </c>
      <c r="E18" s="44">
        <v>335255</v>
      </c>
      <c r="F18" s="44">
        <v>329871</v>
      </c>
    </row>
    <row r="19" spans="1:10" ht="12" customHeight="1" x14ac:dyDescent="0.25">
      <c r="A19" s="3" t="s">
        <v>15</v>
      </c>
      <c r="B19" s="5">
        <v>11</v>
      </c>
      <c r="C19" s="44">
        <v>491483</v>
      </c>
      <c r="D19" s="44">
        <v>578581</v>
      </c>
      <c r="E19" s="44">
        <v>1041308</v>
      </c>
      <c r="F19" s="44">
        <v>1167531</v>
      </c>
    </row>
    <row r="20" spans="1:10" ht="12" customHeight="1" x14ac:dyDescent="0.25">
      <c r="A20" s="3" t="s">
        <v>16</v>
      </c>
      <c r="B20" s="5">
        <v>12</v>
      </c>
      <c r="C20" s="45">
        <f>SUM(C18:C19)</f>
        <v>657114</v>
      </c>
      <c r="D20" s="45">
        <f>SUM(D18:D19)</f>
        <v>743207</v>
      </c>
      <c r="E20" s="45">
        <f>SUM(E18:E19)</f>
        <v>1376563</v>
      </c>
      <c r="F20" s="45">
        <f>SUM(F18:F19)</f>
        <v>1497402</v>
      </c>
    </row>
    <row r="21" spans="1:10" ht="12" customHeight="1" x14ac:dyDescent="0.25">
      <c r="A21" s="3" t="s">
        <v>17</v>
      </c>
      <c r="B21" s="5">
        <v>13</v>
      </c>
      <c r="C21" s="44">
        <v>1141440</v>
      </c>
      <c r="D21" s="44">
        <v>1858003</v>
      </c>
      <c r="E21" s="44">
        <v>2748857</v>
      </c>
      <c r="F21" s="44">
        <v>3683735</v>
      </c>
    </row>
    <row r="22" spans="1:10" ht="12" customHeight="1" x14ac:dyDescent="0.25">
      <c r="A22" s="3" t="s">
        <v>18</v>
      </c>
      <c r="B22" s="5">
        <v>14</v>
      </c>
      <c r="C22" s="44">
        <v>139454</v>
      </c>
      <c r="D22" s="44">
        <v>166053</v>
      </c>
      <c r="E22" s="44">
        <v>308090</v>
      </c>
      <c r="F22" s="44">
        <v>352917</v>
      </c>
    </row>
    <row r="23" spans="1:10" ht="12" customHeight="1" x14ac:dyDescent="0.25">
      <c r="A23" s="3" t="s">
        <v>19</v>
      </c>
      <c r="B23" s="5">
        <v>15</v>
      </c>
      <c r="C23" s="44">
        <v>167774</v>
      </c>
      <c r="D23" s="44">
        <v>290824</v>
      </c>
      <c r="E23" s="44">
        <v>409951</v>
      </c>
      <c r="F23" s="44">
        <v>622707</v>
      </c>
    </row>
    <row r="24" spans="1:10" ht="12" customHeight="1" x14ac:dyDescent="0.25">
      <c r="A24" s="3" t="s">
        <v>20</v>
      </c>
      <c r="B24" s="5">
        <v>16</v>
      </c>
      <c r="C24" s="45">
        <f>SUM(C17,C20:C23)</f>
        <v>2816130</v>
      </c>
      <c r="D24" s="45">
        <f>SUM(D17,D20:D23)</f>
        <v>3804192</v>
      </c>
      <c r="E24" s="45">
        <f>SUM(E17,E20:E23)</f>
        <v>6337833</v>
      </c>
      <c r="F24" s="45">
        <f>SUM(F17,F20:F23)</f>
        <v>7710068</v>
      </c>
      <c r="G24" s="43"/>
    </row>
    <row r="25" spans="1:10" ht="21" customHeight="1" x14ac:dyDescent="0.25">
      <c r="A25" s="7" t="s">
        <v>39</v>
      </c>
      <c r="B25" s="4">
        <v>17</v>
      </c>
      <c r="C25" s="45">
        <f>C14-C24</f>
        <v>1723212</v>
      </c>
      <c r="D25" s="45">
        <f>D14-D24</f>
        <v>1989533</v>
      </c>
      <c r="E25" s="45">
        <f>E14-E24</f>
        <v>3538943</v>
      </c>
      <c r="F25" s="45">
        <f>F14-F24</f>
        <v>3744130</v>
      </c>
      <c r="G25" s="43"/>
    </row>
    <row r="26" spans="1:10" ht="12" customHeight="1" x14ac:dyDescent="0.25">
      <c r="A26" s="3" t="s">
        <v>21</v>
      </c>
      <c r="B26" s="5">
        <v>18</v>
      </c>
      <c r="C26" s="44">
        <v>112189</v>
      </c>
      <c r="D26" s="44">
        <v>268734</v>
      </c>
      <c r="E26" s="44">
        <v>319583</v>
      </c>
      <c r="F26" s="44">
        <v>632451</v>
      </c>
      <c r="G26" s="43"/>
    </row>
    <row r="27" spans="1:10" ht="12" customHeight="1" x14ac:dyDescent="0.25">
      <c r="A27" s="3" t="s">
        <v>22</v>
      </c>
      <c r="B27" s="4">
        <v>19</v>
      </c>
      <c r="C27" s="44">
        <v>2500</v>
      </c>
      <c r="D27" s="44">
        <v>2400</v>
      </c>
      <c r="E27" s="44">
        <v>5000</v>
      </c>
      <c r="F27" s="44">
        <v>4900</v>
      </c>
      <c r="G27" s="43"/>
    </row>
    <row r="28" spans="1:10" ht="12" customHeight="1" x14ac:dyDescent="0.25">
      <c r="A28" s="3" t="s">
        <v>23</v>
      </c>
      <c r="B28" s="5">
        <v>20</v>
      </c>
      <c r="C28" s="44">
        <v>6161</v>
      </c>
      <c r="D28" s="44">
        <v>6388</v>
      </c>
      <c r="E28" s="44">
        <v>11395</v>
      </c>
      <c r="F28" s="44">
        <v>16397</v>
      </c>
      <c r="G28" s="43"/>
      <c r="H28" s="43"/>
      <c r="I28" s="43"/>
      <c r="J28" s="43"/>
    </row>
    <row r="29" spans="1:10" ht="12" customHeight="1" x14ac:dyDescent="0.25">
      <c r="A29" s="3" t="s">
        <v>24</v>
      </c>
      <c r="B29" s="5">
        <v>21</v>
      </c>
      <c r="C29" s="45">
        <f>SUM(C27:C28)</f>
        <v>8661</v>
      </c>
      <c r="D29" s="45">
        <f>SUM(D27:D28)</f>
        <v>8788</v>
      </c>
      <c r="E29" s="45">
        <f>SUM(E27:E28)</f>
        <v>16395</v>
      </c>
      <c r="F29" s="45">
        <f>SUM(F27:F28)</f>
        <v>21297</v>
      </c>
    </row>
    <row r="30" spans="1:10" ht="12.75" customHeight="1" x14ac:dyDescent="0.25">
      <c r="A30" s="6" t="s">
        <v>41</v>
      </c>
      <c r="B30" s="4">
        <v>22</v>
      </c>
      <c r="C30" s="44">
        <v>66</v>
      </c>
      <c r="D30" s="44">
        <v>425</v>
      </c>
      <c r="E30" s="44">
        <v>6272</v>
      </c>
      <c r="F30" s="44">
        <v>-2746</v>
      </c>
      <c r="G30" s="43"/>
    </row>
    <row r="31" spans="1:10" ht="12" customHeight="1" x14ac:dyDescent="0.25">
      <c r="A31" s="3" t="s">
        <v>25</v>
      </c>
      <c r="B31" s="5">
        <v>23</v>
      </c>
      <c r="C31" s="45">
        <f>C25+C26+C29-C30</f>
        <v>1843996</v>
      </c>
      <c r="D31" s="45">
        <f>D25+D26+D29-D30</f>
        <v>2266630</v>
      </c>
      <c r="E31" s="45">
        <f>E25+E26+E29-E30</f>
        <v>3868649</v>
      </c>
      <c r="F31" s="45">
        <f>F25+F26+F29-F30</f>
        <v>4400624</v>
      </c>
    </row>
    <row r="32" spans="1:10" ht="18.75" customHeight="1" x14ac:dyDescent="0.25">
      <c r="A32" s="6" t="s">
        <v>40</v>
      </c>
      <c r="B32" s="4">
        <v>24</v>
      </c>
      <c r="C32" s="44">
        <v>8042</v>
      </c>
      <c r="D32" s="44">
        <v>13161</v>
      </c>
      <c r="E32" s="44">
        <v>19018</v>
      </c>
      <c r="F32" s="44">
        <v>26659</v>
      </c>
      <c r="G32" s="43"/>
    </row>
    <row r="33" spans="1:7" ht="12" customHeight="1" x14ac:dyDescent="0.25">
      <c r="A33" s="3" t="s">
        <v>26</v>
      </c>
      <c r="B33" s="5">
        <v>25</v>
      </c>
      <c r="C33" s="44">
        <v>88</v>
      </c>
      <c r="D33" s="44">
        <v>1337</v>
      </c>
      <c r="E33" s="44">
        <v>846</v>
      </c>
      <c r="F33" s="44">
        <v>2558</v>
      </c>
      <c r="G33" s="43"/>
    </row>
    <row r="34" spans="1:7" ht="12" customHeight="1" x14ac:dyDescent="0.25">
      <c r="A34" s="3" t="s">
        <v>27</v>
      </c>
      <c r="B34" s="5">
        <v>26</v>
      </c>
      <c r="C34" s="44">
        <v>359</v>
      </c>
      <c r="D34" s="44">
        <v>514</v>
      </c>
      <c r="E34" s="44">
        <v>743</v>
      </c>
      <c r="F34" s="44">
        <v>1028</v>
      </c>
      <c r="G34" s="43"/>
    </row>
    <row r="35" spans="1:7" ht="12" customHeight="1" x14ac:dyDescent="0.25">
      <c r="A35" s="3" t="s">
        <v>28</v>
      </c>
      <c r="B35" s="5">
        <v>27</v>
      </c>
      <c r="C35" s="45">
        <f>SUM(C32:C34)</f>
        <v>8489</v>
      </c>
      <c r="D35" s="45">
        <f>SUM(D32:D34)</f>
        <v>15012</v>
      </c>
      <c r="E35" s="45">
        <f>SUM(E32:E34)</f>
        <v>20607</v>
      </c>
      <c r="F35" s="45">
        <f>SUM(F32:F34)</f>
        <v>30245</v>
      </c>
    </row>
    <row r="36" spans="1:7" ht="27" x14ac:dyDescent="0.25">
      <c r="A36" s="3" t="s">
        <v>70</v>
      </c>
      <c r="B36" s="8">
        <v>28</v>
      </c>
      <c r="C36" s="46">
        <v>0</v>
      </c>
      <c r="D36" s="46">
        <v>0</v>
      </c>
      <c r="E36" s="46">
        <v>0</v>
      </c>
      <c r="F36" s="46">
        <v>0</v>
      </c>
    </row>
    <row r="37" spans="1:7" ht="12" customHeight="1" x14ac:dyDescent="0.25">
      <c r="A37" s="3" t="s">
        <v>29</v>
      </c>
      <c r="B37" s="5">
        <v>29</v>
      </c>
      <c r="C37" s="46">
        <v>0</v>
      </c>
      <c r="D37" s="46">
        <v>0</v>
      </c>
      <c r="E37" s="46">
        <v>0</v>
      </c>
      <c r="F37" s="46">
        <v>0</v>
      </c>
    </row>
    <row r="38" spans="1:7" ht="12" customHeight="1" x14ac:dyDescent="0.25">
      <c r="A38" s="3" t="s">
        <v>30</v>
      </c>
      <c r="B38" s="5">
        <v>30</v>
      </c>
      <c r="C38" s="45">
        <f>C31-C35-C36-C37</f>
        <v>1835507</v>
      </c>
      <c r="D38" s="45">
        <f t="shared" ref="D38:F38" si="0">D31-D35-D36-D37</f>
        <v>2251618</v>
      </c>
      <c r="E38" s="45">
        <f t="shared" si="0"/>
        <v>3848042</v>
      </c>
      <c r="F38" s="45">
        <f t="shared" si="0"/>
        <v>4370379</v>
      </c>
      <c r="G38" s="43"/>
    </row>
    <row r="39" spans="1:7" ht="12" customHeight="1" x14ac:dyDescent="0.25">
      <c r="A39" s="3" t="s">
        <v>31</v>
      </c>
      <c r="B39" s="5">
        <v>31</v>
      </c>
      <c r="C39" s="44">
        <v>383035</v>
      </c>
      <c r="D39" s="44">
        <v>426390</v>
      </c>
      <c r="E39" s="44">
        <v>797211</v>
      </c>
      <c r="F39" s="44">
        <v>836001</v>
      </c>
      <c r="G39" s="43"/>
    </row>
    <row r="40" spans="1:7" ht="12" customHeight="1" x14ac:dyDescent="0.25">
      <c r="A40" s="6" t="s">
        <v>71</v>
      </c>
      <c r="B40" s="5">
        <v>32</v>
      </c>
      <c r="C40" s="44">
        <v>64685</v>
      </c>
      <c r="D40" s="44">
        <v>123322</v>
      </c>
      <c r="E40" s="44">
        <v>150167</v>
      </c>
      <c r="F40" s="44">
        <v>237036</v>
      </c>
      <c r="G40" s="43"/>
    </row>
    <row r="41" spans="1:7" ht="12" customHeight="1" x14ac:dyDescent="0.25">
      <c r="A41" s="7" t="s">
        <v>83</v>
      </c>
      <c r="B41" s="5">
        <v>33</v>
      </c>
      <c r="C41" s="45">
        <f>C38-C39-C40</f>
        <v>1387787</v>
      </c>
      <c r="D41" s="45">
        <f>D38-D39-D40</f>
        <v>1701906</v>
      </c>
      <c r="E41" s="45">
        <f t="shared" ref="E41:F41" si="1">E38-E39-E40</f>
        <v>2900664</v>
      </c>
      <c r="F41" s="45">
        <f t="shared" si="1"/>
        <v>3297342</v>
      </c>
      <c r="G41" s="43"/>
    </row>
    <row r="42" spans="1:7" ht="7" customHeight="1" x14ac:dyDescent="0.3">
      <c r="C42" s="1"/>
      <c r="D42" s="1"/>
      <c r="E42" s="1"/>
      <c r="F42" s="1"/>
    </row>
    <row r="43" spans="1:7" ht="7" customHeight="1" x14ac:dyDescent="0.3"/>
    <row r="44" spans="1:7" ht="7" customHeight="1" x14ac:dyDescent="0.3"/>
    <row r="45" spans="1:7" ht="7" customHeight="1" x14ac:dyDescent="0.3"/>
    <row r="46" spans="1:7" ht="7" customHeight="1" x14ac:dyDescent="0.3"/>
    <row r="47" spans="1:7" ht="7" customHeight="1" x14ac:dyDescent="0.3"/>
    <row r="48" spans="1:7" ht="7" customHeight="1" x14ac:dyDescent="0.3"/>
    <row r="49" ht="7" customHeight="1" x14ac:dyDescent="0.3"/>
    <row r="50" ht="7" customHeight="1" x14ac:dyDescent="0.3"/>
    <row r="51" ht="7" customHeight="1" x14ac:dyDescent="0.3"/>
    <row r="52" ht="7" customHeight="1" x14ac:dyDescent="0.3"/>
    <row r="53" ht="8.15" customHeight="1" x14ac:dyDescent="0.3"/>
    <row r="54" ht="17.149999999999999" customHeight="1" x14ac:dyDescent="0.3"/>
    <row r="55" ht="7" customHeight="1" x14ac:dyDescent="0.3"/>
    <row r="56" ht="7" customHeight="1" x14ac:dyDescent="0.3"/>
    <row r="57" ht="7" customHeight="1" x14ac:dyDescent="0.3"/>
    <row r="58" ht="7" customHeight="1" x14ac:dyDescent="0.3"/>
    <row r="59" ht="7" customHeight="1" x14ac:dyDescent="0.3"/>
    <row r="60" ht="7" customHeight="1" x14ac:dyDescent="0.3"/>
    <row r="61" ht="7" customHeight="1" x14ac:dyDescent="0.3"/>
    <row r="62" ht="7" customHeight="1" x14ac:dyDescent="0.3"/>
    <row r="63" ht="8.15" customHeight="1" x14ac:dyDescent="0.3"/>
    <row r="64" ht="8.15" customHeight="1" x14ac:dyDescent="0.3"/>
    <row r="65" ht="8.15" customHeight="1" x14ac:dyDescent="0.3"/>
    <row r="66" ht="8.15" customHeight="1" x14ac:dyDescent="0.3"/>
    <row r="67" ht="8.15" customHeight="1" x14ac:dyDescent="0.3"/>
    <row r="68" ht="7" customHeight="1" x14ac:dyDescent="0.3"/>
    <row r="69" ht="7" customHeight="1" x14ac:dyDescent="0.3"/>
    <row r="70" ht="7" customHeight="1" x14ac:dyDescent="0.3"/>
    <row r="71" ht="7" customHeight="1" x14ac:dyDescent="0.3"/>
    <row r="72" ht="7" customHeight="1" x14ac:dyDescent="0.3"/>
    <row r="73" ht="7" customHeight="1" x14ac:dyDescent="0.3"/>
  </sheetData>
  <mergeCells count="11">
    <mergeCell ref="A7:A8"/>
    <mergeCell ref="B7:B8"/>
    <mergeCell ref="C7:D7"/>
    <mergeCell ref="E7:F7"/>
    <mergeCell ref="A1:D1"/>
    <mergeCell ref="A2:D2"/>
    <mergeCell ref="C5:F5"/>
    <mergeCell ref="E6:F6"/>
    <mergeCell ref="E1:F1"/>
    <mergeCell ref="E2:F2"/>
    <mergeCell ref="E3:F3"/>
  </mergeCells>
  <printOptions horizontalCentered="1" verticalCentered="1"/>
  <pageMargins left="0.45" right="0.45" top="0.25" bottom="0.2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zoomScaleNormal="100" zoomScaleSheetLayoutView="110" workbookViewId="0">
      <selection activeCell="G1" sqref="G1"/>
    </sheetView>
  </sheetViews>
  <sheetFormatPr defaultRowHeight="13" x14ac:dyDescent="0.3"/>
  <cols>
    <col min="1" max="1" width="62.19921875" style="30" customWidth="1"/>
    <col min="2" max="2" width="16" style="30" bestFit="1" customWidth="1"/>
    <col min="3" max="3" width="14.5" style="30" customWidth="1"/>
    <col min="4" max="4" width="15.69921875" style="30" customWidth="1"/>
    <col min="5" max="6" width="16.296875" style="30" customWidth="1"/>
    <col min="7" max="7" width="11" style="30" bestFit="1" customWidth="1"/>
    <col min="8" max="8" width="14" style="30" bestFit="1" customWidth="1"/>
    <col min="9" max="16384" width="8.796875" style="30"/>
  </cols>
  <sheetData>
    <row r="1" spans="1:8" s="9" customFormat="1" ht="12" customHeight="1" x14ac:dyDescent="0.3">
      <c r="A1" s="24" t="s">
        <v>65</v>
      </c>
      <c r="B1" s="69" t="s">
        <v>92</v>
      </c>
      <c r="C1" s="70"/>
      <c r="D1" s="69" t="s">
        <v>89</v>
      </c>
      <c r="E1" s="70"/>
      <c r="F1" s="25" t="s">
        <v>42</v>
      </c>
    </row>
    <row r="2" spans="1:8" s="9" customFormat="1" ht="12" customHeight="1" x14ac:dyDescent="0.3">
      <c r="A2" s="49" t="s">
        <v>45</v>
      </c>
      <c r="B2" s="73" t="s">
        <v>46</v>
      </c>
      <c r="C2" s="75" t="s">
        <v>3</v>
      </c>
      <c r="D2" s="53"/>
      <c r="E2" s="76" t="s">
        <v>47</v>
      </c>
      <c r="F2" s="76"/>
    </row>
    <row r="3" spans="1:8" s="9" customFormat="1" ht="20.25" customHeight="1" x14ac:dyDescent="0.3">
      <c r="A3" s="50"/>
      <c r="B3" s="74"/>
      <c r="C3" s="23" t="s">
        <v>48</v>
      </c>
      <c r="D3" s="23" t="s">
        <v>49</v>
      </c>
      <c r="E3" s="23" t="s">
        <v>50</v>
      </c>
      <c r="F3" s="23" t="s">
        <v>51</v>
      </c>
    </row>
    <row r="4" spans="1:8" s="9" customFormat="1" ht="18" customHeight="1" x14ac:dyDescent="0.25">
      <c r="A4" s="3" t="s">
        <v>52</v>
      </c>
      <c r="B4" s="11">
        <v>34</v>
      </c>
      <c r="C4" s="13">
        <v>0</v>
      </c>
      <c r="D4" s="13">
        <v>0</v>
      </c>
      <c r="E4" s="13">
        <v>0</v>
      </c>
      <c r="F4" s="13">
        <v>0</v>
      </c>
    </row>
    <row r="5" spans="1:8" s="9" customFormat="1" ht="21" customHeight="1" x14ac:dyDescent="0.25">
      <c r="A5" s="10" t="s">
        <v>66</v>
      </c>
      <c r="B5" s="11">
        <v>35</v>
      </c>
      <c r="C5" s="13">
        <v>0</v>
      </c>
      <c r="D5" s="13">
        <v>0</v>
      </c>
      <c r="E5" s="13">
        <v>0</v>
      </c>
      <c r="F5" s="13">
        <v>0</v>
      </c>
    </row>
    <row r="6" spans="1:8" s="9" customFormat="1" ht="12" customHeight="1" x14ac:dyDescent="0.25">
      <c r="A6" s="3" t="s">
        <v>84</v>
      </c>
      <c r="B6" s="11">
        <v>36</v>
      </c>
      <c r="C6" s="45">
        <f>SUM('Form RE&amp;I Page 1'!C41,C4:C5)</f>
        <v>1387787</v>
      </c>
      <c r="D6" s="45">
        <f>SUM('Form RE&amp;I Page 1'!D41,D4:D5)</f>
        <v>1701906</v>
      </c>
      <c r="E6" s="45">
        <f>SUM('Form RE&amp;I Page 1'!E41,E4:E5)</f>
        <v>2900664</v>
      </c>
      <c r="F6" s="45">
        <f>SUM('Form RE&amp;I Page 1'!F41,F4:F5)</f>
        <v>3297342</v>
      </c>
      <c r="G6" s="36"/>
    </row>
    <row r="7" spans="1:8" s="9" customFormat="1" ht="12" customHeight="1" x14ac:dyDescent="0.25">
      <c r="A7" s="3" t="s">
        <v>53</v>
      </c>
      <c r="B7" s="11">
        <v>37</v>
      </c>
      <c r="C7" s="13">
        <v>0</v>
      </c>
      <c r="D7" s="13">
        <v>0</v>
      </c>
      <c r="E7" s="13">
        <v>0</v>
      </c>
      <c r="F7" s="13">
        <v>0</v>
      </c>
    </row>
    <row r="8" spans="1:8" s="9" customFormat="1" ht="12" customHeight="1" x14ac:dyDescent="0.25">
      <c r="A8" s="3" t="s">
        <v>54</v>
      </c>
      <c r="B8" s="11">
        <v>38</v>
      </c>
      <c r="C8" s="13">
        <v>0</v>
      </c>
      <c r="D8" s="13">
        <v>0</v>
      </c>
      <c r="E8" s="13">
        <v>0</v>
      </c>
      <c r="F8" s="13">
        <v>0</v>
      </c>
    </row>
    <row r="9" spans="1:8" s="9" customFormat="1" ht="12" customHeight="1" x14ac:dyDescent="0.25">
      <c r="A9" s="10" t="s">
        <v>72</v>
      </c>
      <c r="B9" s="11">
        <v>39</v>
      </c>
      <c r="C9" s="48">
        <v>0</v>
      </c>
      <c r="D9" s="46">
        <v>0</v>
      </c>
      <c r="E9" s="48">
        <v>0</v>
      </c>
      <c r="F9" s="46">
        <v>0</v>
      </c>
    </row>
    <row r="10" spans="1:8" s="9" customFormat="1" ht="12" customHeight="1" x14ac:dyDescent="0.25">
      <c r="A10" s="10" t="s">
        <v>67</v>
      </c>
      <c r="B10" s="11">
        <v>40</v>
      </c>
      <c r="C10" s="46">
        <v>0</v>
      </c>
      <c r="D10" s="46">
        <v>0</v>
      </c>
      <c r="E10" s="46">
        <v>0</v>
      </c>
      <c r="F10" s="46">
        <v>0</v>
      </c>
    </row>
    <row r="11" spans="1:8" s="9" customFormat="1" ht="12" customHeight="1" x14ac:dyDescent="0.25">
      <c r="A11" s="3" t="s">
        <v>85</v>
      </c>
      <c r="B11" s="11">
        <v>41</v>
      </c>
      <c r="C11" s="45">
        <f>SUM(C6:C10)</f>
        <v>1387787</v>
      </c>
      <c r="D11" s="45">
        <f>SUM(D6:D10)</f>
        <v>1701906</v>
      </c>
      <c r="E11" s="45">
        <f>SUM(E6:E10)</f>
        <v>2900664</v>
      </c>
      <c r="F11" s="45">
        <f>SUM(F6:F10)</f>
        <v>3297342</v>
      </c>
      <c r="G11" s="36"/>
      <c r="H11" s="36"/>
    </row>
    <row r="12" spans="1:8" s="9" customFormat="1" ht="12" customHeight="1" x14ac:dyDescent="0.25">
      <c r="A12" s="14" t="s">
        <v>75</v>
      </c>
      <c r="B12" s="37">
        <v>42</v>
      </c>
      <c r="C12" s="46">
        <v>0</v>
      </c>
      <c r="D12" s="46">
        <v>0</v>
      </c>
      <c r="E12" s="46">
        <v>0</v>
      </c>
      <c r="F12" s="46">
        <v>0</v>
      </c>
    </row>
    <row r="13" spans="1:8" s="9" customFormat="1" ht="12" customHeight="1" x14ac:dyDescent="0.25">
      <c r="A13" s="14" t="s">
        <v>76</v>
      </c>
      <c r="B13" s="37">
        <v>43</v>
      </c>
      <c r="C13" s="45">
        <f>C11-C12</f>
        <v>1387787</v>
      </c>
      <c r="D13" s="45">
        <f t="shared" ref="D13:F13" si="0">D11-D12</f>
        <v>1701906</v>
      </c>
      <c r="E13" s="45">
        <f t="shared" si="0"/>
        <v>2900664</v>
      </c>
      <c r="F13" s="45">
        <f t="shared" si="0"/>
        <v>3297342</v>
      </c>
    </row>
    <row r="14" spans="1:8" s="9" customFormat="1" ht="12" customHeight="1" x14ac:dyDescent="0.25">
      <c r="A14" s="14" t="s">
        <v>77</v>
      </c>
      <c r="B14" s="37">
        <v>44</v>
      </c>
      <c r="C14" s="15" t="s">
        <v>79</v>
      </c>
      <c r="D14" s="15" t="s">
        <v>79</v>
      </c>
      <c r="E14" s="15" t="s">
        <v>79</v>
      </c>
      <c r="F14" s="15" t="s">
        <v>79</v>
      </c>
    </row>
    <row r="15" spans="1:8" s="9" customFormat="1" ht="12" customHeight="1" x14ac:dyDescent="0.25">
      <c r="A15" s="14" t="s">
        <v>78</v>
      </c>
      <c r="B15" s="37">
        <v>45</v>
      </c>
      <c r="C15" s="15" t="s">
        <v>79</v>
      </c>
      <c r="D15" s="15" t="s">
        <v>79</v>
      </c>
      <c r="E15" s="15" t="s">
        <v>79</v>
      </c>
      <c r="F15" s="15" t="s">
        <v>79</v>
      </c>
    </row>
    <row r="16" spans="1:8" s="9" customFormat="1" ht="12" customHeight="1" x14ac:dyDescent="0.25">
      <c r="A16" s="3" t="s">
        <v>55</v>
      </c>
      <c r="B16" s="37">
        <v>46</v>
      </c>
      <c r="C16" s="15" t="s">
        <v>79</v>
      </c>
      <c r="D16" s="15" t="s">
        <v>79</v>
      </c>
      <c r="E16" s="15" t="s">
        <v>79</v>
      </c>
      <c r="F16" s="15" t="s">
        <v>79</v>
      </c>
    </row>
    <row r="17" spans="1:8" s="9" customFormat="1" ht="12" customHeight="1" x14ac:dyDescent="0.25">
      <c r="A17" s="3" t="s">
        <v>56</v>
      </c>
      <c r="B17" s="37">
        <v>47</v>
      </c>
      <c r="C17" s="15" t="s">
        <v>79</v>
      </c>
      <c r="D17" s="15" t="s">
        <v>79</v>
      </c>
      <c r="E17" s="15" t="s">
        <v>79</v>
      </c>
      <c r="F17" s="15" t="s">
        <v>79</v>
      </c>
    </row>
    <row r="18" spans="1:8" s="9" customFormat="1" ht="12" customHeight="1" x14ac:dyDescent="0.25">
      <c r="A18" s="3" t="s">
        <v>57</v>
      </c>
      <c r="B18" s="37">
        <v>48</v>
      </c>
      <c r="C18" s="2">
        <v>0.62038286606296689</v>
      </c>
      <c r="D18" s="2">
        <v>0.65660555169601598</v>
      </c>
      <c r="E18" s="2">
        <v>0.64169046660570206</v>
      </c>
      <c r="F18" s="2">
        <v>0.67312159262481752</v>
      </c>
    </row>
    <row r="19" spans="1:8" s="9" customFormat="1" ht="12" customHeight="1" x14ac:dyDescent="0.25">
      <c r="A19" s="3" t="s">
        <v>58</v>
      </c>
      <c r="B19" s="37">
        <v>49</v>
      </c>
      <c r="C19" s="2">
        <v>0.30124674457223094</v>
      </c>
      <c r="D19" s="2">
        <v>0.25705603907675978</v>
      </c>
      <c r="E19" s="2">
        <v>0.29067531753276576</v>
      </c>
      <c r="F19" s="2">
        <v>0.26633981706968923</v>
      </c>
    </row>
    <row r="20" spans="1:8" s="9" customFormat="1" ht="12" customHeight="1" x14ac:dyDescent="0.25">
      <c r="A20" s="3" t="s">
        <v>59</v>
      </c>
      <c r="B20" s="37">
        <v>50</v>
      </c>
      <c r="C20" s="2">
        <v>0.28217613918493034</v>
      </c>
      <c r="D20" s="2">
        <v>0.34935313636736298</v>
      </c>
      <c r="E20" s="2">
        <v>0.30950858863256592</v>
      </c>
      <c r="F20" s="2">
        <v>0.35241681696090815</v>
      </c>
    </row>
    <row r="21" spans="1:8" s="9" customFormat="1" ht="20.25" customHeight="1" x14ac:dyDescent="0.25">
      <c r="A21" s="3" t="s">
        <v>60</v>
      </c>
      <c r="B21" s="37">
        <v>51</v>
      </c>
      <c r="C21" s="45">
        <f>'Form RE&amp;I Page 1'!C25</f>
        <v>1723212</v>
      </c>
      <c r="D21" s="45">
        <f>'Form RE&amp;I Page 1'!D25</f>
        <v>1989533</v>
      </c>
      <c r="E21" s="45">
        <f>'Form RE&amp;I Page 1'!E25</f>
        <v>3538943</v>
      </c>
      <c r="F21" s="45">
        <f>'Form RE&amp;I Page 1'!F25</f>
        <v>3744130</v>
      </c>
      <c r="G21" s="36"/>
    </row>
    <row r="22" spans="1:8" s="9" customFormat="1" ht="12" customHeight="1" x14ac:dyDescent="0.25">
      <c r="A22" s="3" t="s">
        <v>80</v>
      </c>
      <c r="B22" s="37">
        <v>52</v>
      </c>
      <c r="C22" s="44">
        <f>-'Form RE&amp;I Page 1'!C39</f>
        <v>-383035</v>
      </c>
      <c r="D22" s="44">
        <f>-'Form RE&amp;I Page 1'!D39</f>
        <v>-426390</v>
      </c>
      <c r="E22" s="44">
        <f>-'Form RE&amp;I Page 1'!E39</f>
        <v>-797211</v>
      </c>
      <c r="F22" s="44">
        <f>-'Form RE&amp;I Page 1'!F39</f>
        <v>-836001</v>
      </c>
      <c r="G22" s="36"/>
    </row>
    <row r="23" spans="1:8" s="9" customFormat="1" ht="12" customHeight="1" x14ac:dyDescent="0.25">
      <c r="A23" s="3" t="s">
        <v>81</v>
      </c>
      <c r="B23" s="37">
        <v>53</v>
      </c>
      <c r="C23" s="44">
        <f>-'Form RE&amp;I Page 1'!C40</f>
        <v>-64685</v>
      </c>
      <c r="D23" s="44">
        <f>-'Form RE&amp;I Page 1'!D40</f>
        <v>-123322</v>
      </c>
      <c r="E23" s="44">
        <f>-'Form RE&amp;I Page 1'!E40</f>
        <v>-150167</v>
      </c>
      <c r="F23" s="44">
        <f>-'Form RE&amp;I Page 1'!F40</f>
        <v>-237036</v>
      </c>
      <c r="G23" s="36"/>
    </row>
    <row r="24" spans="1:8" s="9" customFormat="1" ht="12" customHeight="1" x14ac:dyDescent="0.25">
      <c r="A24" s="3" t="s">
        <v>61</v>
      </c>
      <c r="B24" s="37">
        <v>54</v>
      </c>
      <c r="C24" s="44">
        <v>-9777</v>
      </c>
      <c r="D24" s="44">
        <v>-9777</v>
      </c>
      <c r="E24" s="44">
        <v>-10801</v>
      </c>
      <c r="F24" s="44">
        <v>-10801</v>
      </c>
      <c r="G24" s="36"/>
    </row>
    <row r="25" spans="1:8" s="9" customFormat="1" ht="12" customHeight="1" x14ac:dyDescent="0.25">
      <c r="A25" s="3" t="s">
        <v>62</v>
      </c>
      <c r="B25" s="37">
        <v>55</v>
      </c>
      <c r="C25" s="46">
        <v>0</v>
      </c>
      <c r="D25" s="46">
        <v>0</v>
      </c>
      <c r="E25" s="46">
        <v>0</v>
      </c>
      <c r="F25" s="46">
        <v>0</v>
      </c>
    </row>
    <row r="26" spans="1:8" s="9" customFormat="1" ht="12" customHeight="1" x14ac:dyDescent="0.25">
      <c r="A26" s="17" t="s">
        <v>63</v>
      </c>
      <c r="B26" s="38">
        <v>56</v>
      </c>
      <c r="C26" s="47">
        <f>SUM(C21:C25)</f>
        <v>1265715</v>
      </c>
      <c r="D26" s="47">
        <f>SUM(D21:D25)</f>
        <v>1430044</v>
      </c>
      <c r="E26" s="47">
        <f>SUM(E21:E25)</f>
        <v>2580764</v>
      </c>
      <c r="F26" s="47">
        <f>SUM(F21:F25)</f>
        <v>2660292</v>
      </c>
      <c r="G26" s="36"/>
      <c r="H26" s="36"/>
    </row>
    <row r="27" spans="1:8" ht="18.75" customHeight="1" x14ac:dyDescent="0.3">
      <c r="A27" s="77" t="s">
        <v>43</v>
      </c>
      <c r="B27" s="55"/>
      <c r="C27" s="55"/>
      <c r="D27" s="55"/>
      <c r="E27" s="55"/>
      <c r="F27" s="64"/>
      <c r="G27" s="9"/>
    </row>
    <row r="28" spans="1:8" ht="9.75" customHeight="1" x14ac:dyDescent="0.3">
      <c r="A28" s="78" t="s">
        <v>44</v>
      </c>
      <c r="B28" s="57"/>
      <c r="C28" s="57"/>
      <c r="D28" s="57"/>
      <c r="E28" s="57"/>
      <c r="F28" s="79"/>
      <c r="G28" s="9"/>
    </row>
    <row r="29" spans="1:8" ht="66" customHeight="1" x14ac:dyDescent="0.3">
      <c r="A29" s="80" t="s">
        <v>82</v>
      </c>
      <c r="B29" s="81"/>
      <c r="C29" s="81"/>
      <c r="D29" s="81"/>
      <c r="E29" s="81"/>
      <c r="F29" s="82"/>
      <c r="G29" s="9"/>
    </row>
    <row r="30" spans="1:8" x14ac:dyDescent="0.3">
      <c r="A30" s="26"/>
      <c r="B30" s="27"/>
      <c r="C30" s="27"/>
      <c r="D30" s="27"/>
      <c r="E30" s="27"/>
      <c r="F30" s="32"/>
      <c r="G30" s="9"/>
    </row>
    <row r="31" spans="1:8" x14ac:dyDescent="0.3">
      <c r="A31" s="83" t="s">
        <v>0</v>
      </c>
      <c r="B31" s="55"/>
      <c r="C31" s="55"/>
      <c r="D31" s="55"/>
      <c r="E31" s="55"/>
      <c r="F31" s="64"/>
      <c r="G31" s="9"/>
    </row>
    <row r="32" spans="1:8" ht="27" customHeight="1" x14ac:dyDescent="0.3">
      <c r="A32" s="80" t="s">
        <v>64</v>
      </c>
      <c r="B32" s="81"/>
      <c r="C32" s="81"/>
      <c r="D32" s="81"/>
      <c r="E32" s="81"/>
      <c r="F32" s="82"/>
      <c r="G32" s="9"/>
    </row>
    <row r="33" spans="1:6" ht="16.5" customHeight="1" x14ac:dyDescent="0.3">
      <c r="A33" s="34" t="s">
        <v>87</v>
      </c>
      <c r="F33" s="35"/>
    </row>
    <row r="34" spans="1:6" ht="15.75" customHeight="1" x14ac:dyDescent="0.3">
      <c r="A34" s="34" t="s">
        <v>93</v>
      </c>
      <c r="F34" s="35"/>
    </row>
    <row r="35" spans="1:6" s="39" customFormat="1" ht="20.25" customHeight="1" x14ac:dyDescent="0.3">
      <c r="A35" s="28" t="s">
        <v>94</v>
      </c>
      <c r="B35" s="71" t="s">
        <v>88</v>
      </c>
      <c r="C35" s="71"/>
      <c r="D35" s="71"/>
      <c r="E35" s="71"/>
      <c r="F35" s="72"/>
    </row>
    <row r="36" spans="1:6" s="39" customFormat="1" ht="18" customHeight="1" x14ac:dyDescent="0.3">
      <c r="A36" s="67"/>
      <c r="B36" s="68"/>
      <c r="C36" s="68"/>
      <c r="D36" s="68"/>
      <c r="E36" s="68"/>
      <c r="F36" s="68"/>
    </row>
    <row r="38" spans="1:6" x14ac:dyDescent="0.3">
      <c r="D38" s="39"/>
    </row>
    <row r="39" spans="1:6" x14ac:dyDescent="0.3">
      <c r="A39" s="40"/>
      <c r="B39" s="41"/>
    </row>
    <row r="40" spans="1:6" x14ac:dyDescent="0.3">
      <c r="A40" s="40"/>
      <c r="B40" s="41"/>
    </row>
    <row r="41" spans="1:6" x14ac:dyDescent="0.3">
      <c r="A41" s="42"/>
      <c r="B41" s="41"/>
      <c r="C41" s="42"/>
    </row>
    <row r="42" spans="1:6" x14ac:dyDescent="0.3">
      <c r="A42" s="42"/>
      <c r="B42" s="40"/>
    </row>
  </sheetData>
  <mergeCells count="13">
    <mergeCell ref="A36:F36"/>
    <mergeCell ref="B1:C1"/>
    <mergeCell ref="D1:E1"/>
    <mergeCell ref="B35:F35"/>
    <mergeCell ref="A2:A3"/>
    <mergeCell ref="B2:B3"/>
    <mergeCell ref="C2:D2"/>
    <mergeCell ref="E2:F2"/>
    <mergeCell ref="A27:F27"/>
    <mergeCell ref="A28:F28"/>
    <mergeCell ref="A29:F29"/>
    <mergeCell ref="A31:F31"/>
    <mergeCell ref="A32:F32"/>
  </mergeCells>
  <printOptions horizontalCentered="1" verticalCentered="1"/>
  <pageMargins left="0.7" right="0.7" top="0.75" bottom="0.75" header="0.3" footer="0.3"/>
  <pageSetup scale="8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Brimmer, Jonathan Elliott</cp:lastModifiedBy>
  <cp:lastPrinted>2020-07-27T22:52:52Z</cp:lastPrinted>
  <dcterms:created xsi:type="dcterms:W3CDTF">2012-12-18T14:52:16Z</dcterms:created>
  <dcterms:modified xsi:type="dcterms:W3CDTF">2020-07-30T21:35:04Z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2Q18 RE&amp;I REPORT - Internal.xlsx</vt:lpwstr>
  </property>
  <property fmtid="{D5CDD505-2E9C-101B-9397-08002B2CF9AE}" pid="3" name="SV_QUERY_LIST_4F35BF76-6C0D-4D9B-82B2-816C12CF3733">
    <vt:lpwstr>empty_477D106A-C0D6-4607-AEBD-E2C9D60EA279</vt:lpwstr>
  </property>
</Properties>
</file>