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30" yWindow="-105" windowWidth="17955" windowHeight="13320"/>
  </bookViews>
  <sheets>
    <sheet name="RE&amp;I" sheetId="1" r:id="rId1"/>
    <sheet name="Remarks" sheetId="2" r:id="rId2"/>
  </sheets>
  <definedNames>
    <definedName name="_xlnm.Print_Area" localSheetId="0">'RE&amp;I'!$A$1:$M$95</definedName>
  </definedNames>
  <calcPr calcId="145621"/>
</workbook>
</file>

<file path=xl/calcChain.xml><?xml version="1.0" encoding="utf-8"?>
<calcChain xmlns="http://schemas.openxmlformats.org/spreadsheetml/2006/main">
  <c r="S51" i="2" l="1"/>
  <c r="J51" i="2"/>
  <c r="S50" i="2"/>
  <c r="J50" i="2"/>
  <c r="S49" i="2"/>
  <c r="J49" i="2"/>
  <c r="S48" i="2"/>
  <c r="J48" i="2"/>
  <c r="S23" i="2"/>
  <c r="J23" i="2"/>
  <c r="S22" i="2"/>
  <c r="J22" i="2"/>
  <c r="M75" i="1" l="1"/>
  <c r="K75" i="1"/>
  <c r="I75" i="1"/>
  <c r="G75" i="1"/>
  <c r="M74" i="1"/>
  <c r="K74" i="1"/>
  <c r="I74" i="1"/>
  <c r="G74" i="1"/>
  <c r="K48" i="1"/>
  <c r="M45" i="1"/>
  <c r="K45" i="1"/>
  <c r="I45" i="1"/>
  <c r="G45" i="1"/>
  <c r="M38" i="1"/>
  <c r="K38" i="1"/>
  <c r="I38" i="1"/>
  <c r="G38" i="1"/>
  <c r="M27" i="1"/>
  <c r="K27" i="1"/>
  <c r="I27" i="1"/>
  <c r="G27" i="1"/>
  <c r="M24" i="1"/>
  <c r="M69" i="1" s="1"/>
  <c r="K24" i="1"/>
  <c r="K31" i="1" s="1"/>
  <c r="K68" i="1" s="1"/>
  <c r="I24" i="1"/>
  <c r="I69" i="1" s="1"/>
  <c r="G24" i="1"/>
  <c r="G31" i="1" s="1"/>
  <c r="G68" i="1" s="1"/>
  <c r="M20" i="1"/>
  <c r="M70" i="1" s="1"/>
  <c r="K20" i="1"/>
  <c r="K33" i="1" s="1"/>
  <c r="I20" i="1"/>
  <c r="I70" i="1" s="1"/>
  <c r="G20" i="1"/>
  <c r="G33" i="1" s="1"/>
  <c r="G40" i="1" l="1"/>
  <c r="G47" i="1" s="1"/>
  <c r="G50" i="1" s="1"/>
  <c r="G53" i="1" s="1"/>
  <c r="G58" i="1" s="1"/>
  <c r="G64" i="1" s="1"/>
  <c r="G73" i="1"/>
  <c r="G78" i="1" s="1"/>
  <c r="K40" i="1"/>
  <c r="K47" i="1" s="1"/>
  <c r="K50" i="1" s="1"/>
  <c r="K53" i="1" s="1"/>
  <c r="K58" i="1" s="1"/>
  <c r="K64" i="1" s="1"/>
  <c r="K73" i="1"/>
  <c r="K78" i="1" s="1"/>
  <c r="I31" i="1"/>
  <c r="I68" i="1" s="1"/>
  <c r="M31" i="1"/>
  <c r="M68" i="1" s="1"/>
  <c r="I33" i="1"/>
  <c r="M33" i="1"/>
  <c r="G69" i="1"/>
  <c r="K69" i="1"/>
  <c r="G70" i="1"/>
  <c r="K70" i="1"/>
  <c r="M73" i="1" l="1"/>
  <c r="M78" i="1" s="1"/>
  <c r="M40" i="1"/>
  <c r="M47" i="1" s="1"/>
  <c r="M50" i="1" s="1"/>
  <c r="M53" i="1" s="1"/>
  <c r="M58" i="1" s="1"/>
  <c r="M64" i="1" s="1"/>
  <c r="I73" i="1"/>
  <c r="I78" i="1" s="1"/>
  <c r="I40" i="1"/>
  <c r="I47" i="1" s="1"/>
  <c r="I50" i="1" s="1"/>
  <c r="I53" i="1" s="1"/>
  <c r="I58" i="1" s="1"/>
  <c r="I64" i="1" s="1"/>
</calcChain>
</file>

<file path=xl/sharedStrings.xml><?xml version="1.0" encoding="utf-8"?>
<sst xmlns="http://schemas.openxmlformats.org/spreadsheetml/2006/main" count="192" uniqueCount="143">
  <si>
    <t>SURFACE TRANSPORTATION BOARD</t>
  </si>
  <si>
    <t>Washington, D.C.  20423</t>
  </si>
  <si>
    <t>QUARTERLY REPORT OF REVENUES, EXPENSES AND INCOME-RAILROADS</t>
  </si>
  <si>
    <t>FOR ICC USE ONLY</t>
  </si>
  <si>
    <t>FORM</t>
  </si>
  <si>
    <t>QUARTERS</t>
  </si>
  <si>
    <t>YEAR</t>
  </si>
  <si>
    <t>OMB Clearance No. 2140-0013</t>
  </si>
  <si>
    <t>Date of Report</t>
  </si>
  <si>
    <t xml:space="preserve">     |      |      |      |      |</t>
  </si>
  <si>
    <t>R E &amp; I</t>
  </si>
  <si>
    <t xml:space="preserve">  1st       2nd       3rd       4th</t>
  </si>
  <si>
    <t>Expiration Date 08-31-2015</t>
  </si>
  <si>
    <t xml:space="preserve">    [   ]      [   ]      [    ]      [ X ]</t>
  </si>
  <si>
    <t xml:space="preserve"> </t>
  </si>
  <si>
    <t>FULL NAME AND ADDRESS OF REPORTING RAILROAD:</t>
  </si>
  <si>
    <t>CSX TRANSPORTATION, INC</t>
  </si>
  <si>
    <t>P. O. BOX 41645</t>
  </si>
  <si>
    <t>JACKSONVILLE, FL  32203-1645</t>
  </si>
  <si>
    <t>QUARTERLY FIGURES</t>
  </si>
  <si>
    <t>CUMULATIVE FIGURES</t>
  </si>
  <si>
    <t>DESCRIPTION</t>
  </si>
  <si>
    <t>CODE</t>
  </si>
  <si>
    <t>THIS YEAR</t>
  </si>
  <si>
    <t>LAST YEAR</t>
  </si>
  <si>
    <t>(a)</t>
  </si>
  <si>
    <t>NO.</t>
  </si>
  <si>
    <t>(b)</t>
  </si>
  <si>
    <t>(c)</t>
  </si>
  <si>
    <t>(d)</t>
  </si>
  <si>
    <t>(e)</t>
  </si>
  <si>
    <t>OPERATING REVENUES</t>
  </si>
  <si>
    <t>$</t>
  </si>
  <si>
    <t xml:space="preserve">  Passenger (Account 102)</t>
  </si>
  <si>
    <t xml:space="preserve">  Passenger - Related (Account 103)</t>
  </si>
  <si>
    <t xml:space="preserve">  All Other Operating Revenue (Accounts 104, 105, 106, 110, 502, 503)</t>
  </si>
  <si>
    <t xml:space="preserve">  Joint Facility Account (Account 120)</t>
  </si>
  <si>
    <t xml:space="preserve">         Railway Operating Revenues (All Above)</t>
  </si>
  <si>
    <t>OPERATING EXPENSES</t>
  </si>
  <si>
    <t xml:space="preserve">  Depreciation - Road (Accounts 62-11-00, 62-12-00, 62-13-00)</t>
  </si>
  <si>
    <t xml:space="preserve">  All Other Way and Structures Accounts</t>
  </si>
  <si>
    <t xml:space="preserve">     Total Way and Structures</t>
  </si>
  <si>
    <t xml:space="preserve">  Depreciation - Equipment (Accounts 62-21-00, 62-22-00, 62-23-00)</t>
  </si>
  <si>
    <t xml:space="preserve">  All Other Equipment Accounts</t>
  </si>
  <si>
    <t xml:space="preserve">     Total Equipment</t>
  </si>
  <si>
    <t xml:space="preserve">  Transportation - Train, Yard and Yard Common</t>
  </si>
  <si>
    <t xml:space="preserve">  Transportation - Specialized Services, Administration Support</t>
  </si>
  <si>
    <t xml:space="preserve">         Railway Operating Expenses (Account 531)</t>
  </si>
  <si>
    <t>INCOME ITEMS</t>
  </si>
  <si>
    <t xml:space="preserve">   *Net Revenue from Railway Operations (Lines 6 minus 16)</t>
  </si>
  <si>
    <t xml:space="preserve">  Income from Affiliated companies:</t>
  </si>
  <si>
    <t xml:space="preserve">    Dividends</t>
  </si>
  <si>
    <t xml:space="preserve">    Equity in Undistributed Earnings (Losses)</t>
  </si>
  <si>
    <t xml:space="preserve">       Total Income from Affiliated Companies (Lines 19 and 20)</t>
  </si>
  <si>
    <t xml:space="preserve">  Miscellaneous Deductions from Income (Accounts 534-535, 543-545, 549-551 and 553)</t>
  </si>
  <si>
    <t xml:space="preserve">         Income Available for Fixed Charges (Lines 17, 18, 21 minus 22)</t>
  </si>
  <si>
    <t>FIXED CHARGES</t>
  </si>
  <si>
    <t xml:space="preserve">  Interest on Funded Debt (Account 546)</t>
  </si>
  <si>
    <t xml:space="preserve">  Interest on Unfunded Debt (Account 547)</t>
  </si>
  <si>
    <t xml:space="preserve">  Amortization of Discount on Funded Debt (Account 548)</t>
  </si>
  <si>
    <t xml:space="preserve">         Total Fixed Charges</t>
  </si>
  <si>
    <t xml:space="preserve">           Income after Fixed Charges</t>
  </si>
  <si>
    <t xml:space="preserve">  Other Deductions (Account 546c)</t>
  </si>
  <si>
    <t xml:space="preserve">  Unusual or Infrequent items (Debit) Credit (Account 555)</t>
  </si>
  <si>
    <t xml:space="preserve">         Income (Loss) from Continuing Operations before Income Taxes</t>
  </si>
  <si>
    <t xml:space="preserve">         Income (Loss) from Continuing Operations</t>
  </si>
  <si>
    <t xml:space="preserve">  Income (Loss) from Operations (Less Applicable Income</t>
  </si>
  <si>
    <t xml:space="preserve">    Taxes) (Account 560)</t>
  </si>
  <si>
    <t xml:space="preserve">  Gain (Loss) on Disposal of Discontinued Segments (Less Applicable Income</t>
  </si>
  <si>
    <t xml:space="preserve">    Taxes) (Account 562)</t>
  </si>
  <si>
    <t xml:space="preserve">         Income (Loss) before Extraordinary Items</t>
  </si>
  <si>
    <t xml:space="preserve">  Extraordinary Items (Net) (Account 570)</t>
  </si>
  <si>
    <t xml:space="preserve">  Income Taxes on Extraordinary Income (Account 590)</t>
  </si>
  <si>
    <t xml:space="preserve">  Provision for Deferred Taxes - Extraordinary Items (Account 591)</t>
  </si>
  <si>
    <t xml:space="preserve">  Cumulative Effect of Change in Accounting Principles (Less Applicable Income</t>
  </si>
  <si>
    <t xml:space="preserve">   Taxes of $___________) (Account 592)</t>
  </si>
  <si>
    <t xml:space="preserve">           Net Income (Loss)</t>
  </si>
  <si>
    <t xml:space="preserve">  Dividends on Common Stock (Account 623)</t>
  </si>
  <si>
    <t xml:space="preserve">  Dividends on Preferred Stock (Account 623)</t>
  </si>
  <si>
    <t>RATIOS</t>
  </si>
  <si>
    <t xml:space="preserve">  Expenses to Revenue (%)</t>
  </si>
  <si>
    <t xml:space="preserve">  Total Maintenance to Revenue (%)</t>
  </si>
  <si>
    <t xml:space="preserve">  Transportation to Revenue (%)</t>
  </si>
  <si>
    <t>*  NOTE:  Reconciliation of Net Railway Operating Income (NROI)</t>
  </si>
  <si>
    <t xml:space="preserve">                 Net Revenues from Railway Operations</t>
  </si>
  <si>
    <t xml:space="preserve">                 Income Taxes on Ordinary Income</t>
  </si>
  <si>
    <t xml:space="preserve">                 Provision for Deferred Income Taxes</t>
  </si>
  <si>
    <t xml:space="preserve">    **         Income from Lease of Road and Equipment</t>
  </si>
  <si>
    <t xml:space="preserve">    **         Rent for Leased Roads and Equipment</t>
  </si>
  <si>
    <t xml:space="preserve">                         Net Railway Operating Income</t>
  </si>
  <si>
    <t>REMARKS:</t>
  </si>
  <si>
    <t>ICC USE ONLY</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</si>
  <si>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</si>
  <si>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</si>
  <si>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 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</si>
  <si>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</si>
  <si>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</si>
  <si>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Name (Printed)</t>
  </si>
  <si>
    <t>Angie Williams</t>
  </si>
  <si>
    <t>Title</t>
  </si>
  <si>
    <t>Assistant Controller</t>
  </si>
  <si>
    <t>Date</t>
  </si>
  <si>
    <t>Signature</t>
  </si>
  <si>
    <t>/s/ Angie Williams</t>
  </si>
  <si>
    <t>Telephone Number</t>
  </si>
  <si>
    <t>(904) 366-4365</t>
  </si>
  <si>
    <t>Revision of Prior Period Financial Statements</t>
  </si>
  <si>
    <t>2013 and 2012 Quarterly Impact of Revenue Adjustment</t>
  </si>
  <si>
    <t>(Dollars in thousands)</t>
  </si>
  <si>
    <t>Quarters Ended</t>
  </si>
  <si>
    <t>Year</t>
  </si>
  <si>
    <t>Mar. 29,</t>
  </si>
  <si>
    <t>Jun. 28,</t>
  </si>
  <si>
    <t>Sep. 27,</t>
  </si>
  <si>
    <t>Mar. 30,</t>
  </si>
  <si>
    <t>Jun. 29,</t>
  </si>
  <si>
    <t>Sep. 28,</t>
  </si>
  <si>
    <t>Dec. 28,</t>
  </si>
  <si>
    <t>REI</t>
  </si>
  <si>
    <t>1. Freight Revenue</t>
  </si>
  <si>
    <t>32. Income Taxes on Ordinary Income</t>
  </si>
  <si>
    <t>CBS</t>
  </si>
  <si>
    <t>3. Accounts Receivable</t>
  </si>
  <si>
    <t>14. Current Liabilities</t>
  </si>
  <si>
    <t>22. Retained Earnings</t>
  </si>
  <si>
    <t>2013 and 2012 Quarterly Impact of Real Estate Adjustment</t>
  </si>
  <si>
    <t>15. General and Administrative</t>
  </si>
  <si>
    <t>18. Other Income</t>
  </si>
  <si>
    <t>32. Income taxes on Ordinary Income</t>
  </si>
  <si>
    <t>33. Provision for Deferred Income Taxes</t>
  </si>
  <si>
    <t>10. Transportation Property, Net</t>
  </si>
  <si>
    <t>14. Taxes accrued</t>
  </si>
  <si>
    <t>17. Accumulated Deferred Income Tax Credits</t>
  </si>
  <si>
    <r>
      <rPr>
        <b/>
        <sz val="8"/>
        <color theme="1"/>
        <rFont val="Arial"/>
        <family val="2"/>
      </rPr>
      <t>Revenue</t>
    </r>
    <r>
      <rPr>
        <sz val="8"/>
        <color theme="1"/>
        <rFont val="Arial"/>
        <family val="2"/>
      </rPr>
      <t xml:space="preserve">
    During the fourth quarter of 2013, CSX completed a review of certain accounts receivable balances which resulted in an adjustment to prior period revenue.  This review identified differences between estimated and actual revenue earned on a small percentage of transactions over at least a decade.  The Company evaluated the materiality of this error on prior period financial statements and determined that the effects of this change were not material to the financial condition, results of operations, or liquidity for any of the periods presented.    
As a result, 2013 and 2012 previously reported quarters have been revised to correct the errors.  For the first three quarters of 2013, revised revenue decreased $31,773 thousand.  For the full year of 2012, revised revenue increased $6,680 thousand.  The cumulative impact of this multi-year correction for periods prior to 2012 was $130,397 thousand, net of tax, and is included in shareholders' equity.  </t>
    </r>
  </si>
  <si>
    <r>
      <rPr>
        <b/>
        <sz val="8"/>
        <color theme="1"/>
        <rFont val="Arial"/>
        <family val="2"/>
      </rPr>
      <t>Real Estate Gains</t>
    </r>
    <r>
      <rPr>
        <sz val="8"/>
        <color theme="1"/>
        <rFont val="Arial"/>
        <family val="2"/>
      </rPr>
      <t xml:space="preserve">
The annual review of STB filings identified that in order to comply with Uniform System of Accounts Instruction 2-8, Additions to and retirements of property, gains on sale of real estate are to be excluded from operating expenses. Gains on sale of land are to be reported in miscellaneous income and all other real estate gains are to be reported in accumulated depreciation. 
As a result, 2013 and 2012 previously reported quarters have been revised to reclassify the gains. The impact of the correction for 2011 was ($2,968) thousand, net of tax, and is included in shareholders' equity.
</t>
    </r>
  </si>
  <si>
    <t xml:space="preserve">  Freight (Account 101) </t>
  </si>
  <si>
    <r>
      <t xml:space="preserve">  General and Administrative</t>
    </r>
    <r>
      <rPr>
        <b/>
        <sz val="8"/>
        <rFont val="Arial"/>
        <family val="2"/>
      </rPr>
      <t xml:space="preserve"> </t>
    </r>
  </si>
  <si>
    <t xml:space="preserve">  Other Income (Accounts 506 and 510-519) </t>
  </si>
  <si>
    <t xml:space="preserve">  Income Taxes on Ordinary Income (Account 556) </t>
  </si>
  <si>
    <t xml:space="preserve">  Provision for Deferred Income Taxes (Account 557) </t>
  </si>
  <si>
    <t>(A) See the revision of prior period financial statements in remarks section</t>
  </si>
  <si>
    <r>
      <t>Adjusted</t>
    </r>
    <r>
      <rPr>
        <b/>
        <vertAlign val="superscript"/>
        <sz val="10"/>
        <rFont val="Arial"/>
        <family val="2"/>
      </rPr>
      <t xml:space="preserve"> (a) </t>
    </r>
  </si>
  <si>
    <t>REMARKS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</si>
</sst>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_);\(#,##0.0\)"/>
    <numFmt numFmtId="167" formatCode="mmmm\ d\,\ yyyy"/>
    <numFmt numFmtId="168" formatCode="_(&quot;$&quot;* #,##0_);_(&quot;$&quot;* \(#,##0\);_(&quot;$&quot;* &quot;-&quot;??_);_(@_)"/>
    <numFmt numFmtId="169" formatCode="0.0%"/>
  </numFmts>
  <fonts count="16" x14ac:knownFonts="1">
    <font>
      <sz val="11"/>
      <color theme="1"/>
      <name val="Calibri"/>
      <family val="2"/>
      <scheme val="minor"/>
    </font>
    <font>
      <sz val="11"/>
      <color theme="1"/>
      <name val="Calibri"/>
      <family val="2"/>
      <scheme val="minor"/>
    </font>
    <font>
      <b/>
      <sz val="10"/>
      <name val="Arial"/>
      <family val="2"/>
    </font>
    <font>
      <sz val="8"/>
      <name val="Arial"/>
      <family val="2"/>
    </font>
    <font>
      <sz val="10"/>
      <name val="Arial"/>
      <family val="2"/>
    </font>
    <font>
      <u/>
      <sz val="7"/>
      <name val="Arial"/>
      <family val="2"/>
    </font>
    <font>
      <u/>
      <sz val="10"/>
      <name val="Arial"/>
      <family val="2"/>
    </font>
    <font>
      <i/>
      <sz val="10"/>
      <name val="Arial"/>
      <family val="2"/>
    </font>
    <font>
      <b/>
      <sz val="12"/>
      <name val="Arial"/>
      <family val="2"/>
    </font>
    <font>
      <b/>
      <vertAlign val="superscript"/>
      <sz val="10"/>
      <name val="Arial"/>
      <family val="2"/>
    </font>
    <font>
      <b/>
      <sz val="8"/>
      <name val="Arial"/>
      <family val="2"/>
    </font>
    <font>
      <sz val="7"/>
      <name val="Arial"/>
      <family val="2"/>
    </font>
    <font>
      <i/>
      <sz val="8"/>
      <name val="Arial"/>
      <family val="2"/>
    </font>
    <font>
      <b/>
      <sz val="8"/>
      <color theme="1"/>
      <name val="Arial"/>
      <family val="2"/>
    </font>
    <font>
      <sz val="8"/>
      <color theme="1"/>
      <name val="Arial"/>
      <family val="2"/>
    </font>
    <font>
      <i/>
      <sz val="8"/>
      <color theme="1"/>
      <name val="Arial"/>
      <family val="2"/>
    </font>
  </fonts>
  <fills count="4">
    <fill>
      <patternFill patternType="none"/>
    </fill>
    <fill>
      <patternFill patternType="gray125"/>
    </fill>
    <fill>
      <patternFill patternType="solid">
        <fgColor theme="0"/>
        <bgColor indexed="64"/>
      </patternFill>
    </fill>
    <fill>
      <patternFill patternType="solid">
        <fgColor indexed="55"/>
        <bgColor indexed="8"/>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8"/>
      </bottom>
      <diagonal/>
    </border>
    <border>
      <left style="thin">
        <color indexed="8"/>
      </left>
      <right/>
      <top/>
      <bottom style="thin">
        <color indexed="64"/>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8"/>
      </left>
      <right/>
      <top style="thin">
        <color indexed="64"/>
      </top>
      <bottom/>
      <diagonal/>
    </border>
  </borders>
  <cellStyleXfs count="6">
    <xf numFmtId="0" fontId="0"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240">
    <xf numFmtId="0" fontId="0" fillId="0" borderId="0" xfId="0"/>
    <xf numFmtId="0" fontId="2" fillId="2" borderId="1" xfId="0" applyFont="1" applyFill="1" applyBorder="1" applyProtection="1"/>
    <xf numFmtId="0" fontId="3" fillId="2" borderId="2" xfId="0" applyFont="1" applyFill="1" applyBorder="1" applyProtection="1"/>
    <xf numFmtId="0" fontId="4" fillId="2" borderId="2" xfId="0" applyFont="1" applyFill="1" applyBorder="1" applyProtection="1"/>
    <xf numFmtId="0" fontId="2" fillId="2" borderId="2" xfId="0" applyFont="1" applyFill="1" applyBorder="1" applyAlignment="1" applyProtection="1">
      <alignment horizontal="center"/>
    </xf>
    <xf numFmtId="0" fontId="4" fillId="2" borderId="0" xfId="0" applyFont="1" applyFill="1"/>
    <xf numFmtId="0" fontId="2" fillId="2" borderId="4" xfId="0" applyFont="1" applyFill="1" applyBorder="1" applyProtection="1"/>
    <xf numFmtId="0" fontId="4" fillId="2" borderId="5" xfId="0" applyFont="1" applyFill="1" applyBorder="1" applyProtection="1"/>
    <xf numFmtId="0" fontId="4" fillId="2" borderId="0" xfId="0" applyFont="1" applyFill="1" applyBorder="1" applyProtection="1"/>
    <xf numFmtId="0" fontId="2" fillId="2" borderId="0" xfId="0" applyFont="1" applyFill="1" applyBorder="1" applyAlignment="1" applyProtection="1">
      <alignment horizontal="center"/>
    </xf>
    <xf numFmtId="0" fontId="3" fillId="2" borderId="4" xfId="0" applyFont="1" applyFill="1" applyBorder="1" applyAlignment="1" applyProtection="1">
      <alignment horizontal="center"/>
    </xf>
    <xf numFmtId="0" fontId="4" fillId="2" borderId="0" xfId="0" applyFont="1" applyFill="1" applyBorder="1" applyAlignment="1" applyProtection="1">
      <alignment horizontal="center"/>
    </xf>
    <xf numFmtId="0" fontId="3" fillId="2" borderId="7" xfId="0" applyFont="1" applyFill="1" applyBorder="1" applyAlignment="1" applyProtection="1">
      <alignment horizontal="center"/>
    </xf>
    <xf numFmtId="0" fontId="4" fillId="2" borderId="8" xfId="0" applyFont="1" applyFill="1" applyBorder="1" applyProtection="1"/>
    <xf numFmtId="0" fontId="4" fillId="2" borderId="7" xfId="0" applyFont="1" applyFill="1" applyBorder="1" applyAlignment="1" applyProtection="1">
      <alignment horizontal="center"/>
    </xf>
    <xf numFmtId="0" fontId="4" fillId="2" borderId="9" xfId="0" applyFont="1" applyFill="1" applyBorder="1" applyProtection="1"/>
    <xf numFmtId="0" fontId="3" fillId="2" borderId="9" xfId="0" applyFont="1" applyFill="1" applyBorder="1" applyProtection="1"/>
    <xf numFmtId="0" fontId="4" fillId="2" borderId="9" xfId="0" applyFont="1" applyFill="1" applyBorder="1" applyAlignment="1" applyProtection="1">
      <alignment horizontal="right"/>
    </xf>
    <xf numFmtId="0" fontId="5" fillId="2" borderId="9" xfId="0" applyFont="1" applyFill="1" applyBorder="1" applyProtection="1"/>
    <xf numFmtId="14" fontId="6" fillId="2" borderId="10" xfId="0" applyNumberFormat="1" applyFont="1" applyFill="1" applyBorder="1" applyAlignment="1" applyProtection="1">
      <alignment horizontal="left"/>
    </xf>
    <xf numFmtId="0" fontId="4" fillId="2" borderId="11" xfId="0" applyFont="1" applyFill="1" applyBorder="1" applyProtection="1"/>
    <xf numFmtId="0" fontId="4" fillId="2" borderId="12" xfId="0" applyFont="1" applyFill="1" applyBorder="1" applyAlignment="1" applyProtection="1">
      <alignment horizontal="center"/>
    </xf>
    <xf numFmtId="0" fontId="3" fillId="2" borderId="0" xfId="0" applyFont="1" applyFill="1" applyBorder="1" applyAlignment="1" applyProtection="1">
      <alignment horizontal="center"/>
    </xf>
    <xf numFmtId="0" fontId="4" fillId="2" borderId="13" xfId="0" applyFont="1" applyFill="1" applyBorder="1" applyProtection="1"/>
    <xf numFmtId="0" fontId="3" fillId="2" borderId="0" xfId="0" applyFont="1" applyFill="1" applyBorder="1" applyProtection="1"/>
    <xf numFmtId="0" fontId="4" fillId="2" borderId="15" xfId="0" applyFont="1" applyFill="1" applyBorder="1" applyProtection="1"/>
    <xf numFmtId="0" fontId="4" fillId="2" borderId="12" xfId="0" applyFont="1" applyFill="1" applyBorder="1" applyProtection="1"/>
    <xf numFmtId="0" fontId="3" fillId="2" borderId="0" xfId="0" applyFont="1" applyFill="1" applyBorder="1" applyAlignment="1" applyProtection="1">
      <alignment horizontal="center"/>
      <protection locked="0"/>
    </xf>
    <xf numFmtId="0" fontId="4" fillId="2" borderId="16" xfId="0" applyFont="1" applyFill="1" applyBorder="1" applyProtection="1"/>
    <xf numFmtId="0" fontId="4" fillId="2" borderId="1" xfId="0" applyFont="1" applyFill="1" applyBorder="1" applyProtection="1"/>
    <xf numFmtId="0" fontId="7" fillId="2" borderId="2" xfId="0" applyFont="1" applyFill="1" applyBorder="1" applyProtection="1"/>
    <xf numFmtId="0" fontId="4" fillId="2" borderId="2" xfId="0" applyFont="1" applyFill="1" applyBorder="1" applyAlignment="1" applyProtection="1">
      <alignment horizontal="center"/>
    </xf>
    <xf numFmtId="0" fontId="4" fillId="2" borderId="3" xfId="0" applyFont="1" applyFill="1" applyBorder="1" applyProtection="1"/>
    <xf numFmtId="0" fontId="2" fillId="2" borderId="11" xfId="0" applyFont="1" applyFill="1" applyBorder="1" applyProtection="1"/>
    <xf numFmtId="0" fontId="7" fillId="2" borderId="0" xfId="0" applyFont="1" applyFill="1" applyBorder="1" applyProtection="1"/>
    <xf numFmtId="0" fontId="4" fillId="2" borderId="0" xfId="0" applyFont="1" applyFill="1" applyBorder="1" applyProtection="1">
      <protection locked="0"/>
    </xf>
    <xf numFmtId="0" fontId="8" fillId="2" borderId="0" xfId="0" applyFont="1" applyFill="1" applyBorder="1" applyProtection="1">
      <protection locked="0"/>
    </xf>
    <xf numFmtId="0" fontId="4" fillId="2" borderId="15" xfId="0" applyFont="1" applyFill="1" applyBorder="1" applyProtection="1">
      <protection locked="0"/>
    </xf>
    <xf numFmtId="0" fontId="4" fillId="2" borderId="11" xfId="0" applyFont="1" applyFill="1" applyBorder="1"/>
    <xf numFmtId="0" fontId="4" fillId="2" borderId="0" xfId="0" applyFont="1" applyFill="1" applyBorder="1"/>
    <xf numFmtId="0" fontId="2" fillId="2" borderId="7" xfId="0" applyFont="1" applyFill="1" applyBorder="1" applyAlignment="1">
      <alignment horizontal="center"/>
    </xf>
    <xf numFmtId="0" fontId="4" fillId="2" borderId="1" xfId="0" applyFont="1" applyFill="1" applyBorder="1"/>
    <xf numFmtId="0" fontId="4" fillId="2" borderId="2" xfId="0" applyFont="1" applyFill="1" applyBorder="1"/>
    <xf numFmtId="0" fontId="4" fillId="2" borderId="3" xfId="0" applyFont="1" applyFill="1" applyBorder="1"/>
    <xf numFmtId="0" fontId="3" fillId="2" borderId="13" xfId="0" applyFont="1" applyFill="1" applyBorder="1" applyAlignment="1" applyProtection="1">
      <alignment horizontal="center"/>
    </xf>
    <xf numFmtId="0" fontId="3" fillId="2" borderId="16" xfId="0" applyFont="1" applyFill="1" applyBorder="1" applyAlignment="1" applyProtection="1">
      <alignment horizontal="center"/>
    </xf>
    <xf numFmtId="0" fontId="3" fillId="2" borderId="27" xfId="0" applyFont="1" applyFill="1" applyBorder="1" applyAlignment="1" applyProtection="1">
      <alignment horizontal="center"/>
    </xf>
    <xf numFmtId="0" fontId="4" fillId="2" borderId="23" xfId="0" applyFont="1" applyFill="1" applyBorder="1" applyAlignment="1" applyProtection="1">
      <alignment horizontal="center"/>
    </xf>
    <xf numFmtId="0" fontId="4" fillId="2" borderId="23" xfId="0" applyFont="1" applyFill="1" applyBorder="1" applyProtection="1"/>
    <xf numFmtId="0" fontId="4" fillId="2" borderId="10" xfId="0" applyFont="1" applyFill="1" applyBorder="1" applyProtection="1"/>
    <xf numFmtId="0" fontId="3" fillId="2" borderId="11" xfId="0" applyFont="1" applyFill="1" applyBorder="1" applyProtection="1"/>
    <xf numFmtId="0" fontId="4" fillId="2" borderId="29" xfId="0" applyFont="1" applyFill="1" applyBorder="1" applyAlignment="1" applyProtection="1">
      <alignment horizontal="center"/>
    </xf>
    <xf numFmtId="0" fontId="11" fillId="2" borderId="29" xfId="0" applyFont="1" applyFill="1" applyBorder="1" applyProtection="1"/>
    <xf numFmtId="164" fontId="4" fillId="2" borderId="5" xfId="1" applyNumberFormat="1" applyFont="1" applyFill="1" applyBorder="1" applyProtection="1"/>
    <xf numFmtId="37" fontId="11" fillId="2" borderId="29" xfId="0" applyNumberFormat="1" applyFont="1" applyFill="1" applyBorder="1" applyProtection="1"/>
    <xf numFmtId="164" fontId="4" fillId="2" borderId="6" xfId="1" applyNumberFormat="1" applyFont="1" applyFill="1" applyBorder="1" applyProtection="1"/>
    <xf numFmtId="0" fontId="4" fillId="2" borderId="29" xfId="0" applyFont="1" applyFill="1" applyBorder="1" applyProtection="1"/>
    <xf numFmtId="43" fontId="4" fillId="2" borderId="29" xfId="1" applyFont="1" applyFill="1" applyBorder="1" applyProtection="1"/>
    <xf numFmtId="43" fontId="11" fillId="2" borderId="29" xfId="1" applyFont="1" applyFill="1" applyBorder="1" applyProtection="1"/>
    <xf numFmtId="43" fontId="11" fillId="2" borderId="20" xfId="1" applyFont="1" applyFill="1" applyBorder="1" applyProtection="1"/>
    <xf numFmtId="0" fontId="4" fillId="2" borderId="20" xfId="0" applyFont="1" applyFill="1" applyBorder="1" applyAlignment="1" applyProtection="1">
      <alignment horizontal="center"/>
    </xf>
    <xf numFmtId="0" fontId="4" fillId="2" borderId="20" xfId="0" applyFont="1" applyFill="1" applyBorder="1" applyProtection="1"/>
    <xf numFmtId="37" fontId="11" fillId="2" borderId="20" xfId="0" applyNumberFormat="1" applyFont="1" applyFill="1" applyBorder="1" applyProtection="1"/>
    <xf numFmtId="164" fontId="4" fillId="2" borderId="0" xfId="0" applyNumberFormat="1" applyFont="1" applyFill="1"/>
    <xf numFmtId="37" fontId="4" fillId="2" borderId="29" xfId="0" applyNumberFormat="1" applyFont="1" applyFill="1" applyBorder="1" applyProtection="1"/>
    <xf numFmtId="164" fontId="4" fillId="2" borderId="21" xfId="1" applyNumberFormat="1" applyFont="1" applyFill="1" applyBorder="1" applyProtection="1"/>
    <xf numFmtId="164" fontId="4" fillId="2" borderId="22" xfId="1" applyNumberFormat="1" applyFont="1" applyFill="1" applyBorder="1" applyProtection="1"/>
    <xf numFmtId="41" fontId="4" fillId="2" borderId="31" xfId="1" applyNumberFormat="1" applyFont="1" applyFill="1" applyBorder="1" applyProtection="1"/>
    <xf numFmtId="164" fontId="4" fillId="2" borderId="33" xfId="1" applyNumberFormat="1" applyFont="1" applyFill="1" applyBorder="1" applyProtection="1"/>
    <xf numFmtId="41" fontId="11" fillId="2" borderId="21" xfId="1" applyNumberFormat="1" applyFont="1" applyFill="1" applyBorder="1" applyProtection="1"/>
    <xf numFmtId="41" fontId="11" fillId="2" borderId="20" xfId="1" applyNumberFormat="1" applyFont="1" applyFill="1" applyBorder="1" applyProtection="1"/>
    <xf numFmtId="0" fontId="4" fillId="2" borderId="31" xfId="0" applyFont="1" applyFill="1" applyBorder="1" applyProtection="1"/>
    <xf numFmtId="37" fontId="11" fillId="2" borderId="21" xfId="0" applyNumberFormat="1" applyFont="1" applyFill="1" applyBorder="1" applyProtection="1"/>
    <xf numFmtId="0" fontId="4" fillId="2" borderId="34" xfId="0" applyFont="1" applyFill="1" applyBorder="1" applyAlignment="1" applyProtection="1">
      <alignment horizontal="center"/>
    </xf>
    <xf numFmtId="0" fontId="4" fillId="2" borderId="34" xfId="0" applyFont="1" applyFill="1" applyBorder="1" applyProtection="1"/>
    <xf numFmtId="164" fontId="4" fillId="2" borderId="34" xfId="1" applyNumberFormat="1" applyFont="1" applyFill="1" applyBorder="1" applyProtection="1"/>
    <xf numFmtId="164" fontId="11" fillId="2" borderId="34" xfId="1" applyNumberFormat="1" applyFont="1" applyFill="1" applyBorder="1" applyProtection="1"/>
    <xf numFmtId="0" fontId="4" fillId="2" borderId="35" xfId="0" applyFont="1" applyFill="1" applyBorder="1" applyAlignment="1" applyProtection="1">
      <alignment horizontal="center"/>
    </xf>
    <xf numFmtId="0" fontId="11" fillId="2" borderId="20" xfId="0" applyFont="1" applyFill="1" applyBorder="1" applyProtection="1"/>
    <xf numFmtId="0" fontId="3" fillId="2" borderId="20" xfId="0" applyFont="1" applyFill="1" applyBorder="1" applyProtection="1"/>
    <xf numFmtId="0" fontId="4" fillId="2" borderId="4" xfId="0" applyFont="1" applyFill="1" applyBorder="1" applyAlignment="1" applyProtection="1">
      <alignment horizontal="center"/>
    </xf>
    <xf numFmtId="37" fontId="4" fillId="2" borderId="5" xfId="0" applyNumberFormat="1" applyFont="1" applyFill="1" applyBorder="1" applyProtection="1"/>
    <xf numFmtId="0" fontId="3" fillId="2" borderId="29" xfId="0" applyFont="1" applyFill="1" applyBorder="1" applyProtection="1"/>
    <xf numFmtId="37" fontId="4" fillId="2" borderId="6" xfId="0" applyNumberFormat="1" applyFont="1" applyFill="1" applyBorder="1" applyProtection="1"/>
    <xf numFmtId="37" fontId="4" fillId="2" borderId="0" xfId="0" applyNumberFormat="1" applyFont="1" applyFill="1"/>
    <xf numFmtId="43" fontId="3" fillId="2" borderId="20" xfId="1" applyFont="1" applyFill="1" applyBorder="1" applyProtection="1"/>
    <xf numFmtId="0" fontId="4" fillId="2" borderId="0" xfId="0" applyFont="1" applyFill="1" applyAlignment="1">
      <alignment horizontal="right"/>
    </xf>
    <xf numFmtId="0" fontId="4" fillId="2" borderId="31" xfId="0" applyFont="1" applyFill="1" applyBorder="1" applyAlignment="1" applyProtection="1">
      <alignment horizontal="center"/>
    </xf>
    <xf numFmtId="0" fontId="4" fillId="2" borderId="32" xfId="0" applyFont="1" applyFill="1" applyBorder="1" applyProtection="1"/>
    <xf numFmtId="165" fontId="4" fillId="2" borderId="21" xfId="0" applyNumberFormat="1" applyFont="1" applyFill="1" applyBorder="1" applyProtection="1"/>
    <xf numFmtId="166" fontId="3" fillId="2" borderId="20" xfId="0" applyNumberFormat="1" applyFont="1" applyFill="1" applyBorder="1" applyProtection="1"/>
    <xf numFmtId="166" fontId="11" fillId="2" borderId="20" xfId="0" applyNumberFormat="1" applyFont="1" applyFill="1" applyBorder="1" applyProtection="1"/>
    <xf numFmtId="165" fontId="4" fillId="2" borderId="22" xfId="0" applyNumberFormat="1" applyFont="1" applyFill="1" applyBorder="1" applyProtection="1"/>
    <xf numFmtId="165" fontId="4" fillId="2" borderId="5" xfId="0" applyNumberFormat="1" applyFont="1" applyFill="1" applyBorder="1" applyProtection="1"/>
    <xf numFmtId="166" fontId="3" fillId="2" borderId="29" xfId="0" applyNumberFormat="1" applyFont="1" applyFill="1" applyBorder="1" applyProtection="1"/>
    <xf numFmtId="166" fontId="11" fillId="2" borderId="29" xfId="0" applyNumberFormat="1" applyFont="1" applyFill="1" applyBorder="1" applyProtection="1"/>
    <xf numFmtId="165" fontId="4" fillId="2" borderId="6" xfId="0" applyNumberFormat="1" applyFont="1" applyFill="1" applyBorder="1" applyProtection="1"/>
    <xf numFmtId="0" fontId="4" fillId="2" borderId="24" xfId="0" applyFont="1" applyFill="1" applyBorder="1" applyAlignment="1" applyProtection="1">
      <alignment horizontal="center"/>
    </xf>
    <xf numFmtId="165" fontId="4" fillId="2" borderId="25" xfId="0" applyNumberFormat="1" applyFont="1" applyFill="1" applyBorder="1" applyProtection="1"/>
    <xf numFmtId="166" fontId="3" fillId="2" borderId="34" xfId="0" applyNumberFormat="1" applyFont="1" applyFill="1" applyBorder="1" applyProtection="1"/>
    <xf numFmtId="166" fontId="11" fillId="2" borderId="34" xfId="0" applyNumberFormat="1" applyFont="1" applyFill="1" applyBorder="1" applyProtection="1"/>
    <xf numFmtId="165" fontId="4" fillId="2" borderId="26" xfId="0" applyNumberFormat="1" applyFont="1" applyFill="1" applyBorder="1" applyProtection="1"/>
    <xf numFmtId="0" fontId="3" fillId="2" borderId="35" xfId="0" applyFont="1" applyFill="1" applyBorder="1" applyProtection="1"/>
    <xf numFmtId="0" fontId="4" fillId="2" borderId="21" xfId="0" applyFont="1" applyFill="1" applyBorder="1" applyProtection="1"/>
    <xf numFmtId="0" fontId="4" fillId="2" borderId="36" xfId="0" applyFont="1" applyFill="1" applyBorder="1" applyProtection="1"/>
    <xf numFmtId="37" fontId="3" fillId="2" borderId="29" xfId="0" applyNumberFormat="1" applyFont="1" applyFill="1" applyBorder="1" applyProtection="1"/>
    <xf numFmtId="0" fontId="4" fillId="2" borderId="29" xfId="0" applyFont="1" applyFill="1" applyBorder="1" applyProtection="1">
      <protection locked="0"/>
    </xf>
    <xf numFmtId="0" fontId="2" fillId="2" borderId="23" xfId="0" applyFont="1" applyFill="1" applyBorder="1" applyAlignment="1" applyProtection="1">
      <alignment horizontal="center"/>
    </xf>
    <xf numFmtId="0" fontId="4" fillId="2" borderId="0" xfId="0" applyFont="1" applyFill="1" applyBorder="1" applyAlignment="1">
      <alignment horizontal="center"/>
    </xf>
    <xf numFmtId="0" fontId="4" fillId="2" borderId="15" xfId="0" applyFont="1" applyFill="1" applyBorder="1" applyAlignment="1">
      <alignment horizontal="center"/>
    </xf>
    <xf numFmtId="0" fontId="3" fillId="2" borderId="24" xfId="0" applyFont="1" applyFill="1" applyBorder="1" applyProtection="1"/>
    <xf numFmtId="0" fontId="4" fillId="2" borderId="25" xfId="0" applyFont="1" applyFill="1" applyBorder="1" applyProtection="1"/>
    <xf numFmtId="0" fontId="4" fillId="2" borderId="28" xfId="0" applyFont="1" applyFill="1" applyBorder="1" applyProtection="1"/>
    <xf numFmtId="37" fontId="4" fillId="2" borderId="25" xfId="0" applyNumberFormat="1" applyFont="1" applyFill="1" applyBorder="1" applyProtection="1"/>
    <xf numFmtId="0" fontId="4" fillId="2" borderId="26" xfId="0" applyFont="1" applyFill="1" applyBorder="1" applyProtection="1"/>
    <xf numFmtId="0" fontId="3" fillId="2" borderId="11" xfId="0" applyFont="1" applyFill="1" applyBorder="1" applyAlignment="1" applyProtection="1">
      <alignment horizontal="left" indent="1"/>
    </xf>
    <xf numFmtId="0" fontId="3" fillId="2" borderId="0" xfId="0" applyFont="1" applyFill="1" applyBorder="1" applyAlignment="1" applyProtection="1"/>
    <xf numFmtId="0" fontId="4" fillId="2" borderId="0" xfId="0" applyFont="1" applyFill="1" applyBorder="1" applyAlignment="1"/>
    <xf numFmtId="0" fontId="4" fillId="2" borderId="15" xfId="0" applyFont="1" applyFill="1" applyBorder="1" applyAlignment="1"/>
    <xf numFmtId="0" fontId="3" fillId="2" borderId="11" xfId="0" applyFont="1" applyFill="1" applyBorder="1" applyAlignment="1" applyProtection="1">
      <alignment horizontal="right"/>
    </xf>
    <xf numFmtId="0" fontId="12" fillId="2" borderId="0" xfId="0" applyFont="1" applyFill="1" applyBorder="1" applyAlignment="1" applyProtection="1"/>
    <xf numFmtId="0" fontId="3" fillId="2" borderId="0" xfId="0" applyFont="1" applyFill="1" applyBorder="1" applyAlignment="1"/>
    <xf numFmtId="37" fontId="3" fillId="2" borderId="0" xfId="0" applyNumberFormat="1" applyFont="1" applyFill="1" applyBorder="1" applyProtection="1"/>
    <xf numFmtId="0" fontId="3" fillId="2" borderId="15" xfId="0" applyFont="1" applyFill="1" applyBorder="1" applyProtection="1"/>
    <xf numFmtId="0" fontId="3" fillId="2" borderId="11" xfId="0" applyFont="1" applyFill="1" applyBorder="1" applyAlignment="1" applyProtection="1">
      <alignment horizontal="right" indent="5"/>
    </xf>
    <xf numFmtId="0" fontId="3" fillId="2" borderId="0" xfId="0" applyFont="1" applyFill="1" applyBorder="1" applyAlignment="1">
      <alignment horizontal="center"/>
    </xf>
    <xf numFmtId="0" fontId="3" fillId="2" borderId="15" xfId="0" applyFont="1" applyFill="1" applyBorder="1" applyAlignment="1"/>
    <xf numFmtId="0" fontId="3" fillId="2" borderId="0" xfId="0" applyFont="1" applyFill="1" applyBorder="1" applyAlignment="1" applyProtection="1">
      <alignment vertical="top" wrapText="1"/>
    </xf>
    <xf numFmtId="0" fontId="3" fillId="2" borderId="0" xfId="0" applyFont="1" applyFill="1" applyBorder="1" applyAlignment="1" applyProtection="1">
      <alignment horizontal="right" vertical="top"/>
    </xf>
    <xf numFmtId="0" fontId="3" fillId="2" borderId="26" xfId="0" applyFont="1" applyFill="1" applyBorder="1" applyAlignment="1" applyProtection="1">
      <alignment horizontal="center" vertical="top" wrapText="1"/>
    </xf>
    <xf numFmtId="0" fontId="3" fillId="2" borderId="25" xfId="0" applyFont="1" applyFill="1" applyBorder="1" applyProtection="1"/>
    <xf numFmtId="0" fontId="3" fillId="2" borderId="25" xfId="0" applyFont="1" applyFill="1" applyBorder="1" applyAlignment="1" applyProtection="1">
      <alignment horizontal="center"/>
    </xf>
    <xf numFmtId="167" fontId="3" fillId="2" borderId="25" xfId="0" applyNumberFormat="1" applyFont="1" applyFill="1" applyBorder="1" applyAlignment="1" applyProtection="1">
      <alignment horizontal="center"/>
      <protection locked="0"/>
    </xf>
    <xf numFmtId="0" fontId="3" fillId="2" borderId="25" xfId="0" applyFont="1" applyFill="1" applyBorder="1" applyAlignment="1">
      <alignment horizontal="center"/>
    </xf>
    <xf numFmtId="0" fontId="3" fillId="2" borderId="26" xfId="0" applyFont="1" applyFill="1" applyBorder="1" applyProtection="1"/>
    <xf numFmtId="0" fontId="4" fillId="2" borderId="0" xfId="0" applyFont="1" applyFill="1" applyAlignment="1">
      <alignment horizontal="center"/>
    </xf>
    <xf numFmtId="0" fontId="13" fillId="2" borderId="0" xfId="2" applyFont="1" applyFill="1"/>
    <xf numFmtId="0" fontId="14" fillId="2" borderId="0" xfId="2" applyFont="1" applyFill="1"/>
    <xf numFmtId="0" fontId="14" fillId="2" borderId="0" xfId="2" applyFont="1" applyFill="1" applyAlignment="1">
      <alignment vertical="center" wrapText="1"/>
    </xf>
    <xf numFmtId="0" fontId="13" fillId="2" borderId="0" xfId="2" applyFont="1" applyFill="1" applyAlignment="1">
      <alignment vertical="center" wrapText="1"/>
    </xf>
    <xf numFmtId="0" fontId="13" fillId="2" borderId="40" xfId="2" applyFont="1" applyFill="1" applyBorder="1" applyAlignment="1">
      <alignment horizontal="center" vertical="center" wrapText="1"/>
    </xf>
    <xf numFmtId="0" fontId="14" fillId="2" borderId="43" xfId="2" applyFont="1" applyFill="1" applyBorder="1" applyAlignment="1">
      <alignment vertical="center" wrapText="1"/>
    </xf>
    <xf numFmtId="0" fontId="14" fillId="2" borderId="45" xfId="2" applyFont="1" applyFill="1" applyBorder="1" applyAlignment="1">
      <alignment horizontal="center" vertical="center" wrapText="1"/>
    </xf>
    <xf numFmtId="0" fontId="13" fillId="2" borderId="41" xfId="2" applyFont="1" applyFill="1" applyBorder="1" applyAlignment="1">
      <alignment vertical="center" wrapText="1"/>
    </xf>
    <xf numFmtId="0" fontId="14" fillId="2" borderId="43" xfId="2" applyFont="1" applyFill="1" applyBorder="1" applyAlignment="1">
      <alignment horizontal="center" vertical="center" wrapText="1"/>
    </xf>
    <xf numFmtId="0" fontId="14" fillId="2" borderId="46" xfId="2" applyFont="1" applyFill="1" applyBorder="1" applyAlignment="1">
      <alignment horizontal="left" vertical="center" wrapText="1" indent="1"/>
    </xf>
    <xf numFmtId="0" fontId="14" fillId="2" borderId="46" xfId="2" applyFont="1" applyFill="1" applyBorder="1" applyAlignment="1">
      <alignment vertical="center" wrapText="1"/>
    </xf>
    <xf numFmtId="168" fontId="14" fillId="2" borderId="0" xfId="3" applyNumberFormat="1" applyFont="1" applyFill="1" applyBorder="1" applyAlignment="1">
      <alignment horizontal="right" vertical="center" wrapText="1"/>
    </xf>
    <xf numFmtId="0" fontId="14" fillId="2" borderId="0" xfId="2" applyFont="1" applyFill="1" applyBorder="1" applyAlignment="1">
      <alignment vertical="center" wrapText="1"/>
    </xf>
    <xf numFmtId="168" fontId="14" fillId="2" borderId="47" xfId="2" applyNumberFormat="1" applyFont="1" applyFill="1" applyBorder="1" applyAlignment="1">
      <alignment vertical="center" wrapText="1"/>
    </xf>
    <xf numFmtId="164" fontId="14" fillId="2" borderId="46" xfId="4" applyNumberFormat="1" applyFont="1" applyFill="1" applyBorder="1"/>
    <xf numFmtId="0" fontId="13" fillId="2" borderId="46" xfId="2" applyFont="1" applyFill="1" applyBorder="1"/>
    <xf numFmtId="169" fontId="14" fillId="2" borderId="0" xfId="5" applyNumberFormat="1" applyFont="1" applyFill="1" applyBorder="1" applyAlignment="1">
      <alignment horizontal="right" vertical="center" wrapText="1"/>
    </xf>
    <xf numFmtId="164" fontId="14" fillId="2" borderId="0" xfId="4" applyNumberFormat="1" applyFont="1" applyFill="1" applyBorder="1"/>
    <xf numFmtId="164" fontId="14" fillId="2" borderId="47" xfId="4" applyNumberFormat="1" applyFont="1" applyFill="1" applyBorder="1"/>
    <xf numFmtId="0" fontId="14" fillId="2" borderId="46" xfId="2" applyFont="1" applyFill="1" applyBorder="1" applyAlignment="1">
      <alignment horizontal="left" indent="1"/>
    </xf>
    <xf numFmtId="0" fontId="14" fillId="2" borderId="44" xfId="2" applyFont="1" applyFill="1" applyBorder="1" applyAlignment="1">
      <alignment horizontal="left" indent="1"/>
    </xf>
    <xf numFmtId="164" fontId="14" fillId="2" borderId="44" xfId="4" applyNumberFormat="1" applyFont="1" applyFill="1" applyBorder="1"/>
    <xf numFmtId="168" fontId="14" fillId="2" borderId="37" xfId="3" applyNumberFormat="1" applyFont="1" applyFill="1" applyBorder="1" applyAlignment="1">
      <alignment horizontal="right" vertical="center" wrapText="1"/>
    </xf>
    <xf numFmtId="0" fontId="14" fillId="2" borderId="37" xfId="2" applyFont="1" applyFill="1" applyBorder="1" applyAlignment="1">
      <alignment vertical="center" wrapText="1"/>
    </xf>
    <xf numFmtId="168" fontId="14" fillId="2" borderId="45" xfId="2" applyNumberFormat="1" applyFont="1" applyFill="1" applyBorder="1" applyAlignment="1">
      <alignment vertical="center" wrapText="1"/>
    </xf>
    <xf numFmtId="168" fontId="14" fillId="2" borderId="0" xfId="2" applyNumberFormat="1" applyFont="1" applyFill="1"/>
    <xf numFmtId="0" fontId="14" fillId="2" borderId="45" xfId="2" applyFont="1" applyFill="1" applyBorder="1" applyAlignment="1">
      <alignment vertical="center" wrapText="1"/>
    </xf>
    <xf numFmtId="0" fontId="14" fillId="2" borderId="46" xfId="2" applyFont="1" applyFill="1" applyBorder="1"/>
    <xf numFmtId="0" fontId="14" fillId="2" borderId="0" xfId="2" applyFont="1" applyFill="1" applyBorder="1"/>
    <xf numFmtId="0" fontId="14" fillId="2" borderId="47" xfId="2" applyFont="1" applyFill="1" applyBorder="1"/>
    <xf numFmtId="0" fontId="14" fillId="2" borderId="44" xfId="2" applyFont="1" applyFill="1" applyBorder="1"/>
    <xf numFmtId="0" fontId="10" fillId="2" borderId="11" xfId="0" applyFont="1" applyFill="1" applyBorder="1" applyProtection="1"/>
    <xf numFmtId="0" fontId="14" fillId="2" borderId="41" xfId="2" applyFont="1" applyFill="1" applyBorder="1" applyAlignment="1">
      <alignment horizontal="center" vertical="center" wrapText="1"/>
    </xf>
    <xf numFmtId="0" fontId="14" fillId="2" borderId="42" xfId="2" applyFont="1" applyFill="1" applyBorder="1" applyAlignment="1">
      <alignment horizontal="center" vertical="center" wrapText="1"/>
    </xf>
    <xf numFmtId="0" fontId="14" fillId="2" borderId="41" xfId="2" applyFont="1" applyFill="1" applyBorder="1" applyAlignment="1">
      <alignment horizontal="center" vertical="center" wrapText="1"/>
    </xf>
    <xf numFmtId="0" fontId="14" fillId="2" borderId="42" xfId="2" applyFont="1" applyFill="1" applyBorder="1" applyAlignment="1">
      <alignment horizontal="center" vertical="center" wrapText="1"/>
    </xf>
    <xf numFmtId="0" fontId="14" fillId="2" borderId="37" xfId="2" applyFont="1" applyFill="1" applyBorder="1" applyAlignment="1">
      <alignment horizontal="center" vertical="center" wrapText="1"/>
    </xf>
    <xf numFmtId="0" fontId="11" fillId="2" borderId="34" xfId="0" applyFont="1" applyFill="1" applyBorder="1" applyProtection="1"/>
    <xf numFmtId="37" fontId="3" fillId="2" borderId="34" xfId="0" applyNumberFormat="1" applyFont="1" applyFill="1" applyBorder="1" applyProtection="1"/>
    <xf numFmtId="37" fontId="11" fillId="2" borderId="34" xfId="0" applyNumberFormat="1" applyFont="1" applyFill="1" applyBorder="1" applyProtection="1"/>
    <xf numFmtId="37" fontId="4" fillId="2" borderId="26" xfId="0" applyNumberFormat="1" applyFont="1" applyFill="1" applyBorder="1" applyProtection="1"/>
    <xf numFmtId="0" fontId="14" fillId="2" borderId="0" xfId="2" applyFont="1" applyFill="1" applyBorder="1" applyAlignment="1">
      <alignment horizontal="center" vertical="center" wrapText="1"/>
    </xf>
    <xf numFmtId="0" fontId="14" fillId="2" borderId="47" xfId="2" applyFont="1" applyFill="1" applyBorder="1" applyAlignment="1">
      <alignment horizontal="center" vertical="center" wrapText="1"/>
    </xf>
    <xf numFmtId="0" fontId="3" fillId="2" borderId="25" xfId="0" applyFont="1" applyFill="1" applyBorder="1" applyAlignment="1" applyProtection="1">
      <alignment horizontal="center"/>
    </xf>
    <xf numFmtId="14" fontId="3" fillId="2" borderId="25" xfId="0" applyNumberFormat="1" applyFont="1" applyFill="1" applyBorder="1" applyAlignment="1" applyProtection="1">
      <alignment horizontal="center"/>
    </xf>
    <xf numFmtId="0" fontId="3" fillId="2" borderId="25" xfId="0" applyFont="1" applyFill="1" applyBorder="1" applyAlignment="1" applyProtection="1">
      <alignment horizontal="center" vertical="top" wrapText="1"/>
    </xf>
    <xf numFmtId="0" fontId="3" fillId="2" borderId="0" xfId="0" applyFont="1" applyFill="1" applyBorder="1" applyAlignment="1" applyProtection="1">
      <alignment horizontal="right" wrapText="1"/>
    </xf>
    <xf numFmtId="0" fontId="2" fillId="2" borderId="31" xfId="0" applyFont="1" applyFill="1" applyBorder="1" applyAlignment="1" applyProtection="1">
      <alignment horizontal="center" vertical="center"/>
    </xf>
    <xf numFmtId="0" fontId="4" fillId="2" borderId="32" xfId="0" applyFont="1" applyFill="1" applyBorder="1" applyAlignment="1">
      <alignment horizontal="center" vertical="center"/>
    </xf>
    <xf numFmtId="0" fontId="4" fillId="2" borderId="8" xfId="0" applyFont="1" applyFill="1" applyBorder="1" applyAlignment="1">
      <alignment horizontal="center" vertical="center"/>
    </xf>
    <xf numFmtId="0" fontId="3" fillId="2" borderId="1" xfId="0" applyFont="1" applyFill="1" applyBorder="1" applyAlignment="1" applyProtection="1">
      <alignment horizontal="left" vertical="top" wrapText="1"/>
    </xf>
    <xf numFmtId="0" fontId="3" fillId="2" borderId="2" xfId="0" applyFont="1" applyFill="1" applyBorder="1" applyAlignment="1" applyProtection="1">
      <alignment horizontal="left" vertical="top" wrapText="1"/>
    </xf>
    <xf numFmtId="0" fontId="3" fillId="2" borderId="3" xfId="0" applyFont="1" applyFill="1" applyBorder="1" applyAlignment="1" applyProtection="1">
      <alignment horizontal="left" vertical="top" wrapText="1"/>
    </xf>
    <xf numFmtId="0" fontId="3" fillId="2" borderId="24" xfId="0" applyFont="1" applyFill="1" applyBorder="1" applyAlignment="1" applyProtection="1">
      <alignment horizontal="left" vertical="top" wrapText="1"/>
    </xf>
    <xf numFmtId="0" fontId="3" fillId="2" borderId="25" xfId="0" applyFont="1" applyFill="1" applyBorder="1" applyAlignment="1" applyProtection="1">
      <alignment horizontal="left" vertical="top" wrapText="1"/>
    </xf>
    <xf numFmtId="0" fontId="3" fillId="2" borderId="26" xfId="0" applyFont="1" applyFill="1" applyBorder="1" applyAlignment="1" applyProtection="1">
      <alignment horizontal="left" vertical="top" wrapText="1"/>
    </xf>
    <xf numFmtId="0" fontId="3" fillId="2" borderId="24" xfId="0" applyFont="1" applyFill="1" applyBorder="1" applyAlignment="1" applyProtection="1">
      <alignment horizontal="center"/>
    </xf>
    <xf numFmtId="0" fontId="4" fillId="2" borderId="25" xfId="0" applyFont="1" applyFill="1" applyBorder="1" applyAlignment="1">
      <alignment horizontal="center"/>
    </xf>
    <xf numFmtId="0" fontId="4" fillId="2" borderId="26" xfId="0" applyFont="1" applyFill="1" applyBorder="1" applyAlignment="1">
      <alignment horizontal="center"/>
    </xf>
    <xf numFmtId="0" fontId="4" fillId="2" borderId="28" xfId="0" applyFont="1" applyFill="1" applyBorder="1" applyAlignment="1">
      <alignment horizontal="center"/>
    </xf>
    <xf numFmtId="0" fontId="3" fillId="2" borderId="29" xfId="0" applyFont="1" applyFill="1" applyBorder="1" applyAlignment="1" applyProtection="1">
      <alignment horizontal="center"/>
    </xf>
    <xf numFmtId="0" fontId="4" fillId="2" borderId="30" xfId="0" applyFont="1" applyFill="1" applyBorder="1" applyAlignment="1">
      <alignment horizontal="center"/>
    </xf>
    <xf numFmtId="0" fontId="4" fillId="2" borderId="6" xfId="0" applyFont="1" applyFill="1" applyBorder="1" applyAlignment="1">
      <alignment horizontal="center"/>
    </xf>
    <xf numFmtId="0" fontId="2" fillId="2" borderId="48" xfId="0" applyFont="1" applyFill="1" applyBorder="1" applyAlignment="1" applyProtection="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2" fillId="2" borderId="2" xfId="0" applyFont="1" applyFill="1" applyBorder="1" applyAlignment="1" applyProtection="1">
      <alignment horizontal="center"/>
    </xf>
    <xf numFmtId="0" fontId="2" fillId="2" borderId="5" xfId="0" applyFont="1" applyFill="1" applyBorder="1" applyAlignment="1" applyProtection="1">
      <alignment horizontal="center"/>
    </xf>
    <xf numFmtId="0" fontId="4" fillId="2" borderId="5" xfId="0" applyFont="1" applyFill="1" applyBorder="1" applyAlignment="1">
      <alignment horizontal="center"/>
    </xf>
    <xf numFmtId="0" fontId="4" fillId="2" borderId="14" xfId="0" applyFont="1" applyFill="1" applyBorder="1" applyAlignment="1" applyProtection="1">
      <alignment horizontal="center" vertical="center"/>
      <protection locked="0"/>
    </xf>
    <xf numFmtId="0" fontId="4" fillId="2" borderId="17" xfId="0" applyFont="1" applyFill="1" applyBorder="1" applyAlignment="1">
      <alignment horizontal="center" vertical="center"/>
    </xf>
    <xf numFmtId="0" fontId="2" fillId="2" borderId="18" xfId="0" applyFont="1" applyFill="1" applyBorder="1" applyAlignment="1" applyProtection="1">
      <alignment horizontal="center"/>
    </xf>
    <xf numFmtId="0" fontId="4" fillId="2" borderId="18" xfId="0" applyFont="1" applyFill="1" applyBorder="1" applyAlignment="1">
      <alignment horizontal="center"/>
    </xf>
    <xf numFmtId="0" fontId="4" fillId="2" borderId="19" xfId="0" applyFont="1" applyFill="1" applyBorder="1" applyAlignment="1">
      <alignment horizontal="center"/>
    </xf>
    <xf numFmtId="37" fontId="2" fillId="2" borderId="20" xfId="0" applyNumberFormat="1" applyFont="1" applyFill="1" applyBorder="1" applyAlignment="1" applyProtection="1">
      <alignment horizontal="center"/>
    </xf>
    <xf numFmtId="0" fontId="4" fillId="2" borderId="21" xfId="0" applyFont="1" applyFill="1" applyBorder="1" applyAlignment="1">
      <alignment horizontal="center"/>
    </xf>
    <xf numFmtId="0" fontId="4" fillId="2" borderId="22" xfId="0" applyFont="1" applyFill="1" applyBorder="1" applyAlignment="1">
      <alignment horizontal="center"/>
    </xf>
    <xf numFmtId="0" fontId="2" fillId="2" borderId="11" xfId="0" applyFont="1" applyFill="1" applyBorder="1" applyAlignment="1" applyProtection="1">
      <alignment horizontal="center"/>
    </xf>
    <xf numFmtId="0" fontId="4" fillId="2" borderId="0" xfId="0" applyFont="1" applyFill="1" applyBorder="1" applyAlignment="1">
      <alignment horizontal="center"/>
    </xf>
    <xf numFmtId="0" fontId="4" fillId="2" borderId="15" xfId="0" applyFont="1" applyFill="1" applyBorder="1" applyAlignment="1">
      <alignment horizontal="center"/>
    </xf>
    <xf numFmtId="0" fontId="2" fillId="2" borderId="0" xfId="0" applyFont="1" applyFill="1" applyBorder="1" applyAlignment="1" applyProtection="1">
      <alignment horizontal="center"/>
    </xf>
    <xf numFmtId="0" fontId="4" fillId="2" borderId="12" xfId="0" applyFont="1" applyFill="1" applyBorder="1" applyAlignment="1">
      <alignment horizontal="center"/>
    </xf>
    <xf numFmtId="0" fontId="2" fillId="2" borderId="23" xfId="0" applyFont="1" applyFill="1" applyBorder="1" applyAlignment="1" applyProtection="1">
      <alignment horizontal="center"/>
    </xf>
    <xf numFmtId="0" fontId="14" fillId="2" borderId="37" xfId="2" applyFont="1" applyFill="1" applyBorder="1" applyAlignment="1">
      <alignment horizontal="center" vertical="center" wrapText="1"/>
    </xf>
    <xf numFmtId="0" fontId="13" fillId="2" borderId="38" xfId="2" applyFont="1" applyFill="1" applyBorder="1" applyAlignment="1">
      <alignment horizontal="center" vertical="center" wrapText="1"/>
    </xf>
    <xf numFmtId="0" fontId="13" fillId="2" borderId="39" xfId="2" applyFont="1" applyFill="1" applyBorder="1" applyAlignment="1">
      <alignment horizontal="center" vertical="center" wrapText="1"/>
    </xf>
    <xf numFmtId="0" fontId="14" fillId="2" borderId="41" xfId="2" applyFont="1" applyFill="1" applyBorder="1" applyAlignment="1">
      <alignment horizontal="center" vertical="center" wrapText="1"/>
    </xf>
    <xf numFmtId="0" fontId="14" fillId="2" borderId="42" xfId="2" applyFont="1" applyFill="1" applyBorder="1" applyAlignment="1">
      <alignment horizontal="center" vertical="center" wrapText="1"/>
    </xf>
    <xf numFmtId="0" fontId="14" fillId="2" borderId="44" xfId="2" applyFont="1" applyFill="1" applyBorder="1" applyAlignment="1">
      <alignment horizontal="center" vertical="center" wrapText="1"/>
    </xf>
    <xf numFmtId="0" fontId="13" fillId="2" borderId="0" xfId="2" applyFont="1" applyFill="1" applyBorder="1" applyAlignment="1">
      <alignment vertical="center" wrapText="1"/>
    </xf>
    <xf numFmtId="0" fontId="13" fillId="2" borderId="37" xfId="2" applyFont="1" applyFill="1" applyBorder="1" applyAlignment="1">
      <alignment vertical="center" wrapText="1"/>
    </xf>
    <xf numFmtId="0" fontId="14" fillId="2" borderId="0" xfId="2" applyFont="1" applyFill="1" applyAlignment="1">
      <alignment horizontal="left" vertical="top" wrapText="1"/>
    </xf>
    <xf numFmtId="0" fontId="14" fillId="2" borderId="0" xfId="2" applyFont="1" applyFill="1" applyAlignment="1">
      <alignment horizontal="left" vertical="top"/>
    </xf>
    <xf numFmtId="0" fontId="13" fillId="2" borderId="0" xfId="2" applyFont="1" applyFill="1" applyAlignment="1">
      <alignment horizontal="center" vertical="center" wrapText="1"/>
    </xf>
    <xf numFmtId="0" fontId="15" fillId="2" borderId="0" xfId="2" applyFont="1" applyFill="1" applyAlignment="1">
      <alignment horizontal="center" vertical="center" wrapText="1"/>
    </xf>
    <xf numFmtId="0" fontId="13" fillId="2" borderId="37" xfId="2" applyFont="1" applyFill="1" applyBorder="1" applyAlignment="1">
      <alignment horizontal="center" vertical="center" wrapText="1"/>
    </xf>
    <xf numFmtId="0" fontId="14" fillId="2" borderId="46" xfId="2" applyFont="1" applyFill="1" applyBorder="1" applyAlignment="1">
      <alignment horizontal="center" vertical="center" wrapText="1"/>
    </xf>
    <xf numFmtId="0" fontId="14" fillId="2" borderId="0" xfId="2" applyFont="1" applyFill="1" applyBorder="1" applyAlignment="1">
      <alignment horizontal="center" vertical="center" wrapText="1"/>
    </xf>
    <xf numFmtId="0" fontId="14" fillId="2" borderId="0" xfId="2" applyFont="1" applyFill="1" applyAlignment="1">
      <alignment horizontal="left" wrapText="1"/>
    </xf>
    <xf numFmtId="0" fontId="14" fillId="2" borderId="0" xfId="2" applyFont="1" applyFill="1" applyAlignment="1">
      <alignment horizontal="left"/>
    </xf>
    <xf numFmtId="0" fontId="4" fillId="3" borderId="32" xfId="0" applyFont="1" applyFill="1" applyBorder="1" applyAlignment="1" applyProtection="1">
      <alignment horizontal="center"/>
    </xf>
    <xf numFmtId="0" fontId="4" fillId="3" borderId="32" xfId="0" applyFont="1" applyFill="1" applyBorder="1" applyProtection="1"/>
    <xf numFmtId="164" fontId="4" fillId="3" borderId="32" xfId="1" applyNumberFormat="1" applyFont="1" applyFill="1" applyBorder="1" applyProtection="1"/>
    <xf numFmtId="164" fontId="4" fillId="3" borderId="8" xfId="1" applyNumberFormat="1" applyFont="1" applyFill="1" applyBorder="1" applyProtection="1"/>
  </cellXfs>
  <cellStyles count="6">
    <cellStyle name="Comma" xfId="1" builtinId="3"/>
    <cellStyle name="Comma 246" xfId="4"/>
    <cellStyle name="Currency 56" xfId="3"/>
    <cellStyle name="Normal" xfId="0" builtinId="0"/>
    <cellStyle name="Normal 255" xfId="2"/>
    <cellStyle name="Percent 15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5"/>
  <sheetViews>
    <sheetView tabSelected="1" zoomScale="85" zoomScaleNormal="85" workbookViewId="0"/>
  </sheetViews>
  <sheetFormatPr defaultRowHeight="12.75" x14ac:dyDescent="0.2"/>
  <cols>
    <col min="1" max="1" width="19.7109375" style="5" customWidth="1"/>
    <col min="2" max="2" width="11.7109375" style="5" customWidth="1"/>
    <col min="3" max="3" width="21.28515625" style="5" customWidth="1"/>
    <col min="4" max="4" width="6.5703125" style="5" customWidth="1"/>
    <col min="5" max="5" width="6" style="135" customWidth="1"/>
    <col min="6" max="6" width="1.7109375" style="5" customWidth="1"/>
    <col min="7" max="7" width="15.7109375" style="5" customWidth="1"/>
    <col min="8" max="8" width="1.7109375" style="5" customWidth="1"/>
    <col min="9" max="9" width="15.7109375" style="5" customWidth="1"/>
    <col min="10" max="10" width="1.7109375" style="5" customWidth="1"/>
    <col min="11" max="11" width="15.7109375" style="5" customWidth="1"/>
    <col min="12" max="12" width="1.7109375" style="5" customWidth="1"/>
    <col min="13" max="13" width="16.140625" style="5" customWidth="1"/>
    <col min="14" max="14" width="9.140625" style="5"/>
    <col min="15" max="15" width="16.7109375" style="5" customWidth="1"/>
    <col min="16" max="17" width="11.28515625" style="5" bestFit="1" customWidth="1"/>
    <col min="18" max="16384" width="9.140625" style="5"/>
  </cols>
  <sheetData>
    <row r="1" spans="1:13" x14ac:dyDescent="0.2">
      <c r="A1" s="1" t="s">
        <v>0</v>
      </c>
      <c r="B1" s="2"/>
      <c r="C1" s="3"/>
      <c r="D1" s="3"/>
      <c r="E1" s="4"/>
      <c r="F1" s="202" t="s">
        <v>0</v>
      </c>
      <c r="G1" s="200"/>
      <c r="H1" s="200"/>
      <c r="I1" s="200"/>
      <c r="J1" s="200"/>
      <c r="K1" s="200"/>
      <c r="L1" s="200"/>
      <c r="M1" s="201"/>
    </row>
    <row r="2" spans="1:13" x14ac:dyDescent="0.2">
      <c r="A2" s="6" t="s">
        <v>1</v>
      </c>
      <c r="B2" s="7"/>
      <c r="C2" s="8"/>
      <c r="D2" s="8"/>
      <c r="E2" s="9"/>
      <c r="F2" s="203" t="s">
        <v>2</v>
      </c>
      <c r="G2" s="204"/>
      <c r="H2" s="204"/>
      <c r="I2" s="204"/>
      <c r="J2" s="204"/>
      <c r="K2" s="204"/>
      <c r="L2" s="204"/>
      <c r="M2" s="198"/>
    </row>
    <row r="3" spans="1:13" x14ac:dyDescent="0.2">
      <c r="A3" s="10" t="s">
        <v>3</v>
      </c>
      <c r="B3" s="11" t="s">
        <v>4</v>
      </c>
      <c r="C3" s="12" t="s">
        <v>5</v>
      </c>
      <c r="D3" s="13"/>
      <c r="E3" s="14" t="s">
        <v>6</v>
      </c>
      <c r="F3" s="15"/>
      <c r="G3" s="16" t="s">
        <v>7</v>
      </c>
      <c r="H3" s="15"/>
      <c r="I3" s="15"/>
      <c r="J3" s="15"/>
      <c r="K3" s="17" t="s">
        <v>8</v>
      </c>
      <c r="L3" s="18"/>
      <c r="M3" s="19">
        <v>41635</v>
      </c>
    </row>
    <row r="4" spans="1:13" x14ac:dyDescent="0.2">
      <c r="A4" s="20" t="s">
        <v>9</v>
      </c>
      <c r="B4" s="21" t="s">
        <v>10</v>
      </c>
      <c r="C4" s="22" t="s">
        <v>11</v>
      </c>
      <c r="D4" s="23"/>
      <c r="E4" s="205">
        <v>2013</v>
      </c>
      <c r="F4" s="8"/>
      <c r="G4" s="24" t="s">
        <v>12</v>
      </c>
      <c r="H4" s="8"/>
      <c r="I4" s="8"/>
      <c r="J4" s="8"/>
      <c r="K4" s="8"/>
      <c r="L4" s="8"/>
      <c r="M4" s="25"/>
    </row>
    <row r="5" spans="1:13" x14ac:dyDescent="0.2">
      <c r="A5" s="20" t="s">
        <v>9</v>
      </c>
      <c r="B5" s="26"/>
      <c r="C5" s="27" t="s">
        <v>13</v>
      </c>
      <c r="D5" s="28"/>
      <c r="E5" s="206"/>
      <c r="F5" s="8"/>
      <c r="G5" s="24" t="s">
        <v>14</v>
      </c>
      <c r="H5" s="8"/>
      <c r="I5" s="8"/>
      <c r="J5" s="8"/>
      <c r="K5" s="8"/>
      <c r="L5" s="8"/>
      <c r="M5" s="25"/>
    </row>
    <row r="6" spans="1:13" x14ac:dyDescent="0.2">
      <c r="A6" s="29" t="s">
        <v>15</v>
      </c>
      <c r="B6" s="3"/>
      <c r="C6" s="30"/>
      <c r="D6" s="3"/>
      <c r="E6" s="31"/>
      <c r="F6" s="3"/>
      <c r="G6" s="3"/>
      <c r="H6" s="3"/>
      <c r="I6" s="3"/>
      <c r="J6" s="3"/>
      <c r="K6" s="3"/>
      <c r="L6" s="3"/>
      <c r="M6" s="32"/>
    </row>
    <row r="7" spans="1:13" ht="15.75" x14ac:dyDescent="0.25">
      <c r="A7" s="33" t="s">
        <v>16</v>
      </c>
      <c r="B7" s="8"/>
      <c r="C7" s="34"/>
      <c r="D7" s="8"/>
      <c r="E7" s="11"/>
      <c r="F7" s="8"/>
      <c r="G7" s="35"/>
      <c r="H7" s="35"/>
      <c r="I7" s="35"/>
      <c r="J7" s="35"/>
      <c r="K7" s="36"/>
      <c r="L7" s="35"/>
      <c r="M7" s="37"/>
    </row>
    <row r="8" spans="1:13" x14ac:dyDescent="0.2">
      <c r="A8" s="33" t="s">
        <v>17</v>
      </c>
      <c r="B8" s="8"/>
      <c r="C8" s="8"/>
      <c r="D8" s="8"/>
      <c r="E8" s="11"/>
      <c r="F8" s="8"/>
      <c r="G8" s="8"/>
      <c r="H8" s="8"/>
      <c r="I8" s="8"/>
      <c r="J8" s="8"/>
      <c r="K8" s="8"/>
      <c r="L8" s="8"/>
      <c r="M8" s="25"/>
    </row>
    <row r="9" spans="1:13" x14ac:dyDescent="0.2">
      <c r="A9" s="33" t="s">
        <v>18</v>
      </c>
      <c r="B9" s="8"/>
      <c r="C9" s="8"/>
      <c r="D9" s="8"/>
      <c r="E9" s="11"/>
      <c r="F9" s="8"/>
      <c r="G9" s="8"/>
      <c r="H9" s="8"/>
      <c r="I9" s="8"/>
      <c r="J9" s="8"/>
      <c r="K9" s="8"/>
      <c r="L9" s="8"/>
      <c r="M9" s="25"/>
    </row>
    <row r="10" spans="1:13" ht="14.25" x14ac:dyDescent="0.2">
      <c r="A10" s="38"/>
      <c r="B10" s="39"/>
      <c r="C10" s="8"/>
      <c r="D10" s="8"/>
      <c r="E10" s="11"/>
      <c r="F10" s="7"/>
      <c r="G10" s="7"/>
      <c r="H10" s="7"/>
      <c r="I10" s="40" t="s">
        <v>141</v>
      </c>
      <c r="J10" s="7"/>
      <c r="K10" s="7"/>
      <c r="L10" s="7"/>
      <c r="M10" s="40" t="s">
        <v>141</v>
      </c>
    </row>
    <row r="11" spans="1:13" x14ac:dyDescent="0.2">
      <c r="A11" s="41"/>
      <c r="B11" s="42"/>
      <c r="C11" s="42"/>
      <c r="D11" s="43"/>
      <c r="E11" s="44"/>
      <c r="F11" s="207" t="s">
        <v>19</v>
      </c>
      <c r="G11" s="208"/>
      <c r="H11" s="208"/>
      <c r="I11" s="209"/>
      <c r="J11" s="210" t="s">
        <v>20</v>
      </c>
      <c r="K11" s="211"/>
      <c r="L11" s="211"/>
      <c r="M11" s="212"/>
    </row>
    <row r="12" spans="1:13" x14ac:dyDescent="0.2">
      <c r="A12" s="213" t="s">
        <v>21</v>
      </c>
      <c r="B12" s="214"/>
      <c r="C12" s="214"/>
      <c r="D12" s="215"/>
      <c r="E12" s="45" t="s">
        <v>22</v>
      </c>
      <c r="F12" s="216" t="s">
        <v>23</v>
      </c>
      <c r="G12" s="217"/>
      <c r="H12" s="218" t="s">
        <v>24</v>
      </c>
      <c r="I12" s="217"/>
      <c r="J12" s="213" t="s">
        <v>23</v>
      </c>
      <c r="K12" s="217"/>
      <c r="L12" s="218" t="s">
        <v>24</v>
      </c>
      <c r="M12" s="215"/>
    </row>
    <row r="13" spans="1:13" x14ac:dyDescent="0.2">
      <c r="A13" s="192" t="s">
        <v>25</v>
      </c>
      <c r="B13" s="193"/>
      <c r="C13" s="193"/>
      <c r="D13" s="194"/>
      <c r="E13" s="46" t="s">
        <v>26</v>
      </c>
      <c r="F13" s="179" t="s">
        <v>27</v>
      </c>
      <c r="G13" s="195"/>
      <c r="H13" s="196" t="s">
        <v>28</v>
      </c>
      <c r="I13" s="197"/>
      <c r="J13" s="192" t="s">
        <v>29</v>
      </c>
      <c r="K13" s="195"/>
      <c r="L13" s="196" t="s">
        <v>30</v>
      </c>
      <c r="M13" s="198"/>
    </row>
    <row r="14" spans="1:13" x14ac:dyDescent="0.2">
      <c r="A14" s="33" t="s">
        <v>31</v>
      </c>
      <c r="B14" s="8"/>
      <c r="C14" s="8"/>
      <c r="D14" s="8"/>
      <c r="E14" s="47"/>
      <c r="F14" s="48"/>
      <c r="G14" s="8"/>
      <c r="H14" s="48"/>
      <c r="I14" s="8"/>
      <c r="J14" s="48"/>
      <c r="K14" s="8"/>
      <c r="L14" s="48"/>
      <c r="M14" s="49"/>
    </row>
    <row r="15" spans="1:13" x14ac:dyDescent="0.2">
      <c r="A15" s="50" t="s">
        <v>135</v>
      </c>
      <c r="B15" s="8"/>
      <c r="C15" s="8"/>
      <c r="D15" s="8"/>
      <c r="E15" s="51">
        <v>1</v>
      </c>
      <c r="F15" s="52" t="s">
        <v>32</v>
      </c>
      <c r="G15" s="53">
        <v>2940768</v>
      </c>
      <c r="H15" s="54" t="s">
        <v>32</v>
      </c>
      <c r="I15" s="53">
        <v>2610525</v>
      </c>
      <c r="J15" s="54" t="s">
        <v>32</v>
      </c>
      <c r="K15" s="53">
        <v>11638461</v>
      </c>
      <c r="L15" s="54" t="s">
        <v>32</v>
      </c>
      <c r="M15" s="55">
        <v>11263882</v>
      </c>
    </row>
    <row r="16" spans="1:13" x14ac:dyDescent="0.2">
      <c r="A16" s="50" t="s">
        <v>33</v>
      </c>
      <c r="B16" s="8"/>
      <c r="C16" s="8"/>
      <c r="D16" s="8"/>
      <c r="E16" s="51">
        <v>2</v>
      </c>
      <c r="F16" s="56"/>
      <c r="G16" s="53">
        <v>0</v>
      </c>
      <c r="H16" s="57"/>
      <c r="I16" s="53">
        <v>0</v>
      </c>
      <c r="J16" s="58"/>
      <c r="K16" s="53">
        <v>0</v>
      </c>
      <c r="L16" s="59"/>
      <c r="M16" s="55">
        <v>0</v>
      </c>
    </row>
    <row r="17" spans="1:15" x14ac:dyDescent="0.2">
      <c r="A17" s="50" t="s">
        <v>34</v>
      </c>
      <c r="B17" s="8"/>
      <c r="C17" s="8"/>
      <c r="D17" s="8"/>
      <c r="E17" s="51">
        <v>3</v>
      </c>
      <c r="F17" s="56"/>
      <c r="G17" s="53">
        <v>0</v>
      </c>
      <c r="H17" s="57"/>
      <c r="I17" s="53">
        <v>0</v>
      </c>
      <c r="J17" s="58"/>
      <c r="K17" s="53">
        <v>0</v>
      </c>
      <c r="L17" s="58"/>
      <c r="M17" s="55">
        <v>0</v>
      </c>
    </row>
    <row r="18" spans="1:15" x14ac:dyDescent="0.2">
      <c r="A18" s="50" t="s">
        <v>35</v>
      </c>
      <c r="B18" s="8"/>
      <c r="C18" s="8"/>
      <c r="D18" s="8"/>
      <c r="E18" s="51">
        <v>4</v>
      </c>
      <c r="F18" s="56"/>
      <c r="G18" s="53">
        <v>12149</v>
      </c>
      <c r="H18" s="56"/>
      <c r="I18" s="53">
        <v>48288</v>
      </c>
      <c r="J18" s="54"/>
      <c r="K18" s="53">
        <v>67180</v>
      </c>
      <c r="L18" s="54"/>
      <c r="M18" s="55">
        <v>213816</v>
      </c>
    </row>
    <row r="19" spans="1:15" x14ac:dyDescent="0.2">
      <c r="A19" s="50" t="s">
        <v>36</v>
      </c>
      <c r="B19" s="8"/>
      <c r="C19" s="8"/>
      <c r="D19" s="8"/>
      <c r="E19" s="51">
        <v>5</v>
      </c>
      <c r="F19" s="56"/>
      <c r="G19" s="53">
        <v>0</v>
      </c>
      <c r="H19" s="57"/>
      <c r="I19" s="53">
        <v>0</v>
      </c>
      <c r="J19" s="58"/>
      <c r="K19" s="53">
        <v>0</v>
      </c>
      <c r="L19" s="58"/>
      <c r="M19" s="55">
        <v>0</v>
      </c>
    </row>
    <row r="20" spans="1:15" x14ac:dyDescent="0.2">
      <c r="A20" s="50" t="s">
        <v>37</v>
      </c>
      <c r="B20" s="8"/>
      <c r="C20" s="8"/>
      <c r="D20" s="8"/>
      <c r="E20" s="51">
        <v>6</v>
      </c>
      <c r="F20" s="56"/>
      <c r="G20" s="53">
        <f>SUM(G15:G19)</f>
        <v>2952917</v>
      </c>
      <c r="H20" s="56"/>
      <c r="I20" s="53">
        <f>SUM(I15:I19)</f>
        <v>2658813</v>
      </c>
      <c r="J20" s="54"/>
      <c r="K20" s="53">
        <f>SUM(K15:K19)</f>
        <v>11705641</v>
      </c>
      <c r="L20" s="54"/>
      <c r="M20" s="55">
        <f>SUM(M15:M19)</f>
        <v>11477698</v>
      </c>
    </row>
    <row r="21" spans="1:15" x14ac:dyDescent="0.2">
      <c r="A21" s="33" t="s">
        <v>38</v>
      </c>
      <c r="B21" s="8"/>
      <c r="C21" s="8"/>
      <c r="D21" s="8"/>
      <c r="E21" s="236"/>
      <c r="F21" s="237"/>
      <c r="G21" s="238"/>
      <c r="H21" s="237"/>
      <c r="I21" s="238"/>
      <c r="J21" s="237"/>
      <c r="K21" s="238"/>
      <c r="L21" s="237"/>
      <c r="M21" s="239"/>
    </row>
    <row r="22" spans="1:15" x14ac:dyDescent="0.2">
      <c r="A22" s="50" t="s">
        <v>39</v>
      </c>
      <c r="B22" s="8"/>
      <c r="C22" s="8"/>
      <c r="D22" s="8"/>
      <c r="E22" s="60">
        <v>7</v>
      </c>
      <c r="F22" s="61"/>
      <c r="G22" s="53">
        <v>190295</v>
      </c>
      <c r="H22" s="61"/>
      <c r="I22" s="53">
        <v>170620</v>
      </c>
      <c r="J22" s="62"/>
      <c r="K22" s="53">
        <v>749547</v>
      </c>
      <c r="L22" s="62"/>
      <c r="M22" s="55">
        <v>705527</v>
      </c>
      <c r="O22" s="63"/>
    </row>
    <row r="23" spans="1:15" x14ac:dyDescent="0.2">
      <c r="A23" s="50" t="s">
        <v>40</v>
      </c>
      <c r="B23" s="8"/>
      <c r="C23" s="8"/>
      <c r="D23" s="8"/>
      <c r="E23" s="51">
        <v>8</v>
      </c>
      <c r="F23" s="56"/>
      <c r="G23" s="53">
        <v>230313</v>
      </c>
      <c r="H23" s="64"/>
      <c r="I23" s="53">
        <v>215818</v>
      </c>
      <c r="J23" s="54"/>
      <c r="K23" s="53">
        <v>876260</v>
      </c>
      <c r="L23" s="54"/>
      <c r="M23" s="55">
        <v>864704</v>
      </c>
      <c r="O23" s="63"/>
    </row>
    <row r="24" spans="1:15" x14ac:dyDescent="0.2">
      <c r="A24" s="50" t="s">
        <v>41</v>
      </c>
      <c r="B24" s="8"/>
      <c r="C24" s="8"/>
      <c r="D24" s="8"/>
      <c r="E24" s="51">
        <v>9</v>
      </c>
      <c r="F24" s="56"/>
      <c r="G24" s="53">
        <f>SUM(G22:G23)</f>
        <v>420608</v>
      </c>
      <c r="H24" s="64"/>
      <c r="I24" s="53">
        <f>SUM(I22:I23)</f>
        <v>386438</v>
      </c>
      <c r="J24" s="54"/>
      <c r="K24" s="53">
        <f>SUM(K22:K23)</f>
        <v>1625807</v>
      </c>
      <c r="L24" s="54"/>
      <c r="M24" s="55">
        <f>SUM(M22:M23)</f>
        <v>1570231</v>
      </c>
      <c r="O24" s="63"/>
    </row>
    <row r="25" spans="1:15" x14ac:dyDescent="0.2">
      <c r="A25" s="50" t="s">
        <v>42</v>
      </c>
      <c r="B25" s="8"/>
      <c r="C25" s="8"/>
      <c r="D25" s="8"/>
      <c r="E25" s="51">
        <v>10</v>
      </c>
      <c r="F25" s="56"/>
      <c r="G25" s="53">
        <v>67238</v>
      </c>
      <c r="H25" s="64"/>
      <c r="I25" s="53">
        <v>65682</v>
      </c>
      <c r="J25" s="54"/>
      <c r="K25" s="53">
        <v>264463</v>
      </c>
      <c r="L25" s="54"/>
      <c r="M25" s="55">
        <v>270013</v>
      </c>
      <c r="O25" s="63"/>
    </row>
    <row r="26" spans="1:15" x14ac:dyDescent="0.2">
      <c r="A26" s="50" t="s">
        <v>43</v>
      </c>
      <c r="B26" s="8"/>
      <c r="C26" s="8"/>
      <c r="D26" s="8"/>
      <c r="E26" s="51">
        <v>11</v>
      </c>
      <c r="F26" s="56"/>
      <c r="G26" s="53">
        <v>263577</v>
      </c>
      <c r="H26" s="64"/>
      <c r="I26" s="53">
        <v>250675</v>
      </c>
      <c r="J26" s="54"/>
      <c r="K26" s="53">
        <v>1069667</v>
      </c>
      <c r="L26" s="54"/>
      <c r="M26" s="55">
        <v>1061749</v>
      </c>
      <c r="O26" s="63"/>
    </row>
    <row r="27" spans="1:15" x14ac:dyDescent="0.2">
      <c r="A27" s="50" t="s">
        <v>44</v>
      </c>
      <c r="B27" s="8"/>
      <c r="C27" s="8"/>
      <c r="D27" s="8"/>
      <c r="E27" s="51">
        <v>12</v>
      </c>
      <c r="F27" s="56" t="s">
        <v>14</v>
      </c>
      <c r="G27" s="53">
        <f>SUM(G25:G26)</f>
        <v>330815</v>
      </c>
      <c r="H27" s="64"/>
      <c r="I27" s="53">
        <f>SUM(I25:I26)</f>
        <v>316357</v>
      </c>
      <c r="J27" s="54"/>
      <c r="K27" s="53">
        <f>SUM(K25:K26)</f>
        <v>1334130</v>
      </c>
      <c r="L27" s="54"/>
      <c r="M27" s="55">
        <f>SUM(M25:M26)</f>
        <v>1331762</v>
      </c>
      <c r="O27" s="63"/>
    </row>
    <row r="28" spans="1:15" x14ac:dyDescent="0.2">
      <c r="A28" s="50" t="s">
        <v>45</v>
      </c>
      <c r="B28" s="8"/>
      <c r="C28" s="8"/>
      <c r="D28" s="8"/>
      <c r="E28" s="51">
        <v>13</v>
      </c>
      <c r="F28" s="56"/>
      <c r="G28" s="53">
        <v>877280</v>
      </c>
      <c r="H28" s="64"/>
      <c r="I28" s="53">
        <v>846213</v>
      </c>
      <c r="J28" s="54"/>
      <c r="K28" s="53">
        <v>3502999</v>
      </c>
      <c r="L28" s="54"/>
      <c r="M28" s="55">
        <v>3510398</v>
      </c>
      <c r="O28" s="63"/>
    </row>
    <row r="29" spans="1:15" x14ac:dyDescent="0.2">
      <c r="A29" s="50" t="s">
        <v>46</v>
      </c>
      <c r="B29" s="8"/>
      <c r="C29" s="8"/>
      <c r="D29" s="8"/>
      <c r="E29" s="51">
        <v>14</v>
      </c>
      <c r="F29" s="56"/>
      <c r="G29" s="53">
        <v>323429</v>
      </c>
      <c r="H29" s="64"/>
      <c r="I29" s="53">
        <v>226755</v>
      </c>
      <c r="J29" s="54"/>
      <c r="K29" s="53">
        <v>996563</v>
      </c>
      <c r="L29" s="54"/>
      <c r="M29" s="55">
        <v>932898</v>
      </c>
      <c r="O29" s="63"/>
    </row>
    <row r="30" spans="1:15" x14ac:dyDescent="0.2">
      <c r="A30" s="50" t="s">
        <v>136</v>
      </c>
      <c r="B30" s="8"/>
      <c r="C30" s="8"/>
      <c r="D30" s="8"/>
      <c r="E30" s="51">
        <v>15</v>
      </c>
      <c r="F30" s="56" t="s">
        <v>14</v>
      </c>
      <c r="G30" s="53">
        <v>427196</v>
      </c>
      <c r="H30" s="64"/>
      <c r="I30" s="53">
        <v>325982</v>
      </c>
      <c r="J30" s="54"/>
      <c r="K30" s="53">
        <v>1577946</v>
      </c>
      <c r="L30" s="54"/>
      <c r="M30" s="55">
        <v>1432336</v>
      </c>
      <c r="O30" s="63"/>
    </row>
    <row r="31" spans="1:15" x14ac:dyDescent="0.2">
      <c r="A31" s="50" t="s">
        <v>47</v>
      </c>
      <c r="B31" s="8"/>
      <c r="C31" s="8"/>
      <c r="D31" s="8"/>
      <c r="E31" s="51">
        <v>16</v>
      </c>
      <c r="F31" s="56"/>
      <c r="G31" s="53">
        <f>G24+G27+SUM(G28:G30)</f>
        <v>2379328</v>
      </c>
      <c r="H31" s="64"/>
      <c r="I31" s="53">
        <f>I24+I27+SUM(I28:I30)</f>
        <v>2101745</v>
      </c>
      <c r="J31" s="54"/>
      <c r="K31" s="53">
        <f>K24+K27+SUM(K28:K30)</f>
        <v>9037445</v>
      </c>
      <c r="L31" s="54"/>
      <c r="M31" s="55">
        <f>M24+M27+SUM(M28:M30)</f>
        <v>8777625</v>
      </c>
      <c r="O31" s="63"/>
    </row>
    <row r="32" spans="1:15" x14ac:dyDescent="0.2">
      <c r="A32" s="33" t="s">
        <v>48</v>
      </c>
      <c r="B32" s="8"/>
      <c r="C32" s="8"/>
      <c r="D32" s="8"/>
      <c r="E32" s="236"/>
      <c r="F32" s="237"/>
      <c r="G32" s="238"/>
      <c r="H32" s="237"/>
      <c r="I32" s="238"/>
      <c r="J32" s="237"/>
      <c r="K32" s="238"/>
      <c r="L32" s="237"/>
      <c r="M32" s="239"/>
    </row>
    <row r="33" spans="1:13" x14ac:dyDescent="0.2">
      <c r="A33" s="50" t="s">
        <v>49</v>
      </c>
      <c r="B33" s="8"/>
      <c r="C33" s="8"/>
      <c r="D33" s="8"/>
      <c r="E33" s="60">
        <v>17</v>
      </c>
      <c r="F33" s="61"/>
      <c r="G33" s="65">
        <f>G20-G31</f>
        <v>573589</v>
      </c>
      <c r="H33" s="61"/>
      <c r="I33" s="65">
        <f>I20-I31</f>
        <v>557068</v>
      </c>
      <c r="J33" s="62"/>
      <c r="K33" s="65">
        <f>K20-K31</f>
        <v>2668196</v>
      </c>
      <c r="L33" s="62"/>
      <c r="M33" s="66">
        <f>M20-M31</f>
        <v>2700073</v>
      </c>
    </row>
    <row r="34" spans="1:13" x14ac:dyDescent="0.2">
      <c r="A34" s="50" t="s">
        <v>137</v>
      </c>
      <c r="B34" s="8"/>
      <c r="C34" s="8"/>
      <c r="D34" s="8"/>
      <c r="E34" s="51">
        <v>18</v>
      </c>
      <c r="F34" s="56"/>
      <c r="G34" s="53">
        <v>29162</v>
      </c>
      <c r="H34" s="56"/>
      <c r="I34" s="53">
        <v>114204</v>
      </c>
      <c r="J34" s="54"/>
      <c r="K34" s="53">
        <v>146110</v>
      </c>
      <c r="L34" s="54"/>
      <c r="M34" s="55">
        <v>232292</v>
      </c>
    </row>
    <row r="35" spans="1:13" x14ac:dyDescent="0.2">
      <c r="A35" s="50" t="s">
        <v>50</v>
      </c>
      <c r="B35" s="8"/>
      <c r="C35" s="8"/>
      <c r="D35" s="8"/>
      <c r="E35" s="236"/>
      <c r="F35" s="237"/>
      <c r="G35" s="238"/>
      <c r="H35" s="237"/>
      <c r="I35" s="238"/>
      <c r="J35" s="237"/>
      <c r="K35" s="238"/>
      <c r="L35" s="237"/>
      <c r="M35" s="239"/>
    </row>
    <row r="36" spans="1:13" x14ac:dyDescent="0.2">
      <c r="A36" s="50" t="s">
        <v>51</v>
      </c>
      <c r="B36" s="8"/>
      <c r="C36" s="8"/>
      <c r="D36" s="8"/>
      <c r="E36" s="60">
        <v>19</v>
      </c>
      <c r="F36" s="61"/>
      <c r="G36" s="53">
        <v>3241</v>
      </c>
      <c r="H36" s="67"/>
      <c r="I36" s="68">
        <v>33559</v>
      </c>
      <c r="J36" s="69"/>
      <c r="K36" s="53">
        <v>36017</v>
      </c>
      <c r="L36" s="70"/>
      <c r="M36" s="68">
        <v>33559</v>
      </c>
    </row>
    <row r="37" spans="1:13" x14ac:dyDescent="0.2">
      <c r="A37" s="50" t="s">
        <v>52</v>
      </c>
      <c r="B37" s="8"/>
      <c r="C37" s="8"/>
      <c r="D37" s="8"/>
      <c r="E37" s="51">
        <v>20</v>
      </c>
      <c r="F37" s="56"/>
      <c r="G37" s="53">
        <v>6845</v>
      </c>
      <c r="H37" s="56"/>
      <c r="I37" s="53">
        <v>8716</v>
      </c>
      <c r="J37" s="54"/>
      <c r="K37" s="53">
        <v>18648</v>
      </c>
      <c r="L37" s="54"/>
      <c r="M37" s="55">
        <v>7239</v>
      </c>
    </row>
    <row r="38" spans="1:13" x14ac:dyDescent="0.2">
      <c r="A38" s="50" t="s">
        <v>53</v>
      </c>
      <c r="B38" s="8"/>
      <c r="C38" s="8"/>
      <c r="D38" s="8"/>
      <c r="E38" s="51">
        <v>21</v>
      </c>
      <c r="F38" s="56"/>
      <c r="G38" s="53">
        <f>SUM(G36:G37)</f>
        <v>10086</v>
      </c>
      <c r="H38" s="56"/>
      <c r="I38" s="53">
        <f>SUM(I36:I37)</f>
        <v>42275</v>
      </c>
      <c r="J38" s="54"/>
      <c r="K38" s="53">
        <f>SUM(K36:K37)</f>
        <v>54665</v>
      </c>
      <c r="L38" s="54"/>
      <c r="M38" s="55">
        <f>SUM(M36:M37)</f>
        <v>40798</v>
      </c>
    </row>
    <row r="39" spans="1:13" x14ac:dyDescent="0.2">
      <c r="A39" s="50" t="s">
        <v>54</v>
      </c>
      <c r="B39" s="8"/>
      <c r="C39" s="8"/>
      <c r="D39" s="8"/>
      <c r="E39" s="51">
        <v>22</v>
      </c>
      <c r="F39" s="56"/>
      <c r="G39" s="53">
        <v>30515</v>
      </c>
      <c r="H39" s="56"/>
      <c r="I39" s="53">
        <v>32538</v>
      </c>
      <c r="J39" s="54"/>
      <c r="K39" s="53">
        <v>97478</v>
      </c>
      <c r="L39" s="54"/>
      <c r="M39" s="55">
        <v>100663</v>
      </c>
    </row>
    <row r="40" spans="1:13" x14ac:dyDescent="0.2">
      <c r="A40" s="50" t="s">
        <v>55</v>
      </c>
      <c r="B40" s="8"/>
      <c r="C40" s="8"/>
      <c r="D40" s="8"/>
      <c r="E40" s="51">
        <v>23</v>
      </c>
      <c r="F40" s="56"/>
      <c r="G40" s="53">
        <f>G33+G34+G38-G39</f>
        <v>582322</v>
      </c>
      <c r="H40" s="56"/>
      <c r="I40" s="53">
        <f>I33+I34+I38-I39</f>
        <v>681009</v>
      </c>
      <c r="J40" s="54"/>
      <c r="K40" s="53">
        <f>K33+K34+K38-K39</f>
        <v>2771493</v>
      </c>
      <c r="L40" s="54"/>
      <c r="M40" s="55">
        <f>M33+M34+M38-M39</f>
        <v>2872500</v>
      </c>
    </row>
    <row r="41" spans="1:13" x14ac:dyDescent="0.2">
      <c r="A41" s="33" t="s">
        <v>56</v>
      </c>
      <c r="B41" s="8"/>
      <c r="C41" s="8"/>
      <c r="D41" s="8"/>
      <c r="E41" s="236"/>
      <c r="F41" s="237"/>
      <c r="G41" s="238"/>
      <c r="H41" s="237"/>
      <c r="I41" s="238"/>
      <c r="J41" s="237"/>
      <c r="K41" s="238"/>
      <c r="L41" s="237"/>
      <c r="M41" s="239"/>
    </row>
    <row r="42" spans="1:13" x14ac:dyDescent="0.2">
      <c r="A42" s="50" t="s">
        <v>57</v>
      </c>
      <c r="B42" s="8"/>
      <c r="C42" s="8"/>
      <c r="D42" s="8"/>
      <c r="E42" s="60">
        <v>24</v>
      </c>
      <c r="F42" s="61"/>
      <c r="G42" s="53">
        <v>15078</v>
      </c>
      <c r="H42" s="71"/>
      <c r="I42" s="53">
        <v>15626</v>
      </c>
      <c r="J42" s="72"/>
      <c r="K42" s="53">
        <v>61882</v>
      </c>
      <c r="L42" s="62"/>
      <c r="M42" s="55">
        <v>68656</v>
      </c>
    </row>
    <row r="43" spans="1:13" x14ac:dyDescent="0.2">
      <c r="A43" s="50" t="s">
        <v>58</v>
      </c>
      <c r="B43" s="8"/>
      <c r="C43" s="8"/>
      <c r="D43" s="8"/>
      <c r="E43" s="51">
        <v>25</v>
      </c>
      <c r="F43" s="56"/>
      <c r="G43" s="53">
        <v>570</v>
      </c>
      <c r="H43" s="56"/>
      <c r="I43" s="53">
        <v>1145</v>
      </c>
      <c r="J43" s="54"/>
      <c r="K43" s="53">
        <v>2420</v>
      </c>
      <c r="L43" s="54"/>
      <c r="M43" s="55">
        <v>2536</v>
      </c>
    </row>
    <row r="44" spans="1:13" x14ac:dyDescent="0.2">
      <c r="A44" s="50" t="s">
        <v>59</v>
      </c>
      <c r="B44" s="8"/>
      <c r="C44" s="8"/>
      <c r="D44" s="8"/>
      <c r="E44" s="51">
        <v>26</v>
      </c>
      <c r="F44" s="56"/>
      <c r="G44" s="53">
        <v>0</v>
      </c>
      <c r="H44" s="56"/>
      <c r="I44" s="53">
        <v>-1326</v>
      </c>
      <c r="J44" s="54"/>
      <c r="K44" s="53">
        <v>0</v>
      </c>
      <c r="L44" s="54"/>
      <c r="M44" s="55">
        <v>-5326</v>
      </c>
    </row>
    <row r="45" spans="1:13" x14ac:dyDescent="0.2">
      <c r="A45" s="50" t="s">
        <v>60</v>
      </c>
      <c r="B45" s="8"/>
      <c r="C45" s="8"/>
      <c r="D45" s="8"/>
      <c r="E45" s="51">
        <v>27</v>
      </c>
      <c r="F45" s="56"/>
      <c r="G45" s="53">
        <f>SUM(G42:G44)</f>
        <v>15648</v>
      </c>
      <c r="H45" s="64" t="s">
        <v>14</v>
      </c>
      <c r="I45" s="53">
        <f>SUM(I42:I44)</f>
        <v>15445</v>
      </c>
      <c r="J45" s="54"/>
      <c r="K45" s="53">
        <f>SUM(K42:K44)</f>
        <v>64302</v>
      </c>
      <c r="L45" s="54"/>
      <c r="M45" s="55">
        <f>SUM(M42:M44)</f>
        <v>65866</v>
      </c>
    </row>
    <row r="46" spans="1:13" x14ac:dyDescent="0.2">
      <c r="A46" s="33" t="s">
        <v>48</v>
      </c>
      <c r="B46" s="8"/>
      <c r="C46" s="8"/>
      <c r="D46" s="8"/>
      <c r="E46" s="236"/>
      <c r="F46" s="237"/>
      <c r="G46" s="238"/>
      <c r="H46" s="237"/>
      <c r="I46" s="238"/>
      <c r="J46" s="237"/>
      <c r="K46" s="238"/>
      <c r="L46" s="237"/>
      <c r="M46" s="239"/>
    </row>
    <row r="47" spans="1:13" x14ac:dyDescent="0.2">
      <c r="A47" s="50" t="s">
        <v>61</v>
      </c>
      <c r="B47" s="8"/>
      <c r="C47" s="8"/>
      <c r="D47" s="8"/>
      <c r="E47" s="60">
        <v>28</v>
      </c>
      <c r="F47" s="61"/>
      <c r="G47" s="65">
        <f>G40-G45</f>
        <v>566674</v>
      </c>
      <c r="H47" s="61"/>
      <c r="I47" s="65">
        <f>I40-I45</f>
        <v>665564</v>
      </c>
      <c r="J47" s="62"/>
      <c r="K47" s="65">
        <f>K40-K45</f>
        <v>2707191</v>
      </c>
      <c r="L47" s="62"/>
      <c r="M47" s="66">
        <f>M40-M45</f>
        <v>2806634</v>
      </c>
    </row>
    <row r="48" spans="1:13" x14ac:dyDescent="0.2">
      <c r="A48" s="50" t="s">
        <v>62</v>
      </c>
      <c r="B48" s="8"/>
      <c r="C48" s="8"/>
      <c r="D48" s="8"/>
      <c r="E48" s="73">
        <v>29</v>
      </c>
      <c r="F48" s="74"/>
      <c r="G48" s="53">
        <v>0</v>
      </c>
      <c r="H48" s="75"/>
      <c r="I48" s="53">
        <v>0</v>
      </c>
      <c r="J48" s="76"/>
      <c r="K48" s="53">
        <f>G48</f>
        <v>0</v>
      </c>
      <c r="L48" s="76"/>
      <c r="M48" s="55">
        <v>0</v>
      </c>
    </row>
    <row r="49" spans="1:16" x14ac:dyDescent="0.2">
      <c r="A49" s="50" t="s">
        <v>63</v>
      </c>
      <c r="B49" s="8"/>
      <c r="C49" s="8"/>
      <c r="D49" s="8"/>
      <c r="E49" s="77">
        <v>30</v>
      </c>
      <c r="F49" s="78" t="s">
        <v>32</v>
      </c>
      <c r="G49" s="53">
        <v>0</v>
      </c>
      <c r="H49" s="79" t="s">
        <v>32</v>
      </c>
      <c r="I49" s="53">
        <v>0</v>
      </c>
      <c r="J49" s="62" t="s">
        <v>32</v>
      </c>
      <c r="K49" s="53">
        <v>0</v>
      </c>
      <c r="L49" s="79" t="s">
        <v>32</v>
      </c>
      <c r="M49" s="55">
        <v>0</v>
      </c>
    </row>
    <row r="50" spans="1:16" x14ac:dyDescent="0.2">
      <c r="A50" s="50" t="s">
        <v>64</v>
      </c>
      <c r="B50" s="8"/>
      <c r="C50" s="8"/>
      <c r="D50" s="8"/>
      <c r="E50" s="80">
        <v>31</v>
      </c>
      <c r="F50" s="56"/>
      <c r="G50" s="81">
        <f>G47-G48-G49</f>
        <v>566674</v>
      </c>
      <c r="H50" s="82"/>
      <c r="I50" s="81">
        <f>I47-I48-I49</f>
        <v>665564</v>
      </c>
      <c r="J50" s="54"/>
      <c r="K50" s="81">
        <f>K47-K48-K49</f>
        <v>2707191</v>
      </c>
      <c r="L50" s="82"/>
      <c r="M50" s="83">
        <f>M47-M48-M49</f>
        <v>2806634</v>
      </c>
    </row>
    <row r="51" spans="1:16" x14ac:dyDescent="0.2">
      <c r="A51" s="50" t="s">
        <v>138</v>
      </c>
      <c r="B51" s="8"/>
      <c r="C51" s="8"/>
      <c r="D51" s="8"/>
      <c r="E51" s="80">
        <v>32</v>
      </c>
      <c r="F51" s="56"/>
      <c r="G51" s="53">
        <v>151867</v>
      </c>
      <c r="H51" s="82"/>
      <c r="I51" s="53">
        <v>165977</v>
      </c>
      <c r="J51" s="54"/>
      <c r="K51" s="53">
        <v>701523</v>
      </c>
      <c r="L51" s="82"/>
      <c r="M51" s="55">
        <v>580098</v>
      </c>
    </row>
    <row r="52" spans="1:16" x14ac:dyDescent="0.2">
      <c r="A52" s="50" t="s">
        <v>139</v>
      </c>
      <c r="B52" s="8"/>
      <c r="C52" s="8"/>
      <c r="D52" s="8"/>
      <c r="E52" s="80">
        <v>33</v>
      </c>
      <c r="F52" s="56"/>
      <c r="G52" s="53">
        <v>54620</v>
      </c>
      <c r="H52" s="82"/>
      <c r="I52" s="53">
        <v>63400</v>
      </c>
      <c r="J52" s="54"/>
      <c r="K52" s="53">
        <v>274446</v>
      </c>
      <c r="L52" s="82"/>
      <c r="M52" s="55">
        <v>426613</v>
      </c>
    </row>
    <row r="53" spans="1:16" x14ac:dyDescent="0.2">
      <c r="A53" s="50" t="s">
        <v>65</v>
      </c>
      <c r="B53" s="8"/>
      <c r="C53" s="8"/>
      <c r="D53" s="8"/>
      <c r="E53" s="80">
        <v>34</v>
      </c>
      <c r="F53" s="56"/>
      <c r="G53" s="81">
        <f>G50-G51-G52</f>
        <v>360187</v>
      </c>
      <c r="H53" s="82"/>
      <c r="I53" s="81">
        <f>I50-I51-I52</f>
        <v>436187</v>
      </c>
      <c r="J53" s="54"/>
      <c r="K53" s="81">
        <f>K50-K51-K52</f>
        <v>1731222</v>
      </c>
      <c r="L53" s="82"/>
      <c r="M53" s="83">
        <f>M50-M51-M52</f>
        <v>1799923</v>
      </c>
      <c r="P53" s="84"/>
    </row>
    <row r="54" spans="1:16" x14ac:dyDescent="0.2">
      <c r="A54" s="50" t="s">
        <v>66</v>
      </c>
      <c r="B54" s="8"/>
      <c r="C54" s="8"/>
      <c r="D54" s="8"/>
      <c r="E54" s="236"/>
      <c r="F54" s="237"/>
      <c r="G54" s="238"/>
      <c r="H54" s="237"/>
      <c r="I54" s="238"/>
      <c r="J54" s="237"/>
      <c r="K54" s="238"/>
      <c r="L54" s="237"/>
      <c r="M54" s="239"/>
    </row>
    <row r="55" spans="1:16" x14ac:dyDescent="0.2">
      <c r="A55" s="50" t="s">
        <v>67</v>
      </c>
      <c r="B55" s="8"/>
      <c r="C55" s="8"/>
      <c r="D55" s="8"/>
      <c r="E55" s="77">
        <v>35</v>
      </c>
      <c r="F55" s="61"/>
      <c r="G55" s="53">
        <v>0</v>
      </c>
      <c r="H55" s="85"/>
      <c r="I55" s="53">
        <v>0</v>
      </c>
      <c r="J55" s="59"/>
      <c r="K55" s="53">
        <v>0</v>
      </c>
      <c r="L55" s="85"/>
      <c r="M55" s="55">
        <v>0</v>
      </c>
    </row>
    <row r="56" spans="1:16" x14ac:dyDescent="0.2">
      <c r="A56" s="50" t="s">
        <v>68</v>
      </c>
      <c r="B56" s="8"/>
      <c r="C56" s="8"/>
      <c r="D56" s="8"/>
      <c r="E56" s="236"/>
      <c r="F56" s="237"/>
      <c r="G56" s="238"/>
      <c r="H56" s="237"/>
      <c r="I56" s="238"/>
      <c r="J56" s="237"/>
      <c r="K56" s="238"/>
      <c r="L56" s="237"/>
      <c r="M56" s="239"/>
    </row>
    <row r="57" spans="1:16" x14ac:dyDescent="0.2">
      <c r="A57" s="50" t="s">
        <v>69</v>
      </c>
      <c r="B57" s="8"/>
      <c r="C57" s="8"/>
      <c r="D57" s="8"/>
      <c r="E57" s="77">
        <v>36</v>
      </c>
      <c r="F57" s="61"/>
      <c r="G57" s="53">
        <v>0</v>
      </c>
      <c r="H57" s="79"/>
      <c r="I57" s="53">
        <v>0</v>
      </c>
      <c r="J57" s="59"/>
      <c r="K57" s="53">
        <v>0</v>
      </c>
      <c r="L57" s="79"/>
      <c r="M57" s="55">
        <v>0</v>
      </c>
    </row>
    <row r="58" spans="1:16" x14ac:dyDescent="0.2">
      <c r="A58" s="50" t="s">
        <v>70</v>
      </c>
      <c r="B58" s="8"/>
      <c r="C58" s="8"/>
      <c r="D58" s="8"/>
      <c r="E58" s="80">
        <v>37</v>
      </c>
      <c r="F58" s="56"/>
      <c r="G58" s="81">
        <f>G53+G55+G57</f>
        <v>360187</v>
      </c>
      <c r="H58" s="82"/>
      <c r="I58" s="81">
        <f>I53+I55+I57</f>
        <v>436187</v>
      </c>
      <c r="J58" s="54"/>
      <c r="K58" s="81">
        <f>K53+K55+K57</f>
        <v>1731222</v>
      </c>
      <c r="L58" s="82"/>
      <c r="M58" s="83">
        <f>M53+M55+M57</f>
        <v>1799923</v>
      </c>
    </row>
    <row r="59" spans="1:16" x14ac:dyDescent="0.2">
      <c r="A59" s="50" t="s">
        <v>71</v>
      </c>
      <c r="B59" s="8"/>
      <c r="C59" s="8"/>
      <c r="D59" s="8"/>
      <c r="E59" s="80">
        <v>38</v>
      </c>
      <c r="F59" s="56"/>
      <c r="G59" s="53">
        <v>0</v>
      </c>
      <c r="H59" s="82"/>
      <c r="I59" s="53">
        <v>0</v>
      </c>
      <c r="J59" s="54"/>
      <c r="K59" s="53">
        <v>0</v>
      </c>
      <c r="L59" s="82"/>
      <c r="M59" s="55">
        <v>0</v>
      </c>
    </row>
    <row r="60" spans="1:16" x14ac:dyDescent="0.2">
      <c r="A60" s="50" t="s">
        <v>72</v>
      </c>
      <c r="B60" s="8"/>
      <c r="C60" s="8"/>
      <c r="D60" s="8"/>
      <c r="E60" s="80">
        <v>39</v>
      </c>
      <c r="F60" s="56"/>
      <c r="G60" s="53">
        <v>0</v>
      </c>
      <c r="H60" s="82"/>
      <c r="I60" s="53">
        <v>0</v>
      </c>
      <c r="J60" s="54"/>
      <c r="K60" s="53">
        <v>0</v>
      </c>
      <c r="L60" s="82"/>
      <c r="M60" s="55">
        <v>0</v>
      </c>
    </row>
    <row r="61" spans="1:16" x14ac:dyDescent="0.2">
      <c r="A61" s="50" t="s">
        <v>73</v>
      </c>
      <c r="B61" s="8"/>
      <c r="C61" s="8"/>
      <c r="D61" s="8"/>
      <c r="E61" s="80">
        <v>40</v>
      </c>
      <c r="F61" s="56" t="s">
        <v>14</v>
      </c>
      <c r="G61" s="53">
        <v>0</v>
      </c>
      <c r="H61" s="82"/>
      <c r="I61" s="53">
        <v>0</v>
      </c>
      <c r="J61" s="54"/>
      <c r="K61" s="53">
        <v>0</v>
      </c>
      <c r="L61" s="82"/>
      <c r="M61" s="55">
        <v>0</v>
      </c>
    </row>
    <row r="62" spans="1:16" x14ac:dyDescent="0.2">
      <c r="A62" s="50" t="s">
        <v>74</v>
      </c>
      <c r="B62" s="8"/>
      <c r="C62" s="8"/>
      <c r="D62" s="8"/>
      <c r="E62" s="236"/>
      <c r="F62" s="237"/>
      <c r="G62" s="238"/>
      <c r="H62" s="237"/>
      <c r="I62" s="238"/>
      <c r="J62" s="237"/>
      <c r="K62" s="238"/>
      <c r="L62" s="237"/>
      <c r="M62" s="239"/>
    </row>
    <row r="63" spans="1:16" x14ac:dyDescent="0.2">
      <c r="A63" s="50" t="s">
        <v>75</v>
      </c>
      <c r="B63" s="24"/>
      <c r="C63" s="8"/>
      <c r="D63" s="8"/>
      <c r="E63" s="77">
        <v>41</v>
      </c>
      <c r="F63" s="61"/>
      <c r="G63" s="53">
        <v>0</v>
      </c>
      <c r="H63" s="79"/>
      <c r="I63" s="53">
        <v>0</v>
      </c>
      <c r="J63" s="62"/>
      <c r="K63" s="53">
        <v>0</v>
      </c>
      <c r="L63" s="79"/>
      <c r="M63" s="55">
        <v>0</v>
      </c>
      <c r="O63" s="86"/>
    </row>
    <row r="64" spans="1:16" x14ac:dyDescent="0.2">
      <c r="A64" s="50" t="s">
        <v>76</v>
      </c>
      <c r="B64" s="8"/>
      <c r="C64" s="8"/>
      <c r="D64" s="8"/>
      <c r="E64" s="80">
        <v>42</v>
      </c>
      <c r="F64" s="56" t="s">
        <v>14</v>
      </c>
      <c r="G64" s="81">
        <f>G58-SUM(G59:G61)-G63</f>
        <v>360187</v>
      </c>
      <c r="H64" s="82"/>
      <c r="I64" s="81">
        <f>I58-SUM(I59:I61)-I63</f>
        <v>436187</v>
      </c>
      <c r="J64" s="54"/>
      <c r="K64" s="81">
        <f>K58-SUM(K59:K61)-K63</f>
        <v>1731222</v>
      </c>
      <c r="L64" s="82"/>
      <c r="M64" s="83">
        <f>M58-SUM(M59:M61)-M63</f>
        <v>1799923</v>
      </c>
      <c r="O64" s="86"/>
    </row>
    <row r="65" spans="1:15" x14ac:dyDescent="0.2">
      <c r="A65" s="50" t="s">
        <v>77</v>
      </c>
      <c r="B65" s="8"/>
      <c r="C65" s="8"/>
      <c r="D65" s="8"/>
      <c r="E65" s="80">
        <v>43</v>
      </c>
      <c r="F65" s="56"/>
      <c r="G65" s="81">
        <v>182512</v>
      </c>
      <c r="H65" s="82"/>
      <c r="I65" s="53">
        <v>178762</v>
      </c>
      <c r="J65" s="54"/>
      <c r="K65" s="53">
        <v>730208</v>
      </c>
      <c r="L65" s="82"/>
      <c r="M65" s="55">
        <v>715140</v>
      </c>
      <c r="O65" s="86"/>
    </row>
    <row r="66" spans="1:15" x14ac:dyDescent="0.2">
      <c r="A66" s="50" t="s">
        <v>78</v>
      </c>
      <c r="B66" s="8"/>
      <c r="C66" s="8"/>
      <c r="D66" s="8"/>
      <c r="E66" s="80">
        <v>44</v>
      </c>
      <c r="F66" s="52" t="s">
        <v>32</v>
      </c>
      <c r="G66" s="53">
        <v>0</v>
      </c>
      <c r="H66" s="82" t="s">
        <v>32</v>
      </c>
      <c r="I66" s="53">
        <v>0</v>
      </c>
      <c r="J66" s="54" t="s">
        <v>32</v>
      </c>
      <c r="K66" s="53">
        <v>0</v>
      </c>
      <c r="L66" s="82" t="s">
        <v>32</v>
      </c>
      <c r="M66" s="55">
        <v>0</v>
      </c>
    </row>
    <row r="67" spans="1:15" x14ac:dyDescent="0.2">
      <c r="A67" s="33" t="s">
        <v>79</v>
      </c>
      <c r="B67" s="8"/>
      <c r="C67" s="8"/>
      <c r="D67" s="8"/>
      <c r="E67" s="87"/>
      <c r="F67" s="88"/>
      <c r="G67" s="88"/>
      <c r="H67" s="88"/>
      <c r="I67" s="88"/>
      <c r="J67" s="88"/>
      <c r="K67" s="88"/>
      <c r="L67" s="88"/>
      <c r="M67" s="13"/>
    </row>
    <row r="68" spans="1:15" x14ac:dyDescent="0.2">
      <c r="A68" s="50" t="s">
        <v>80</v>
      </c>
      <c r="B68" s="8"/>
      <c r="C68" s="8"/>
      <c r="D68" s="8"/>
      <c r="E68" s="77">
        <v>45</v>
      </c>
      <c r="F68" s="61"/>
      <c r="G68" s="89">
        <f>G31/G20*100</f>
        <v>80.575512281584622</v>
      </c>
      <c r="H68" s="90"/>
      <c r="I68" s="89">
        <f>I31/I20*100</f>
        <v>79.048244460968107</v>
      </c>
      <c r="J68" s="91"/>
      <c r="K68" s="89">
        <f>K31/K20*100</f>
        <v>77.205895858244759</v>
      </c>
      <c r="L68" s="90"/>
      <c r="M68" s="92">
        <f>M31/M20*100</f>
        <v>76.475483150018405</v>
      </c>
    </row>
    <row r="69" spans="1:15" x14ac:dyDescent="0.2">
      <c r="A69" s="50" t="s">
        <v>81</v>
      </c>
      <c r="B69" s="8"/>
      <c r="C69" s="8"/>
      <c r="D69" s="8"/>
      <c r="E69" s="80">
        <v>46</v>
      </c>
      <c r="F69" s="56"/>
      <c r="G69" s="93">
        <f>(G24+G27)/G20*100</f>
        <v>25.446803956900922</v>
      </c>
      <c r="H69" s="94"/>
      <c r="I69" s="93">
        <f>(I24+I27)/I20*100</f>
        <v>26.432659987746408</v>
      </c>
      <c r="J69" s="95"/>
      <c r="K69" s="93">
        <f>(K24+K27)/K20*100</f>
        <v>25.286415327447681</v>
      </c>
      <c r="L69" s="94"/>
      <c r="M69" s="96">
        <f>(M24+M27)/M20*100</f>
        <v>25.283754634422341</v>
      </c>
    </row>
    <row r="70" spans="1:15" x14ac:dyDescent="0.2">
      <c r="A70" s="50" t="s">
        <v>82</v>
      </c>
      <c r="B70" s="8"/>
      <c r="C70" s="8"/>
      <c r="D70" s="8"/>
      <c r="E70" s="97">
        <v>47</v>
      </c>
      <c r="F70" s="74"/>
      <c r="G70" s="98">
        <f>(G28+G29)/G20*100</f>
        <v>40.661793067668341</v>
      </c>
      <c r="H70" s="99"/>
      <c r="I70" s="98">
        <f>(I28+I29)/I20*100</f>
        <v>40.355150963982801</v>
      </c>
      <c r="J70" s="100"/>
      <c r="K70" s="98">
        <f>(K28+K29)/K20*100</f>
        <v>38.439261890912249</v>
      </c>
      <c r="L70" s="99"/>
      <c r="M70" s="101">
        <f>(M28+M29)/M20*100</f>
        <v>38.712431708867058</v>
      </c>
    </row>
    <row r="71" spans="1:15" x14ac:dyDescent="0.2">
      <c r="A71" s="102"/>
      <c r="B71" s="103"/>
      <c r="C71" s="103"/>
      <c r="D71" s="104"/>
      <c r="E71" s="11"/>
      <c r="F71" s="8"/>
      <c r="G71" s="8"/>
      <c r="H71" s="8"/>
      <c r="I71" s="8"/>
      <c r="J71" s="8"/>
      <c r="K71" s="8"/>
      <c r="L71" s="8"/>
      <c r="M71" s="25"/>
    </row>
    <row r="72" spans="1:15" x14ac:dyDescent="0.2">
      <c r="A72" s="50" t="s">
        <v>83</v>
      </c>
      <c r="B72" s="8"/>
      <c r="C72" s="8"/>
      <c r="D72" s="8"/>
      <c r="E72" s="236"/>
      <c r="F72" s="237"/>
      <c r="G72" s="238"/>
      <c r="H72" s="237"/>
      <c r="I72" s="238"/>
      <c r="J72" s="237"/>
      <c r="K72" s="238"/>
      <c r="L72" s="237"/>
      <c r="M72" s="239"/>
    </row>
    <row r="73" spans="1:15" x14ac:dyDescent="0.2">
      <c r="A73" s="50" t="s">
        <v>84</v>
      </c>
      <c r="B73" s="8"/>
      <c r="C73" s="8"/>
      <c r="D73" s="8"/>
      <c r="E73" s="51">
        <v>48</v>
      </c>
      <c r="F73" s="52" t="s">
        <v>32</v>
      </c>
      <c r="G73" s="81">
        <f>G33</f>
        <v>573589</v>
      </c>
      <c r="H73" s="105" t="s">
        <v>32</v>
      </c>
      <c r="I73" s="81">
        <f>I33</f>
        <v>557068</v>
      </c>
      <c r="J73" s="54" t="s">
        <v>32</v>
      </c>
      <c r="K73" s="81">
        <f>K33</f>
        <v>2668196</v>
      </c>
      <c r="L73" s="105" t="s">
        <v>32</v>
      </c>
      <c r="M73" s="83">
        <f>M33</f>
        <v>2700073</v>
      </c>
    </row>
    <row r="74" spans="1:15" x14ac:dyDescent="0.2">
      <c r="A74" s="50" t="s">
        <v>85</v>
      </c>
      <c r="B74" s="8"/>
      <c r="C74" s="8"/>
      <c r="D74" s="8"/>
      <c r="E74" s="51">
        <v>49</v>
      </c>
      <c r="F74" s="56" t="s">
        <v>14</v>
      </c>
      <c r="G74" s="81">
        <f>-G51</f>
        <v>-151867</v>
      </c>
      <c r="H74" s="105"/>
      <c r="I74" s="81">
        <f>-I51</f>
        <v>-165977</v>
      </c>
      <c r="J74" s="54"/>
      <c r="K74" s="81">
        <f>-K51</f>
        <v>-701523</v>
      </c>
      <c r="L74" s="105"/>
      <c r="M74" s="83">
        <f>-M51</f>
        <v>-580098</v>
      </c>
    </row>
    <row r="75" spans="1:15" x14ac:dyDescent="0.2">
      <c r="A75" s="50" t="s">
        <v>86</v>
      </c>
      <c r="B75" s="8"/>
      <c r="C75" s="8"/>
      <c r="D75" s="8"/>
      <c r="E75" s="51">
        <v>50</v>
      </c>
      <c r="F75" s="56"/>
      <c r="G75" s="81">
        <f>-G52</f>
        <v>-54620</v>
      </c>
      <c r="H75" s="105"/>
      <c r="I75" s="81">
        <f>-I52</f>
        <v>-63400</v>
      </c>
      <c r="J75" s="54"/>
      <c r="K75" s="81">
        <f>-K52</f>
        <v>-274446</v>
      </c>
      <c r="L75" s="105"/>
      <c r="M75" s="83">
        <f>-M52</f>
        <v>-426613</v>
      </c>
    </row>
    <row r="76" spans="1:15" x14ac:dyDescent="0.2">
      <c r="A76" s="50" t="s">
        <v>87</v>
      </c>
      <c r="B76" s="8"/>
      <c r="C76" s="8"/>
      <c r="D76" s="8"/>
      <c r="E76" s="51">
        <v>51</v>
      </c>
      <c r="F76" s="106"/>
      <c r="G76" s="53">
        <v>-11404</v>
      </c>
      <c r="H76" s="105"/>
      <c r="I76" s="53">
        <v>-10511</v>
      </c>
      <c r="J76" s="54"/>
      <c r="K76" s="53">
        <v>-36794</v>
      </c>
      <c r="L76" s="105"/>
      <c r="M76" s="55">
        <v>-38240</v>
      </c>
    </row>
    <row r="77" spans="1:15" x14ac:dyDescent="0.2">
      <c r="A77" s="50" t="s">
        <v>88</v>
      </c>
      <c r="B77" s="8"/>
      <c r="C77" s="8"/>
      <c r="D77" s="8"/>
      <c r="E77" s="51">
        <v>52</v>
      </c>
      <c r="F77" s="106"/>
      <c r="G77" s="53">
        <v>3103</v>
      </c>
      <c r="H77" s="105"/>
      <c r="I77" s="53">
        <v>2693</v>
      </c>
      <c r="J77" s="54"/>
      <c r="K77" s="53">
        <v>16012</v>
      </c>
      <c r="L77" s="105"/>
      <c r="M77" s="55">
        <v>15019</v>
      </c>
    </row>
    <row r="78" spans="1:15" x14ac:dyDescent="0.2">
      <c r="A78" s="110" t="s">
        <v>89</v>
      </c>
      <c r="B78" s="111"/>
      <c r="C78" s="111"/>
      <c r="D78" s="111"/>
      <c r="E78" s="73">
        <v>53</v>
      </c>
      <c r="F78" s="173" t="s">
        <v>32</v>
      </c>
      <c r="G78" s="113">
        <f>G73+SUM(G74:G77)</f>
        <v>358801</v>
      </c>
      <c r="H78" s="174" t="s">
        <v>32</v>
      </c>
      <c r="I78" s="113">
        <f>I73+SUM(I74:I77)</f>
        <v>319873</v>
      </c>
      <c r="J78" s="175" t="s">
        <v>32</v>
      </c>
      <c r="K78" s="113">
        <f>K73+SUM(K74:K77)</f>
        <v>1671445</v>
      </c>
      <c r="L78" s="174" t="s">
        <v>32</v>
      </c>
      <c r="M78" s="176">
        <f>M73+SUM(M74:M77)</f>
        <v>1670141</v>
      </c>
    </row>
    <row r="79" spans="1:15" x14ac:dyDescent="0.2">
      <c r="A79" s="1" t="s">
        <v>90</v>
      </c>
      <c r="B79" s="3"/>
      <c r="C79" s="3"/>
      <c r="D79" s="3"/>
      <c r="E79" s="199" t="s">
        <v>91</v>
      </c>
      <c r="F79" s="200"/>
      <c r="G79" s="200"/>
      <c r="H79" s="200"/>
      <c r="I79" s="200"/>
      <c r="J79" s="200"/>
      <c r="K79" s="200"/>
      <c r="L79" s="200"/>
      <c r="M79" s="201"/>
    </row>
    <row r="80" spans="1:15" x14ac:dyDescent="0.2">
      <c r="A80" s="50" t="s">
        <v>140</v>
      </c>
      <c r="B80" s="8"/>
      <c r="C80" s="8"/>
      <c r="D80" s="8"/>
      <c r="E80" s="107"/>
      <c r="F80" s="108"/>
      <c r="G80" s="108"/>
      <c r="H80" s="108"/>
      <c r="I80" s="108"/>
      <c r="J80" s="108"/>
      <c r="K80" s="108"/>
      <c r="L80" s="108"/>
      <c r="M80" s="109"/>
    </row>
    <row r="81" spans="1:13" x14ac:dyDescent="0.2">
      <c r="A81" s="167"/>
      <c r="B81" s="8"/>
      <c r="C81" s="8"/>
      <c r="D81" s="8"/>
      <c r="E81" s="107"/>
      <c r="F81" s="108"/>
      <c r="G81" s="108"/>
      <c r="H81" s="108"/>
      <c r="I81" s="108"/>
      <c r="J81" s="108"/>
      <c r="K81" s="108"/>
      <c r="L81" s="108"/>
      <c r="M81" s="109"/>
    </row>
    <row r="82" spans="1:13" x14ac:dyDescent="0.2">
      <c r="A82" s="110" t="s">
        <v>14</v>
      </c>
      <c r="B82" s="111"/>
      <c r="C82" s="111"/>
      <c r="D82" s="112"/>
      <c r="E82" s="73"/>
      <c r="F82" s="111"/>
      <c r="G82" s="111"/>
      <c r="H82" s="113"/>
      <c r="I82" s="111"/>
      <c r="J82" s="113"/>
      <c r="K82" s="111"/>
      <c r="L82" s="113"/>
      <c r="M82" s="114"/>
    </row>
    <row r="83" spans="1:13" x14ac:dyDescent="0.2">
      <c r="A83" s="183" t="s">
        <v>92</v>
      </c>
      <c r="B83" s="184"/>
      <c r="C83" s="184"/>
      <c r="D83" s="184"/>
      <c r="E83" s="184"/>
      <c r="F83" s="184"/>
      <c r="G83" s="184"/>
      <c r="H83" s="184"/>
      <c r="I83" s="184"/>
      <c r="J83" s="184"/>
      <c r="K83" s="184"/>
      <c r="L83" s="184"/>
      <c r="M83" s="185"/>
    </row>
    <row r="84" spans="1:13" x14ac:dyDescent="0.2">
      <c r="A84" s="186" t="s">
        <v>93</v>
      </c>
      <c r="B84" s="187"/>
      <c r="C84" s="187"/>
      <c r="D84" s="187"/>
      <c r="E84" s="187"/>
      <c r="F84" s="187"/>
      <c r="G84" s="187"/>
      <c r="H84" s="187"/>
      <c r="I84" s="187"/>
      <c r="J84" s="187"/>
      <c r="K84" s="187"/>
      <c r="L84" s="187"/>
      <c r="M84" s="188"/>
    </row>
    <row r="85" spans="1:13" x14ac:dyDescent="0.2">
      <c r="A85" s="189" t="s">
        <v>94</v>
      </c>
      <c r="B85" s="190"/>
      <c r="C85" s="190"/>
      <c r="D85" s="190"/>
      <c r="E85" s="190"/>
      <c r="F85" s="190"/>
      <c r="G85" s="190"/>
      <c r="H85" s="190"/>
      <c r="I85" s="190"/>
      <c r="J85" s="190"/>
      <c r="K85" s="190"/>
      <c r="L85" s="190"/>
      <c r="M85" s="191"/>
    </row>
    <row r="86" spans="1:13" x14ac:dyDescent="0.2">
      <c r="A86" s="183" t="s">
        <v>95</v>
      </c>
      <c r="B86" s="184"/>
      <c r="C86" s="184"/>
      <c r="D86" s="184"/>
      <c r="E86" s="184"/>
      <c r="F86" s="184"/>
      <c r="G86" s="184"/>
      <c r="H86" s="184"/>
      <c r="I86" s="184"/>
      <c r="J86" s="184"/>
      <c r="K86" s="184"/>
      <c r="L86" s="184"/>
      <c r="M86" s="185"/>
    </row>
    <row r="87" spans="1:13" x14ac:dyDescent="0.2">
      <c r="A87" s="186" t="s">
        <v>96</v>
      </c>
      <c r="B87" s="187"/>
      <c r="C87" s="187"/>
      <c r="D87" s="187"/>
      <c r="E87" s="187"/>
      <c r="F87" s="187"/>
      <c r="G87" s="187"/>
      <c r="H87" s="187"/>
      <c r="I87" s="187"/>
      <c r="J87" s="187"/>
      <c r="K87" s="187"/>
      <c r="L87" s="187"/>
      <c r="M87" s="188"/>
    </row>
    <row r="88" spans="1:13" x14ac:dyDescent="0.2">
      <c r="A88" s="115"/>
      <c r="C88" s="116"/>
      <c r="D88" s="22"/>
      <c r="E88" s="116"/>
      <c r="F88" s="117"/>
      <c r="G88" s="117"/>
      <c r="H88" s="116"/>
      <c r="I88" s="117"/>
      <c r="J88" s="117"/>
      <c r="K88" s="117"/>
      <c r="L88" s="117"/>
      <c r="M88" s="118"/>
    </row>
    <row r="89" spans="1:13" x14ac:dyDescent="0.2">
      <c r="A89" s="119" t="s">
        <v>97</v>
      </c>
      <c r="B89" s="179" t="s">
        <v>98</v>
      </c>
      <c r="C89" s="179"/>
      <c r="D89" s="24"/>
      <c r="E89" s="120"/>
      <c r="F89" s="121"/>
      <c r="G89" s="121"/>
      <c r="H89" s="24"/>
      <c r="I89" s="24"/>
      <c r="J89" s="122"/>
      <c r="K89" s="24"/>
      <c r="L89" s="122"/>
      <c r="M89" s="123"/>
    </row>
    <row r="90" spans="1:13" x14ac:dyDescent="0.2">
      <c r="A90" s="124"/>
      <c r="B90" s="125"/>
      <c r="C90" s="125"/>
      <c r="D90" s="121"/>
      <c r="E90" s="121"/>
      <c r="F90" s="121"/>
      <c r="G90" s="121"/>
      <c r="H90" s="121"/>
      <c r="I90" s="121"/>
      <c r="J90" s="121"/>
      <c r="K90" s="121"/>
      <c r="L90" s="121"/>
      <c r="M90" s="126"/>
    </row>
    <row r="91" spans="1:13" x14ac:dyDescent="0.2">
      <c r="A91" s="119" t="s">
        <v>99</v>
      </c>
      <c r="B91" s="179" t="s">
        <v>100</v>
      </c>
      <c r="C91" s="179"/>
      <c r="D91" s="24"/>
      <c r="E91" s="22"/>
      <c r="F91" s="24"/>
      <c r="G91" s="24"/>
      <c r="H91" s="24"/>
      <c r="I91" s="24"/>
      <c r="J91" s="24"/>
      <c r="K91" s="24"/>
      <c r="L91" s="24"/>
      <c r="M91" s="123"/>
    </row>
    <row r="92" spans="1:13" x14ac:dyDescent="0.2">
      <c r="A92" s="119"/>
      <c r="B92" s="24"/>
      <c r="C92" s="24"/>
      <c r="D92" s="24"/>
      <c r="E92" s="22"/>
      <c r="F92" s="24"/>
      <c r="G92" s="24"/>
      <c r="H92" s="24"/>
      <c r="I92" s="24"/>
      <c r="J92" s="24"/>
      <c r="K92" s="24"/>
      <c r="L92" s="24"/>
      <c r="M92" s="123"/>
    </row>
    <row r="93" spans="1:13" x14ac:dyDescent="0.2">
      <c r="A93" s="119" t="s">
        <v>101</v>
      </c>
      <c r="B93" s="180">
        <v>41666</v>
      </c>
      <c r="C93" s="179"/>
      <c r="D93" s="127"/>
      <c r="E93" s="127"/>
      <c r="F93" s="128" t="s">
        <v>102</v>
      </c>
      <c r="G93" s="181" t="s">
        <v>103</v>
      </c>
      <c r="H93" s="181"/>
      <c r="I93" s="181"/>
      <c r="J93" s="121"/>
      <c r="K93" s="182" t="s">
        <v>104</v>
      </c>
      <c r="L93" s="182"/>
      <c r="M93" s="129" t="s">
        <v>105</v>
      </c>
    </row>
    <row r="94" spans="1:13" x14ac:dyDescent="0.2">
      <c r="A94" s="50"/>
      <c r="B94" s="24"/>
      <c r="C94" s="24"/>
      <c r="D94" s="24"/>
      <c r="E94" s="22"/>
      <c r="F94" s="24"/>
      <c r="G94" s="24"/>
      <c r="H94" s="24"/>
      <c r="I94" s="116"/>
      <c r="J94" s="116"/>
      <c r="K94" s="116"/>
      <c r="L94" s="24"/>
      <c r="M94" s="123"/>
    </row>
    <row r="95" spans="1:13" x14ac:dyDescent="0.2">
      <c r="A95" s="110"/>
      <c r="B95" s="130"/>
      <c r="C95" s="130"/>
      <c r="D95" s="130"/>
      <c r="E95" s="131"/>
      <c r="F95" s="130"/>
      <c r="G95" s="130"/>
      <c r="H95" s="130"/>
      <c r="I95" s="132"/>
      <c r="J95" s="133"/>
      <c r="K95" s="133"/>
      <c r="L95" s="130"/>
      <c r="M95" s="134"/>
    </row>
  </sheetData>
  <protectedRanges>
    <protectedRange sqref="E4:E5" name="Year"/>
    <protectedRange sqref="C5" name="Quarter"/>
    <protectedRange sqref="B89 C88" name="Officer"/>
    <protectedRange sqref="G76:H77 J76:L77" name="Lease"/>
    <protectedRange sqref="G42:H44 J42:L44" name="IntExp"/>
    <protectedRange sqref="G39:H39 J39:L39" name="MiscDed"/>
    <protectedRange sqref="G37:H37 J37:L37 G36:M36" name="IncAffil"/>
    <protectedRange sqref="G34:H34 J34:L34" name="OthInc"/>
    <protectedRange sqref="G28:H30 J28:L30" name="Trans GA"/>
    <protectedRange sqref="G25:H26 J25:L26" name="Equipment"/>
    <protectedRange sqref="G22:H23 J22:L23" name="Way"/>
    <protectedRange sqref="I22:I23 I25:I26 I28:I30 I34 I37 I42:I44 I51:I52 I65 I76:I77 G15:M20 M22:M23 M25:M26 M28:M30 M34 M37 M39 M42:M44 M51:M52 M65 M76:M77 I39" name="Revenue"/>
    <protectedRange sqref="G48:M48" name="OthDed"/>
    <protectedRange sqref="G49:M49" name="Unusual"/>
    <protectedRange sqref="G51:H52 J51:L52" name="Taxes"/>
    <protectedRange sqref="G55:M55" name="DiscoInc"/>
    <protectedRange sqref="G57:M57" name="DiscoGain"/>
    <protectedRange sqref="G59:M61" name="Extraordinary"/>
    <protectedRange sqref="G63:M63" name="CumEff"/>
    <protectedRange sqref="G65:H65 G66:M66 J65:L65" name="Dividends"/>
    <protectedRange sqref="I94:K94" name="Signator"/>
  </protectedRanges>
  <mergeCells count="26">
    <mergeCell ref="A12:D12"/>
    <mergeCell ref="F12:G12"/>
    <mergeCell ref="H12:I12"/>
    <mergeCell ref="J12:K12"/>
    <mergeCell ref="L12:M12"/>
    <mergeCell ref="E79:M79"/>
    <mergeCell ref="F1:M1"/>
    <mergeCell ref="F2:M2"/>
    <mergeCell ref="E4:E5"/>
    <mergeCell ref="F11:I11"/>
    <mergeCell ref="J11:M11"/>
    <mergeCell ref="A13:D13"/>
    <mergeCell ref="F13:G13"/>
    <mergeCell ref="H13:I13"/>
    <mergeCell ref="J13:K13"/>
    <mergeCell ref="L13:M13"/>
    <mergeCell ref="B91:C91"/>
    <mergeCell ref="B93:C93"/>
    <mergeCell ref="G93:I93"/>
    <mergeCell ref="K93:L93"/>
    <mergeCell ref="A83:M83"/>
    <mergeCell ref="A84:M84"/>
    <mergeCell ref="A85:M85"/>
    <mergeCell ref="A86:M86"/>
    <mergeCell ref="A87:M87"/>
    <mergeCell ref="B89:C89"/>
  </mergeCells>
  <pageMargins left="0.7" right="0.7" top="0.75" bottom="0.75" header="0.3" footer="0.3"/>
  <pageSetup scale="67" orientation="portrait" horizontalDpi="1200" verticalDpi="1200" r:id="rId1"/>
  <rowBreaks count="1" manualBreakCount="1">
    <brk id="78"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zoomScaleNormal="100" workbookViewId="0"/>
  </sheetViews>
  <sheetFormatPr defaultRowHeight="11.25" x14ac:dyDescent="0.2"/>
  <cols>
    <col min="1" max="1" width="3.5703125" style="137" customWidth="1"/>
    <col min="2" max="2" width="34.28515625" style="137" customWidth="1"/>
    <col min="3" max="3" width="1.7109375" style="137" customWidth="1"/>
    <col min="4" max="4" width="8.5703125" style="137" bestFit="1" customWidth="1"/>
    <col min="5" max="5" width="1.7109375" style="137" customWidth="1"/>
    <col min="6" max="6" width="8.28515625" style="137" bestFit="1" customWidth="1"/>
    <col min="7" max="7" width="1.7109375" style="137" customWidth="1"/>
    <col min="8" max="8" width="8.28515625" style="137" bestFit="1" customWidth="1"/>
    <col min="9" max="9" width="1.7109375" style="137" customWidth="1"/>
    <col min="10" max="10" width="9" style="137" bestFit="1" customWidth="1"/>
    <col min="11" max="11" width="1.7109375" style="137" customWidth="1"/>
    <col min="12" max="12" width="8.28515625" style="137" bestFit="1" customWidth="1"/>
    <col min="13" max="13" width="1.7109375" style="137" customWidth="1"/>
    <col min="14" max="14" width="8.28515625" style="137" bestFit="1" customWidth="1"/>
    <col min="15" max="15" width="1.7109375" style="137" customWidth="1"/>
    <col min="16" max="16" width="8.28515625" style="137" bestFit="1" customWidth="1"/>
    <col min="17" max="17" width="1.7109375" style="137" customWidth="1"/>
    <col min="18" max="19" width="8.28515625" style="137" bestFit="1" customWidth="1"/>
    <col min="20" max="16384" width="9.140625" style="137"/>
  </cols>
  <sheetData>
    <row r="1" spans="1:19" x14ac:dyDescent="0.2">
      <c r="A1" s="136" t="s">
        <v>142</v>
      </c>
    </row>
    <row r="2" spans="1:19" x14ac:dyDescent="0.2">
      <c r="A2" s="136" t="s">
        <v>106</v>
      </c>
    </row>
    <row r="4" spans="1:19" ht="11.25" customHeight="1" x14ac:dyDescent="0.2">
      <c r="A4" s="136"/>
      <c r="B4" s="234" t="s">
        <v>133</v>
      </c>
      <c r="C4" s="235"/>
      <c r="D4" s="235"/>
      <c r="E4" s="235"/>
      <c r="F4" s="235"/>
      <c r="G4" s="235"/>
      <c r="H4" s="235"/>
      <c r="I4" s="235"/>
      <c r="J4" s="235"/>
      <c r="K4" s="235"/>
      <c r="L4" s="235"/>
      <c r="M4" s="235"/>
      <c r="N4" s="235"/>
      <c r="O4" s="235"/>
      <c r="P4" s="235"/>
      <c r="Q4" s="235"/>
      <c r="R4" s="235"/>
      <c r="S4" s="235"/>
    </row>
    <row r="5" spans="1:19" x14ac:dyDescent="0.2">
      <c r="B5" s="235"/>
      <c r="C5" s="235"/>
      <c r="D5" s="235"/>
      <c r="E5" s="235"/>
      <c r="F5" s="235"/>
      <c r="G5" s="235"/>
      <c r="H5" s="235"/>
      <c r="I5" s="235"/>
      <c r="J5" s="235"/>
      <c r="K5" s="235"/>
      <c r="L5" s="235"/>
      <c r="M5" s="235"/>
      <c r="N5" s="235"/>
      <c r="O5" s="235"/>
      <c r="P5" s="235"/>
      <c r="Q5" s="235"/>
      <c r="R5" s="235"/>
      <c r="S5" s="235"/>
    </row>
    <row r="6" spans="1:19" x14ac:dyDescent="0.2">
      <c r="B6" s="235"/>
      <c r="C6" s="235"/>
      <c r="D6" s="235"/>
      <c r="E6" s="235"/>
      <c r="F6" s="235"/>
      <c r="G6" s="235"/>
      <c r="H6" s="235"/>
      <c r="I6" s="235"/>
      <c r="J6" s="235"/>
      <c r="K6" s="235"/>
      <c r="L6" s="235"/>
      <c r="M6" s="235"/>
      <c r="N6" s="235"/>
      <c r="O6" s="235"/>
      <c r="P6" s="235"/>
      <c r="Q6" s="235"/>
      <c r="R6" s="235"/>
      <c r="S6" s="235"/>
    </row>
    <row r="7" spans="1:19" x14ac:dyDescent="0.2">
      <c r="B7" s="235"/>
      <c r="C7" s="235"/>
      <c r="D7" s="235"/>
      <c r="E7" s="235"/>
      <c r="F7" s="235"/>
      <c r="G7" s="235"/>
      <c r="H7" s="235"/>
      <c r="I7" s="235"/>
      <c r="J7" s="235"/>
      <c r="K7" s="235"/>
      <c r="L7" s="235"/>
      <c r="M7" s="235"/>
      <c r="N7" s="235"/>
      <c r="O7" s="235"/>
      <c r="P7" s="235"/>
      <c r="Q7" s="235"/>
      <c r="R7" s="235"/>
      <c r="S7" s="235"/>
    </row>
    <row r="8" spans="1:19" x14ac:dyDescent="0.2">
      <c r="B8" s="235"/>
      <c r="C8" s="235"/>
      <c r="D8" s="235"/>
      <c r="E8" s="235"/>
      <c r="F8" s="235"/>
      <c r="G8" s="235"/>
      <c r="H8" s="235"/>
      <c r="I8" s="235"/>
      <c r="J8" s="235"/>
      <c r="K8" s="235"/>
      <c r="L8" s="235"/>
      <c r="M8" s="235"/>
      <c r="N8" s="235"/>
      <c r="O8" s="235"/>
      <c r="P8" s="235"/>
      <c r="Q8" s="235"/>
      <c r="R8" s="235"/>
      <c r="S8" s="235"/>
    </row>
    <row r="9" spans="1:19" x14ac:dyDescent="0.2">
      <c r="B9" s="235"/>
      <c r="C9" s="235"/>
      <c r="D9" s="235"/>
      <c r="E9" s="235"/>
      <c r="F9" s="235"/>
      <c r="G9" s="235"/>
      <c r="H9" s="235"/>
      <c r="I9" s="235"/>
      <c r="J9" s="235"/>
      <c r="K9" s="235"/>
      <c r="L9" s="235"/>
      <c r="M9" s="235"/>
      <c r="N9" s="235"/>
      <c r="O9" s="235"/>
      <c r="P9" s="235"/>
      <c r="Q9" s="235"/>
      <c r="R9" s="235"/>
      <c r="S9" s="235"/>
    </row>
    <row r="10" spans="1:19" x14ac:dyDescent="0.2">
      <c r="B10" s="235"/>
      <c r="C10" s="235"/>
      <c r="D10" s="235"/>
      <c r="E10" s="235"/>
      <c r="F10" s="235"/>
      <c r="G10" s="235"/>
      <c r="H10" s="235"/>
      <c r="I10" s="235"/>
      <c r="J10" s="235"/>
      <c r="K10" s="235"/>
      <c r="L10" s="235"/>
      <c r="M10" s="235"/>
      <c r="N10" s="235"/>
      <c r="O10" s="235"/>
      <c r="P10" s="235"/>
      <c r="Q10" s="235"/>
      <c r="R10" s="235"/>
      <c r="S10" s="235"/>
    </row>
    <row r="11" spans="1:19" x14ac:dyDescent="0.2">
      <c r="B11" s="235"/>
      <c r="C11" s="235"/>
      <c r="D11" s="235"/>
      <c r="E11" s="235"/>
      <c r="F11" s="235"/>
      <c r="G11" s="235"/>
      <c r="H11" s="235"/>
      <c r="I11" s="235"/>
      <c r="J11" s="235"/>
      <c r="K11" s="235"/>
      <c r="L11" s="235"/>
      <c r="M11" s="235"/>
      <c r="N11" s="235"/>
      <c r="O11" s="235"/>
      <c r="P11" s="235"/>
      <c r="Q11" s="235"/>
      <c r="R11" s="235"/>
      <c r="S11" s="235"/>
    </row>
    <row r="12" spans="1:19" x14ac:dyDescent="0.2">
      <c r="B12" s="235"/>
      <c r="C12" s="235"/>
      <c r="D12" s="235"/>
      <c r="E12" s="235"/>
      <c r="F12" s="235"/>
      <c r="G12" s="235"/>
      <c r="H12" s="235"/>
      <c r="I12" s="235"/>
      <c r="J12" s="235"/>
      <c r="K12" s="235"/>
      <c r="L12" s="235"/>
      <c r="M12" s="235"/>
      <c r="N12" s="235"/>
      <c r="O12" s="235"/>
      <c r="P12" s="235"/>
      <c r="Q12" s="235"/>
      <c r="R12" s="235"/>
      <c r="S12" s="235"/>
    </row>
    <row r="13" spans="1:19" x14ac:dyDescent="0.2">
      <c r="B13" s="235"/>
      <c r="C13" s="235"/>
      <c r="D13" s="235"/>
      <c r="E13" s="235"/>
      <c r="F13" s="235"/>
      <c r="G13" s="235"/>
      <c r="H13" s="235"/>
      <c r="I13" s="235"/>
      <c r="J13" s="235"/>
      <c r="K13" s="235"/>
      <c r="L13" s="235"/>
      <c r="M13" s="235"/>
      <c r="N13" s="235"/>
      <c r="O13" s="235"/>
      <c r="P13" s="235"/>
      <c r="Q13" s="235"/>
      <c r="R13" s="235"/>
      <c r="S13" s="235"/>
    </row>
    <row r="15" spans="1:19" ht="15" customHeight="1" x14ac:dyDescent="0.2">
      <c r="B15" s="229" t="s">
        <v>107</v>
      </c>
      <c r="C15" s="229"/>
      <c r="D15" s="229"/>
      <c r="E15" s="229"/>
      <c r="F15" s="229"/>
      <c r="G15" s="229"/>
      <c r="H15" s="229"/>
      <c r="I15" s="229"/>
      <c r="J15" s="229"/>
      <c r="K15" s="229"/>
      <c r="L15" s="229"/>
      <c r="M15" s="229"/>
      <c r="N15" s="229"/>
      <c r="O15" s="229"/>
      <c r="P15" s="229"/>
      <c r="Q15" s="229"/>
      <c r="R15" s="229"/>
      <c r="S15" s="229"/>
    </row>
    <row r="16" spans="1:19" x14ac:dyDescent="0.2">
      <c r="B16" s="230" t="s">
        <v>108</v>
      </c>
      <c r="C16" s="230"/>
      <c r="D16" s="230"/>
      <c r="E16" s="230"/>
      <c r="F16" s="230"/>
      <c r="G16" s="230"/>
      <c r="H16" s="230"/>
      <c r="I16" s="230"/>
      <c r="J16" s="230"/>
      <c r="K16" s="230"/>
      <c r="L16" s="230"/>
      <c r="M16" s="230"/>
      <c r="N16" s="230"/>
      <c r="O16" s="230"/>
      <c r="P16" s="230"/>
      <c r="Q16" s="230"/>
      <c r="R16" s="230"/>
      <c r="S16" s="230"/>
    </row>
    <row r="17" spans="1:19" ht="12" thickBot="1" x14ac:dyDescent="0.25">
      <c r="B17" s="138"/>
      <c r="C17" s="231"/>
      <c r="D17" s="231"/>
      <c r="E17" s="231"/>
      <c r="F17" s="231"/>
      <c r="G17" s="231"/>
      <c r="H17" s="231"/>
      <c r="I17" s="231"/>
      <c r="J17" s="231"/>
      <c r="K17" s="231"/>
      <c r="L17" s="231"/>
      <c r="M17" s="231"/>
      <c r="N17" s="231"/>
      <c r="O17" s="231"/>
      <c r="P17" s="231"/>
      <c r="Q17" s="231"/>
      <c r="R17" s="231"/>
      <c r="S17" s="231"/>
    </row>
    <row r="18" spans="1:19" ht="12" customHeight="1" thickBot="1" x14ac:dyDescent="0.25">
      <c r="B18" s="139"/>
      <c r="C18" s="220" t="s">
        <v>109</v>
      </c>
      <c r="D18" s="221"/>
      <c r="E18" s="221"/>
      <c r="F18" s="221"/>
      <c r="G18" s="221"/>
      <c r="H18" s="221"/>
      <c r="I18" s="221"/>
      <c r="J18" s="140" t="s">
        <v>110</v>
      </c>
      <c r="K18" s="220" t="s">
        <v>109</v>
      </c>
      <c r="L18" s="221"/>
      <c r="M18" s="221"/>
      <c r="N18" s="221"/>
      <c r="O18" s="221"/>
      <c r="P18" s="221"/>
      <c r="Q18" s="221"/>
      <c r="R18" s="221"/>
      <c r="S18" s="140" t="s">
        <v>110</v>
      </c>
    </row>
    <row r="19" spans="1:19" ht="11.25" customHeight="1" x14ac:dyDescent="0.2">
      <c r="B19" s="225"/>
      <c r="C19" s="222" t="s">
        <v>111</v>
      </c>
      <c r="D19" s="223"/>
      <c r="E19" s="223" t="s">
        <v>112</v>
      </c>
      <c r="F19" s="223"/>
      <c r="G19" s="223" t="s">
        <v>113</v>
      </c>
      <c r="H19" s="223"/>
      <c r="I19" s="171"/>
      <c r="J19" s="141"/>
      <c r="K19" s="222" t="s">
        <v>114</v>
      </c>
      <c r="L19" s="223"/>
      <c r="M19" s="223" t="s">
        <v>115</v>
      </c>
      <c r="N19" s="223"/>
      <c r="O19" s="223" t="s">
        <v>116</v>
      </c>
      <c r="P19" s="223"/>
      <c r="Q19" s="223" t="s">
        <v>117</v>
      </c>
      <c r="R19" s="223"/>
      <c r="S19" s="141"/>
    </row>
    <row r="20" spans="1:19" ht="15.75" customHeight="1" thickBot="1" x14ac:dyDescent="0.25">
      <c r="B20" s="226"/>
      <c r="C20" s="232">
        <v>2013</v>
      </c>
      <c r="D20" s="233"/>
      <c r="E20" s="233">
        <v>2013</v>
      </c>
      <c r="F20" s="233"/>
      <c r="G20" s="233">
        <v>2013</v>
      </c>
      <c r="H20" s="233"/>
      <c r="I20" s="177"/>
      <c r="J20" s="178">
        <v>2013</v>
      </c>
      <c r="K20" s="224">
        <v>2012</v>
      </c>
      <c r="L20" s="219"/>
      <c r="M20" s="219">
        <v>2012</v>
      </c>
      <c r="N20" s="219"/>
      <c r="O20" s="219">
        <v>2012</v>
      </c>
      <c r="P20" s="219"/>
      <c r="Q20" s="219">
        <v>2012</v>
      </c>
      <c r="R20" s="219"/>
      <c r="S20" s="142">
        <v>2012</v>
      </c>
    </row>
    <row r="21" spans="1:19" x14ac:dyDescent="0.2">
      <c r="B21" s="143" t="s">
        <v>118</v>
      </c>
      <c r="C21" s="170"/>
      <c r="D21" s="171"/>
      <c r="E21" s="171"/>
      <c r="F21" s="171"/>
      <c r="G21" s="171"/>
      <c r="H21" s="171"/>
      <c r="I21" s="171"/>
      <c r="J21" s="144"/>
      <c r="K21" s="171"/>
      <c r="L21" s="169"/>
      <c r="M21" s="169"/>
      <c r="N21" s="169"/>
      <c r="O21" s="169"/>
      <c r="P21" s="169"/>
      <c r="Q21" s="169"/>
      <c r="R21" s="169"/>
      <c r="S21" s="144"/>
    </row>
    <row r="22" spans="1:19" ht="11.25" customHeight="1" x14ac:dyDescent="0.2">
      <c r="B22" s="145" t="s">
        <v>119</v>
      </c>
      <c r="C22" s="146"/>
      <c r="D22" s="147">
        <v>5335</v>
      </c>
      <c r="E22" s="148"/>
      <c r="F22" s="147">
        <v>-23047</v>
      </c>
      <c r="G22" s="148"/>
      <c r="H22" s="147">
        <v>-14061</v>
      </c>
      <c r="I22" s="148"/>
      <c r="J22" s="149">
        <f>SUM(D22:I22)</f>
        <v>-31773</v>
      </c>
      <c r="K22" s="148"/>
      <c r="L22" s="147">
        <v>51916</v>
      </c>
      <c r="M22" s="148"/>
      <c r="N22" s="147">
        <v>-25386</v>
      </c>
      <c r="O22" s="148"/>
      <c r="P22" s="147">
        <v>-30407</v>
      </c>
      <c r="Q22" s="148"/>
      <c r="R22" s="147">
        <v>10557</v>
      </c>
      <c r="S22" s="149">
        <f>SUM(L22:R22)</f>
        <v>6680</v>
      </c>
    </row>
    <row r="23" spans="1:19" x14ac:dyDescent="0.2">
      <c r="B23" s="145" t="s">
        <v>120</v>
      </c>
      <c r="C23" s="150"/>
      <c r="D23" s="147">
        <v>2038</v>
      </c>
      <c r="E23" s="148"/>
      <c r="F23" s="147">
        <v>-8804</v>
      </c>
      <c r="G23" s="148"/>
      <c r="H23" s="147">
        <v>-5371</v>
      </c>
      <c r="I23" s="148"/>
      <c r="J23" s="149">
        <f>SUM(D23:I23)</f>
        <v>-12137</v>
      </c>
      <c r="K23" s="148"/>
      <c r="L23" s="147">
        <v>19832</v>
      </c>
      <c r="M23" s="148"/>
      <c r="N23" s="147">
        <v>-9698</v>
      </c>
      <c r="O23" s="148"/>
      <c r="P23" s="147">
        <v>-11615</v>
      </c>
      <c r="Q23" s="148"/>
      <c r="R23" s="147">
        <v>4033</v>
      </c>
      <c r="S23" s="149">
        <f>SUM(L23:R23)</f>
        <v>2552</v>
      </c>
    </row>
    <row r="24" spans="1:19" x14ac:dyDescent="0.2">
      <c r="B24" s="151" t="s">
        <v>121</v>
      </c>
      <c r="C24" s="150"/>
      <c r="D24" s="152"/>
      <c r="E24" s="153"/>
      <c r="F24" s="152"/>
      <c r="G24" s="153"/>
      <c r="H24" s="152"/>
      <c r="I24" s="153"/>
      <c r="J24" s="154"/>
      <c r="K24" s="153"/>
      <c r="L24" s="153"/>
      <c r="M24" s="153"/>
      <c r="N24" s="153"/>
      <c r="O24" s="153"/>
      <c r="P24" s="153"/>
      <c r="Q24" s="153"/>
      <c r="R24" s="153"/>
      <c r="S24" s="154"/>
    </row>
    <row r="25" spans="1:19" x14ac:dyDescent="0.2">
      <c r="B25" s="155" t="s">
        <v>122</v>
      </c>
      <c r="C25" s="150"/>
      <c r="D25" s="147">
        <v>157506</v>
      </c>
      <c r="E25" s="148"/>
      <c r="F25" s="147">
        <v>131054</v>
      </c>
      <c r="G25" s="148"/>
      <c r="H25" s="147">
        <v>129055</v>
      </c>
      <c r="I25" s="148"/>
      <c r="J25" s="149"/>
      <c r="K25" s="148"/>
      <c r="L25" s="147">
        <v>181268</v>
      </c>
      <c r="M25" s="148"/>
      <c r="N25" s="147">
        <v>167691</v>
      </c>
      <c r="O25" s="148"/>
      <c r="P25" s="147">
        <v>144554</v>
      </c>
      <c r="Q25" s="148"/>
      <c r="R25" s="147">
        <v>152330</v>
      </c>
      <c r="S25" s="149"/>
    </row>
    <row r="26" spans="1:19" x14ac:dyDescent="0.2">
      <c r="B26" s="155" t="s">
        <v>123</v>
      </c>
      <c r="C26" s="150"/>
      <c r="D26" s="147">
        <v>19683</v>
      </c>
      <c r="E26" s="148"/>
      <c r="F26" s="147">
        <v>7474</v>
      </c>
      <c r="G26" s="148"/>
      <c r="H26" s="147">
        <v>14165</v>
      </c>
      <c r="I26" s="148"/>
      <c r="J26" s="149"/>
      <c r="K26" s="148"/>
      <c r="L26" s="147">
        <v>18787</v>
      </c>
      <c r="M26" s="148"/>
      <c r="N26" s="147">
        <v>20898</v>
      </c>
      <c r="O26" s="148"/>
      <c r="P26" s="147">
        <v>16552</v>
      </c>
      <c r="Q26" s="148"/>
      <c r="R26" s="147">
        <v>17804</v>
      </c>
      <c r="S26" s="149"/>
    </row>
    <row r="27" spans="1:19" ht="12" thickBot="1" x14ac:dyDescent="0.25">
      <c r="B27" s="156" t="s">
        <v>124</v>
      </c>
      <c r="C27" s="157"/>
      <c r="D27" s="158">
        <v>137823</v>
      </c>
      <c r="E27" s="159"/>
      <c r="F27" s="158">
        <v>123580</v>
      </c>
      <c r="G27" s="159"/>
      <c r="H27" s="158">
        <v>114890</v>
      </c>
      <c r="I27" s="159"/>
      <c r="J27" s="160"/>
      <c r="K27" s="159"/>
      <c r="L27" s="158">
        <v>162481</v>
      </c>
      <c r="M27" s="159"/>
      <c r="N27" s="158">
        <v>146793</v>
      </c>
      <c r="O27" s="159"/>
      <c r="P27" s="158">
        <v>128002</v>
      </c>
      <c r="Q27" s="159"/>
      <c r="R27" s="158">
        <v>134526</v>
      </c>
      <c r="S27" s="160"/>
    </row>
    <row r="29" spans="1:19" x14ac:dyDescent="0.2">
      <c r="D29" s="161"/>
      <c r="F29" s="161"/>
      <c r="H29" s="161"/>
      <c r="L29" s="161"/>
      <c r="N29" s="161"/>
      <c r="P29" s="161"/>
      <c r="R29" s="161"/>
    </row>
    <row r="30" spans="1:19" x14ac:dyDescent="0.2">
      <c r="D30" s="161"/>
      <c r="F30" s="161"/>
      <c r="H30" s="161"/>
      <c r="J30" s="161"/>
      <c r="L30" s="161"/>
      <c r="N30" s="161"/>
      <c r="P30" s="161"/>
      <c r="R30" s="161"/>
    </row>
    <row r="31" spans="1:19" x14ac:dyDescent="0.2">
      <c r="D31" s="161"/>
      <c r="F31" s="161"/>
      <c r="H31" s="161"/>
      <c r="J31" s="161"/>
      <c r="L31" s="161"/>
      <c r="N31" s="161"/>
      <c r="P31" s="161"/>
      <c r="R31" s="161"/>
    </row>
    <row r="32" spans="1:19" ht="11.25" customHeight="1" x14ac:dyDescent="0.2">
      <c r="A32" s="136"/>
      <c r="B32" s="227" t="s">
        <v>134</v>
      </c>
      <c r="C32" s="228"/>
      <c r="D32" s="228"/>
      <c r="E32" s="228"/>
      <c r="F32" s="228"/>
      <c r="G32" s="228"/>
      <c r="H32" s="228"/>
      <c r="I32" s="228"/>
      <c r="J32" s="228"/>
      <c r="K32" s="228"/>
      <c r="L32" s="228"/>
      <c r="M32" s="228"/>
      <c r="N32" s="228"/>
      <c r="O32" s="228"/>
      <c r="P32" s="228"/>
      <c r="Q32" s="228"/>
      <c r="R32" s="228"/>
      <c r="S32" s="228"/>
    </row>
    <row r="33" spans="2:19" x14ac:dyDescent="0.2">
      <c r="B33" s="228"/>
      <c r="C33" s="228"/>
      <c r="D33" s="228"/>
      <c r="E33" s="228"/>
      <c r="F33" s="228"/>
      <c r="G33" s="228"/>
      <c r="H33" s="228"/>
      <c r="I33" s="228"/>
      <c r="J33" s="228"/>
      <c r="K33" s="228"/>
      <c r="L33" s="228"/>
      <c r="M33" s="228"/>
      <c r="N33" s="228"/>
      <c r="O33" s="228"/>
      <c r="P33" s="228"/>
      <c r="Q33" s="228"/>
      <c r="R33" s="228"/>
      <c r="S33" s="228"/>
    </row>
    <row r="34" spans="2:19" x14ac:dyDescent="0.2">
      <c r="B34" s="228"/>
      <c r="C34" s="228"/>
      <c r="D34" s="228"/>
      <c r="E34" s="228"/>
      <c r="F34" s="228"/>
      <c r="G34" s="228"/>
      <c r="H34" s="228"/>
      <c r="I34" s="228"/>
      <c r="J34" s="228"/>
      <c r="K34" s="228"/>
      <c r="L34" s="228"/>
      <c r="M34" s="228"/>
      <c r="N34" s="228"/>
      <c r="O34" s="228"/>
      <c r="P34" s="228"/>
      <c r="Q34" s="228"/>
      <c r="R34" s="228"/>
      <c r="S34" s="228"/>
    </row>
    <row r="35" spans="2:19" x14ac:dyDescent="0.2">
      <c r="B35" s="228"/>
      <c r="C35" s="228"/>
      <c r="D35" s="228"/>
      <c r="E35" s="228"/>
      <c r="F35" s="228"/>
      <c r="G35" s="228"/>
      <c r="H35" s="228"/>
      <c r="I35" s="228"/>
      <c r="J35" s="228"/>
      <c r="K35" s="228"/>
      <c r="L35" s="228"/>
      <c r="M35" s="228"/>
      <c r="N35" s="228"/>
      <c r="O35" s="228"/>
      <c r="P35" s="228"/>
      <c r="Q35" s="228"/>
      <c r="R35" s="228"/>
      <c r="S35" s="228"/>
    </row>
    <row r="36" spans="2:19" x14ac:dyDescent="0.2">
      <c r="B36" s="228"/>
      <c r="C36" s="228"/>
      <c r="D36" s="228"/>
      <c r="E36" s="228"/>
      <c r="F36" s="228"/>
      <c r="G36" s="228"/>
      <c r="H36" s="228"/>
      <c r="I36" s="228"/>
      <c r="J36" s="228"/>
      <c r="K36" s="228"/>
      <c r="L36" s="228"/>
      <c r="M36" s="228"/>
      <c r="N36" s="228"/>
      <c r="O36" s="228"/>
      <c r="P36" s="228"/>
      <c r="Q36" s="228"/>
      <c r="R36" s="228"/>
      <c r="S36" s="228"/>
    </row>
    <row r="37" spans="2:19" x14ac:dyDescent="0.2">
      <c r="B37" s="228"/>
      <c r="C37" s="228"/>
      <c r="D37" s="228"/>
      <c r="E37" s="228"/>
      <c r="F37" s="228"/>
      <c r="G37" s="228"/>
      <c r="H37" s="228"/>
      <c r="I37" s="228"/>
      <c r="J37" s="228"/>
      <c r="K37" s="228"/>
      <c r="L37" s="228"/>
      <c r="M37" s="228"/>
      <c r="N37" s="228"/>
      <c r="O37" s="228"/>
      <c r="P37" s="228"/>
      <c r="Q37" s="228"/>
      <c r="R37" s="228"/>
      <c r="S37" s="228"/>
    </row>
    <row r="38" spans="2:19" x14ac:dyDescent="0.2">
      <c r="B38" s="228"/>
      <c r="C38" s="228"/>
      <c r="D38" s="228"/>
      <c r="E38" s="228"/>
      <c r="F38" s="228"/>
      <c r="G38" s="228"/>
      <c r="H38" s="228"/>
      <c r="I38" s="228"/>
      <c r="J38" s="228"/>
      <c r="K38" s="228"/>
      <c r="L38" s="228"/>
      <c r="M38" s="228"/>
      <c r="N38" s="228"/>
      <c r="O38" s="228"/>
      <c r="P38" s="228"/>
      <c r="Q38" s="228"/>
      <c r="R38" s="228"/>
      <c r="S38" s="228"/>
    </row>
    <row r="39" spans="2:19" x14ac:dyDescent="0.2">
      <c r="B39" s="228"/>
      <c r="C39" s="228"/>
      <c r="D39" s="228"/>
      <c r="E39" s="228"/>
      <c r="F39" s="228"/>
      <c r="G39" s="228"/>
      <c r="H39" s="228"/>
      <c r="I39" s="228"/>
      <c r="J39" s="228"/>
      <c r="K39" s="228"/>
      <c r="L39" s="228"/>
      <c r="M39" s="228"/>
      <c r="N39" s="228"/>
      <c r="O39" s="228"/>
      <c r="P39" s="228"/>
      <c r="Q39" s="228"/>
      <c r="R39" s="228"/>
      <c r="S39" s="228"/>
    </row>
    <row r="41" spans="2:19" ht="15" customHeight="1" x14ac:dyDescent="0.2">
      <c r="B41" s="229" t="s">
        <v>125</v>
      </c>
      <c r="C41" s="229"/>
      <c r="D41" s="229"/>
      <c r="E41" s="229"/>
      <c r="F41" s="229"/>
      <c r="G41" s="229"/>
      <c r="H41" s="229"/>
      <c r="I41" s="229"/>
      <c r="J41" s="229"/>
      <c r="K41" s="229"/>
      <c r="L41" s="229"/>
      <c r="M41" s="229"/>
      <c r="N41" s="229"/>
      <c r="O41" s="229"/>
      <c r="P41" s="229"/>
      <c r="Q41" s="229"/>
      <c r="R41" s="229"/>
      <c r="S41" s="229"/>
    </row>
    <row r="42" spans="2:19" ht="11.25" customHeight="1" x14ac:dyDescent="0.2">
      <c r="B42" s="230" t="s">
        <v>108</v>
      </c>
      <c r="C42" s="230"/>
      <c r="D42" s="230"/>
      <c r="E42" s="230"/>
      <c r="F42" s="230"/>
      <c r="G42" s="230"/>
      <c r="H42" s="230"/>
      <c r="I42" s="230"/>
      <c r="J42" s="230"/>
      <c r="K42" s="230"/>
      <c r="L42" s="230"/>
      <c r="M42" s="230"/>
      <c r="N42" s="230"/>
      <c r="O42" s="230"/>
      <c r="P42" s="230"/>
      <c r="Q42" s="230"/>
      <c r="R42" s="230"/>
      <c r="S42" s="230"/>
    </row>
    <row r="43" spans="2:19" ht="12" thickBot="1" x14ac:dyDescent="0.25">
      <c r="B43" s="138"/>
      <c r="C43" s="231"/>
      <c r="D43" s="231"/>
      <c r="E43" s="231"/>
      <c r="F43" s="231"/>
      <c r="G43" s="231"/>
      <c r="H43" s="231"/>
      <c r="I43" s="231"/>
      <c r="J43" s="231"/>
      <c r="K43" s="231"/>
      <c r="L43" s="231"/>
      <c r="M43" s="231"/>
      <c r="N43" s="231"/>
      <c r="O43" s="231"/>
      <c r="P43" s="231"/>
      <c r="Q43" s="231"/>
      <c r="R43" s="231"/>
      <c r="S43" s="231"/>
    </row>
    <row r="44" spans="2:19" ht="12" customHeight="1" thickBot="1" x14ac:dyDescent="0.25">
      <c r="B44" s="139"/>
      <c r="C44" s="220" t="s">
        <v>109</v>
      </c>
      <c r="D44" s="221"/>
      <c r="E44" s="221"/>
      <c r="F44" s="221"/>
      <c r="G44" s="221"/>
      <c r="H44" s="221"/>
      <c r="I44" s="221"/>
      <c r="J44" s="140" t="s">
        <v>110</v>
      </c>
      <c r="K44" s="220" t="s">
        <v>109</v>
      </c>
      <c r="L44" s="221"/>
      <c r="M44" s="221"/>
      <c r="N44" s="221"/>
      <c r="O44" s="221"/>
      <c r="P44" s="221"/>
      <c r="Q44" s="221"/>
      <c r="R44" s="221"/>
      <c r="S44" s="140" t="s">
        <v>110</v>
      </c>
    </row>
    <row r="45" spans="2:19" ht="11.25" customHeight="1" x14ac:dyDescent="0.2">
      <c r="B45" s="225"/>
      <c r="C45" s="222" t="s">
        <v>111</v>
      </c>
      <c r="D45" s="223"/>
      <c r="E45" s="223" t="s">
        <v>112</v>
      </c>
      <c r="F45" s="223"/>
      <c r="G45" s="223" t="s">
        <v>113</v>
      </c>
      <c r="H45" s="223"/>
      <c r="I45" s="171"/>
      <c r="J45" s="141"/>
      <c r="K45" s="222" t="s">
        <v>114</v>
      </c>
      <c r="L45" s="223"/>
      <c r="M45" s="223" t="s">
        <v>115</v>
      </c>
      <c r="N45" s="223"/>
      <c r="O45" s="223" t="s">
        <v>116</v>
      </c>
      <c r="P45" s="223"/>
      <c r="Q45" s="223" t="s">
        <v>117</v>
      </c>
      <c r="R45" s="223"/>
      <c r="S45" s="141"/>
    </row>
    <row r="46" spans="2:19" ht="12" thickBot="1" x14ac:dyDescent="0.25">
      <c r="B46" s="226"/>
      <c r="C46" s="224">
        <v>2013</v>
      </c>
      <c r="D46" s="219"/>
      <c r="E46" s="219">
        <v>2013</v>
      </c>
      <c r="F46" s="219"/>
      <c r="G46" s="219">
        <v>2013</v>
      </c>
      <c r="H46" s="219"/>
      <c r="I46" s="172"/>
      <c r="J46" s="162"/>
      <c r="K46" s="224">
        <v>2012</v>
      </c>
      <c r="L46" s="219"/>
      <c r="M46" s="219">
        <v>2012</v>
      </c>
      <c r="N46" s="219"/>
      <c r="O46" s="219">
        <v>2012</v>
      </c>
      <c r="P46" s="219"/>
      <c r="Q46" s="219">
        <v>2012</v>
      </c>
      <c r="R46" s="219"/>
      <c r="S46" s="162"/>
    </row>
    <row r="47" spans="2:19" x14ac:dyDescent="0.2">
      <c r="B47" s="143" t="s">
        <v>118</v>
      </c>
      <c r="C47" s="168"/>
      <c r="D47" s="169"/>
      <c r="E47" s="169"/>
      <c r="F47" s="169"/>
      <c r="G47" s="169"/>
      <c r="H47" s="169"/>
      <c r="I47" s="169"/>
      <c r="J47" s="144"/>
      <c r="K47" s="168"/>
      <c r="L47" s="169"/>
      <c r="M47" s="169"/>
      <c r="N47" s="169"/>
      <c r="O47" s="169"/>
      <c r="P47" s="169"/>
      <c r="Q47" s="169"/>
      <c r="R47" s="169"/>
      <c r="S47" s="144"/>
    </row>
    <row r="48" spans="2:19" ht="11.25" customHeight="1" x14ac:dyDescent="0.2">
      <c r="B48" s="145" t="s">
        <v>126</v>
      </c>
      <c r="C48" s="146"/>
      <c r="D48" s="147">
        <v>28902</v>
      </c>
      <c r="E48" s="148"/>
      <c r="F48" s="147">
        <v>35849</v>
      </c>
      <c r="G48" s="148"/>
      <c r="H48" s="147">
        <v>0</v>
      </c>
      <c r="I48" s="148"/>
      <c r="J48" s="149">
        <f>SUM(D48:I48)</f>
        <v>64751</v>
      </c>
      <c r="K48" s="146"/>
      <c r="L48" s="147">
        <v>19140</v>
      </c>
      <c r="M48" s="148"/>
      <c r="N48" s="147">
        <v>19829</v>
      </c>
      <c r="O48" s="148"/>
      <c r="P48" s="147">
        <v>30598</v>
      </c>
      <c r="Q48" s="148"/>
      <c r="R48" s="147">
        <v>35460</v>
      </c>
      <c r="S48" s="149">
        <f>SUM(L48:R48)</f>
        <v>105027</v>
      </c>
    </row>
    <row r="49" spans="2:19" x14ac:dyDescent="0.2">
      <c r="B49" s="145" t="s">
        <v>127</v>
      </c>
      <c r="C49" s="163"/>
      <c r="D49" s="147">
        <v>18797</v>
      </c>
      <c r="E49" s="148"/>
      <c r="F49" s="147">
        <v>26187</v>
      </c>
      <c r="G49" s="148"/>
      <c r="H49" s="147">
        <v>0</v>
      </c>
      <c r="I49" s="148"/>
      <c r="J49" s="149">
        <f>SUM(D49:I49)</f>
        <v>44984</v>
      </c>
      <c r="K49" s="146"/>
      <c r="L49" s="147">
        <v>12449</v>
      </c>
      <c r="M49" s="148"/>
      <c r="N49" s="147">
        <v>12896</v>
      </c>
      <c r="O49" s="148"/>
      <c r="P49" s="147">
        <v>20238</v>
      </c>
      <c r="Q49" s="148"/>
      <c r="R49" s="147">
        <v>26843</v>
      </c>
      <c r="S49" s="149">
        <f>SUM(L49:R49)</f>
        <v>72426</v>
      </c>
    </row>
    <row r="50" spans="2:19" x14ac:dyDescent="0.2">
      <c r="B50" s="145" t="s">
        <v>128</v>
      </c>
      <c r="C50" s="163"/>
      <c r="D50" s="147">
        <v>0</v>
      </c>
      <c r="E50" s="148"/>
      <c r="F50" s="147">
        <v>0</v>
      </c>
      <c r="G50" s="148"/>
      <c r="H50" s="147">
        <v>0</v>
      </c>
      <c r="I50" s="148"/>
      <c r="J50" s="149">
        <f>SUM(D50:I50)</f>
        <v>0</v>
      </c>
      <c r="K50" s="146"/>
      <c r="L50" s="147">
        <v>0</v>
      </c>
      <c r="M50" s="148"/>
      <c r="N50" s="147">
        <v>0</v>
      </c>
      <c r="O50" s="148"/>
      <c r="P50" s="147">
        <v>0</v>
      </c>
      <c r="Q50" s="148"/>
      <c r="R50" s="147">
        <v>0</v>
      </c>
      <c r="S50" s="149">
        <f>SUM(L50:R50)</f>
        <v>0</v>
      </c>
    </row>
    <row r="51" spans="2:19" x14ac:dyDescent="0.2">
      <c r="B51" s="145" t="s">
        <v>129</v>
      </c>
      <c r="C51" s="163"/>
      <c r="D51" s="147">
        <v>-3860</v>
      </c>
      <c r="E51" s="148"/>
      <c r="F51" s="147">
        <v>-3691</v>
      </c>
      <c r="G51" s="148"/>
      <c r="H51" s="147">
        <v>0</v>
      </c>
      <c r="I51" s="148"/>
      <c r="J51" s="149">
        <f>SUM(D51:I51)</f>
        <v>-7551</v>
      </c>
      <c r="K51" s="146"/>
      <c r="L51" s="147">
        <v>-2556</v>
      </c>
      <c r="M51" s="148"/>
      <c r="N51" s="147">
        <v>-2648</v>
      </c>
      <c r="O51" s="148"/>
      <c r="P51" s="147">
        <v>-3958</v>
      </c>
      <c r="Q51" s="148"/>
      <c r="R51" s="147">
        <v>-3292</v>
      </c>
      <c r="S51" s="149">
        <f>SUM(L51:R51)</f>
        <v>-12454</v>
      </c>
    </row>
    <row r="52" spans="2:19" x14ac:dyDescent="0.2">
      <c r="B52" s="151" t="s">
        <v>121</v>
      </c>
      <c r="C52" s="163"/>
      <c r="D52" s="164"/>
      <c r="E52" s="164"/>
      <c r="F52" s="164"/>
      <c r="G52" s="164"/>
      <c r="H52" s="164"/>
      <c r="I52" s="164"/>
      <c r="J52" s="165"/>
      <c r="K52" s="163"/>
      <c r="L52" s="164"/>
      <c r="M52" s="164"/>
      <c r="N52" s="164"/>
      <c r="O52" s="164"/>
      <c r="P52" s="164"/>
      <c r="Q52" s="164"/>
      <c r="R52" s="164"/>
      <c r="S52" s="165"/>
    </row>
    <row r="53" spans="2:19" x14ac:dyDescent="0.2">
      <c r="B53" s="155" t="s">
        <v>130</v>
      </c>
      <c r="C53" s="163"/>
      <c r="D53" s="147">
        <v>-47509</v>
      </c>
      <c r="E53" s="148"/>
      <c r="F53" s="147">
        <v>-57171</v>
      </c>
      <c r="G53" s="148"/>
      <c r="H53" s="147">
        <v>-57171</v>
      </c>
      <c r="I53" s="148"/>
      <c r="J53" s="149"/>
      <c r="K53" s="148"/>
      <c r="L53" s="147">
        <v>-11494</v>
      </c>
      <c r="M53" s="148"/>
      <c r="N53" s="147">
        <v>-18427</v>
      </c>
      <c r="O53" s="148"/>
      <c r="P53" s="147">
        <v>-28787</v>
      </c>
      <c r="Q53" s="148"/>
      <c r="R53" s="147">
        <v>-37404</v>
      </c>
      <c r="S53" s="149"/>
    </row>
    <row r="54" spans="2:19" x14ac:dyDescent="0.2">
      <c r="B54" s="155" t="s">
        <v>131</v>
      </c>
      <c r="C54" s="163"/>
      <c r="D54" s="147">
        <v>0</v>
      </c>
      <c r="E54" s="148"/>
      <c r="F54" s="147">
        <v>0</v>
      </c>
      <c r="G54" s="148"/>
      <c r="H54" s="147">
        <v>0</v>
      </c>
      <c r="I54" s="148"/>
      <c r="J54" s="149"/>
      <c r="K54" s="148"/>
      <c r="L54" s="147">
        <v>0</v>
      </c>
      <c r="M54" s="148"/>
      <c r="N54" s="147">
        <v>0</v>
      </c>
      <c r="O54" s="148"/>
      <c r="P54" s="147">
        <v>0</v>
      </c>
      <c r="Q54" s="148"/>
      <c r="R54" s="147">
        <v>0</v>
      </c>
      <c r="S54" s="149"/>
    </row>
    <row r="55" spans="2:19" x14ac:dyDescent="0.2">
      <c r="B55" s="155" t="s">
        <v>132</v>
      </c>
      <c r="C55" s="163"/>
      <c r="D55" s="147">
        <v>-18149</v>
      </c>
      <c r="E55" s="148"/>
      <c r="F55" s="147">
        <v>-21840</v>
      </c>
      <c r="G55" s="148"/>
      <c r="H55" s="147">
        <v>-21840</v>
      </c>
      <c r="I55" s="148"/>
      <c r="J55" s="149"/>
      <c r="K55" s="148"/>
      <c r="L55" s="147">
        <v>-4391</v>
      </c>
      <c r="M55" s="148"/>
      <c r="N55" s="147">
        <v>-7039</v>
      </c>
      <c r="O55" s="148"/>
      <c r="P55" s="147">
        <v>-10997</v>
      </c>
      <c r="Q55" s="148"/>
      <c r="R55" s="147">
        <v>-14289</v>
      </c>
      <c r="S55" s="149"/>
    </row>
    <row r="56" spans="2:19" ht="12" thickBot="1" x14ac:dyDescent="0.25">
      <c r="B56" s="156" t="s">
        <v>124</v>
      </c>
      <c r="C56" s="166"/>
      <c r="D56" s="158">
        <v>-29360</v>
      </c>
      <c r="E56" s="159"/>
      <c r="F56" s="158">
        <v>-35331</v>
      </c>
      <c r="G56" s="159"/>
      <c r="H56" s="158">
        <v>-35331</v>
      </c>
      <c r="I56" s="159"/>
      <c r="J56" s="160"/>
      <c r="K56" s="159"/>
      <c r="L56" s="158">
        <v>-7103</v>
      </c>
      <c r="M56" s="159"/>
      <c r="N56" s="158">
        <v>-11388</v>
      </c>
      <c r="O56" s="159"/>
      <c r="P56" s="158">
        <v>-17790</v>
      </c>
      <c r="Q56" s="159"/>
      <c r="R56" s="158">
        <v>-23115</v>
      </c>
      <c r="S56" s="160"/>
    </row>
  </sheetData>
  <mergeCells count="56">
    <mergeCell ref="B4:S13"/>
    <mergeCell ref="B15:S15"/>
    <mergeCell ref="B16:S16"/>
    <mergeCell ref="C17:D17"/>
    <mergeCell ref="E17:F17"/>
    <mergeCell ref="G17:H17"/>
    <mergeCell ref="I17:J17"/>
    <mergeCell ref="K17:L17"/>
    <mergeCell ref="M17:N17"/>
    <mergeCell ref="O17:P17"/>
    <mergeCell ref="Q17:S17"/>
    <mergeCell ref="C18:I18"/>
    <mergeCell ref="K18:R18"/>
    <mergeCell ref="B19:B20"/>
    <mergeCell ref="C19:D19"/>
    <mergeCell ref="O19:P19"/>
    <mergeCell ref="Q19:R19"/>
    <mergeCell ref="C20:D20"/>
    <mergeCell ref="E20:F20"/>
    <mergeCell ref="G20:H20"/>
    <mergeCell ref="K20:L20"/>
    <mergeCell ref="M20:N20"/>
    <mergeCell ref="O20:P20"/>
    <mergeCell ref="Q20:R20"/>
    <mergeCell ref="E19:F19"/>
    <mergeCell ref="G19:H19"/>
    <mergeCell ref="K19:L19"/>
    <mergeCell ref="M19:N19"/>
    <mergeCell ref="B32:S39"/>
    <mergeCell ref="B41:S41"/>
    <mergeCell ref="B42:S42"/>
    <mergeCell ref="C43:D43"/>
    <mergeCell ref="E43:F43"/>
    <mergeCell ref="G43:H43"/>
    <mergeCell ref="I43:J43"/>
    <mergeCell ref="K43:L43"/>
    <mergeCell ref="M43:N43"/>
    <mergeCell ref="O43:P43"/>
    <mergeCell ref="Q43:S43"/>
    <mergeCell ref="B45:B46"/>
    <mergeCell ref="C45:D45"/>
    <mergeCell ref="E45:F45"/>
    <mergeCell ref="G45:H45"/>
    <mergeCell ref="C46:D46"/>
    <mergeCell ref="E46:F46"/>
    <mergeCell ref="G46:H46"/>
    <mergeCell ref="M46:N46"/>
    <mergeCell ref="O46:P46"/>
    <mergeCell ref="Q46:R46"/>
    <mergeCell ref="C44:I44"/>
    <mergeCell ref="K44:R44"/>
    <mergeCell ref="K45:L45"/>
    <mergeCell ref="M45:N45"/>
    <mergeCell ref="O45:P45"/>
    <mergeCell ref="Q45:R45"/>
    <mergeCell ref="K46:L46"/>
  </mergeCells>
  <pageMargins left="0.7" right="0.7" top="0.75" bottom="0.75" header="0.3" footer="0.3"/>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RE&amp;I</vt:lpstr>
      <vt:lpstr>Remarks</vt:lpstr>
      <vt:lpstr>'RE&amp;I'!Print_Area</vt:lpstr>
    </vt:vector>
  </TitlesOfParts>
  <Company>CSX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s0730</dc:creator>
  <cp:lastModifiedBy>s0730</cp:lastModifiedBy>
  <cp:lastPrinted>2014-01-28T01:07:53Z</cp:lastPrinted>
  <dcterms:created xsi:type="dcterms:W3CDTF">2014-01-27T21:48:16Z</dcterms:created>
  <dcterms:modified xsi:type="dcterms:W3CDTF">2014-01-28T17:05:01Z</dcterms:modified>
</cp:coreProperties>
</file>