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720" yWindow="405" windowWidth="17955" windowHeight="10515"/>
  </bookViews>
  <sheets>
    <sheet name="RE&amp;I" sheetId="1" r:id="rId1"/>
  </sheets>
  <definedNames>
    <definedName name="_xlnm.Print_Area" localSheetId="0">'RE&amp;I'!$A$1:$N$94</definedName>
  </definedNames>
  <calcPr calcId="145621"/>
</workbook>
</file>

<file path=xl/calcChain.xml><?xml version="1.0" encoding="utf-8"?>
<calcChain xmlns="http://schemas.openxmlformats.org/spreadsheetml/2006/main">
  <c r="M75" i="1" l="1"/>
  <c r="K75" i="1"/>
  <c r="I75" i="1"/>
  <c r="G75" i="1"/>
  <c r="M74" i="1"/>
  <c r="K74" i="1"/>
  <c r="I74" i="1"/>
  <c r="G74" i="1"/>
  <c r="K48" i="1"/>
  <c r="M45" i="1"/>
  <c r="K45" i="1"/>
  <c r="I45" i="1"/>
  <c r="G45" i="1"/>
  <c r="M38" i="1"/>
  <c r="K38" i="1"/>
  <c r="I38" i="1"/>
  <c r="G38" i="1"/>
  <c r="M31" i="1"/>
  <c r="M68" i="1" s="1"/>
  <c r="I31" i="1"/>
  <c r="I68" i="1" s="1"/>
  <c r="K27" i="1"/>
  <c r="G27" i="1"/>
  <c r="K24" i="1"/>
  <c r="K31" i="1" s="1"/>
  <c r="K68" i="1" s="1"/>
  <c r="G24" i="1"/>
  <c r="G31" i="1" s="1"/>
  <c r="G68" i="1" s="1"/>
  <c r="M20" i="1"/>
  <c r="M70" i="1" s="1"/>
  <c r="K20" i="1"/>
  <c r="I20" i="1"/>
  <c r="I70" i="1" s="1"/>
  <c r="G20" i="1"/>
  <c r="G33" i="1" s="1"/>
  <c r="G40" i="1" l="1"/>
  <c r="G47" i="1" s="1"/>
  <c r="G50" i="1" s="1"/>
  <c r="G53" i="1" s="1"/>
  <c r="G58" i="1" s="1"/>
  <c r="G64" i="1" s="1"/>
  <c r="G73" i="1"/>
  <c r="G78" i="1" s="1"/>
  <c r="K33" i="1"/>
  <c r="I33" i="1"/>
  <c r="M33" i="1"/>
  <c r="G69" i="1"/>
  <c r="K69" i="1"/>
  <c r="G70" i="1"/>
  <c r="K70" i="1"/>
  <c r="I69" i="1"/>
  <c r="M69" i="1"/>
  <c r="I73" i="1" l="1"/>
  <c r="I78" i="1" s="1"/>
  <c r="I40" i="1"/>
  <c r="I47" i="1" s="1"/>
  <c r="I50" i="1" s="1"/>
  <c r="I53" i="1" s="1"/>
  <c r="I58" i="1" s="1"/>
  <c r="I64" i="1" s="1"/>
  <c r="M73" i="1"/>
  <c r="M78" i="1" s="1"/>
  <c r="M40" i="1"/>
  <c r="M47" i="1" s="1"/>
  <c r="M50" i="1" s="1"/>
  <c r="M53" i="1" s="1"/>
  <c r="M58" i="1" s="1"/>
  <c r="M64" i="1" s="1"/>
  <c r="K40" i="1"/>
  <c r="K47" i="1" s="1"/>
  <c r="K50" i="1" s="1"/>
  <c r="K53" i="1" s="1"/>
  <c r="K58" i="1" s="1"/>
  <c r="K64" i="1" s="1"/>
  <c r="K73" i="1"/>
  <c r="K78" i="1" s="1"/>
</calcChain>
</file>

<file path=xl/sharedStrings.xml><?xml version="1.0" encoding="utf-8"?>
<sst xmlns="http://schemas.openxmlformats.org/spreadsheetml/2006/main" count="142" uniqueCount="112">
  <si>
    <t>SURFACE TRANSPORTATION BOARD</t>
  </si>
  <si>
    <t>Washington, D.C.  20423</t>
  </si>
  <si>
    <t>QUARTERLY REPORT OF REVENUES, EXPENSES AND INCOME-RAILROADS</t>
  </si>
  <si>
    <t>FOR ICC USE ONLY</t>
  </si>
  <si>
    <t>FORM</t>
  </si>
  <si>
    <t>QUARTERS</t>
  </si>
  <si>
    <t>YEAR</t>
  </si>
  <si>
    <t>OMB Clearance No. 2140-0013</t>
  </si>
  <si>
    <t>Date of Report</t>
  </si>
  <si>
    <t xml:space="preserve">     |      |      |      |      |</t>
  </si>
  <si>
    <t>R E &amp; I</t>
  </si>
  <si>
    <t xml:space="preserve">  1st       2nd       3rd       4th</t>
  </si>
  <si>
    <t>Expiration Date 08-31-2015</t>
  </si>
  <si>
    <t xml:space="preserve">    [ X ]      [   ]      [   ]      [   ]</t>
  </si>
  <si>
    <t xml:space="preserve"> </t>
  </si>
  <si>
    <t>FULL NAME AND ADDRESS OF REPORTING RAILROAD:</t>
  </si>
  <si>
    <t>CSX TRANSPORTATION, INC</t>
  </si>
  <si>
    <t>P. O. BOX 41645</t>
  </si>
  <si>
    <t>JACKSONVILLE, FL  32203-1645</t>
  </si>
  <si>
    <t>QUARTERLY FIGURES</t>
  </si>
  <si>
    <t>CUMULATIVE FIGURES</t>
  </si>
  <si>
    <t>DESCRIPTION</t>
  </si>
  <si>
    <t>CODE</t>
  </si>
  <si>
    <t>THIS YEAR</t>
  </si>
  <si>
    <r>
      <t xml:space="preserve">LAST YEAR </t>
    </r>
    <r>
      <rPr>
        <b/>
        <vertAlign val="superscript"/>
        <sz val="10"/>
        <rFont val="Arial"/>
        <family val="2"/>
      </rPr>
      <t xml:space="preserve"> (A)</t>
    </r>
  </si>
  <si>
    <t>(a)</t>
  </si>
  <si>
    <t>NO.</t>
  </si>
  <si>
    <t>(b)</t>
  </si>
  <si>
    <t>(c)</t>
  </si>
  <si>
    <t>(d)</t>
  </si>
  <si>
    <t>(e)</t>
  </si>
  <si>
    <t>OPERATING REVENUES</t>
  </si>
  <si>
    <r>
      <t xml:space="preserve">  Freight (Account 101) </t>
    </r>
    <r>
      <rPr>
        <b/>
        <sz val="8"/>
        <rFont val="Arial"/>
        <family val="2"/>
      </rPr>
      <t>(A)</t>
    </r>
  </si>
  <si>
    <t>$</t>
  </si>
  <si>
    <t xml:space="preserve">  Passenger (Account 102)</t>
  </si>
  <si>
    <t xml:space="preserve">  Passenger - Related (Account 103)</t>
  </si>
  <si>
    <t xml:space="preserve">  All Other Operating Revenue (Accounts 104, 105, 106, 110, 502, 503)</t>
  </si>
  <si>
    <t xml:space="preserve">  Joint Facility Account (Account 120)</t>
  </si>
  <si>
    <t xml:space="preserve">         Railway Operating Revenues (All Above)</t>
  </si>
  <si>
    <t>OPERATING EXPENSES</t>
  </si>
  <si>
    <t xml:space="preserve">  Depreciation - Road (Accounts 62-11-00, 62-12-00, 62-13-00)</t>
  </si>
  <si>
    <t xml:space="preserve">  All Other Way and Structures Accounts</t>
  </si>
  <si>
    <t xml:space="preserve">     Total Way and Structures</t>
  </si>
  <si>
    <t xml:space="preserve">  Depreciation - Equipment (Accounts 62-21-00, 62-22-00, 62-23-00)</t>
  </si>
  <si>
    <t xml:space="preserve">  All Other Equipment Accounts</t>
  </si>
  <si>
    <t xml:space="preserve">     Total Equipment</t>
  </si>
  <si>
    <t xml:space="preserve">  Transportation - Train, Yard and Yard Common</t>
  </si>
  <si>
    <t xml:space="preserve">  Transportation - Specialized Services, Administration Support</t>
  </si>
  <si>
    <t xml:space="preserve">  General and Administrative</t>
  </si>
  <si>
    <t xml:space="preserve">         Railway Operating Expenses (Account 531)</t>
  </si>
  <si>
    <t>INCOME ITEMS</t>
  </si>
  <si>
    <t xml:space="preserve">   *Net Revenue from Railway Operations (Lines 6 minus 16)</t>
  </si>
  <si>
    <t xml:space="preserve">  Other Income (Accounts 506 and 510-519)</t>
  </si>
  <si>
    <t xml:space="preserve">  Income from Affiliated companies:</t>
  </si>
  <si>
    <t xml:space="preserve">    Dividends</t>
  </si>
  <si>
    <t xml:space="preserve">    Equity in Undistributed Earnings (Losses)</t>
  </si>
  <si>
    <t xml:space="preserve">       Total Income from Affiliated Companies (Lines 19 and 20)</t>
  </si>
  <si>
    <t xml:space="preserve">  Miscellaneous Deductions from Income (Accounts 534-535, 543-545, 549-551 and 553)</t>
  </si>
  <si>
    <t xml:space="preserve">         Income Available for Fixed Charges (Lines 17, 18, 21 minus 22)</t>
  </si>
  <si>
    <t>FIXED CHARGES</t>
  </si>
  <si>
    <t xml:space="preserve">  Interest on Funded Debt (Account 546)</t>
  </si>
  <si>
    <t xml:space="preserve">  Interest on Unfunded Debt (Account 547)</t>
  </si>
  <si>
    <t xml:space="preserve">  Amortization of Discount on Funded Debt (Account 548)</t>
  </si>
  <si>
    <t xml:space="preserve">         Total Fixed Charges</t>
  </si>
  <si>
    <t xml:space="preserve">           Income after Fixed Charges</t>
  </si>
  <si>
    <t xml:space="preserve">  Other Deductions (Account 546c)</t>
  </si>
  <si>
    <t xml:space="preserve">  Unusual or Infrequent items (Debit) Credit (Account 555)</t>
  </si>
  <si>
    <t xml:space="preserve">         Income (Loss) from Continuing Operations before Income Taxes</t>
  </si>
  <si>
    <t xml:space="preserve">  Income Taxes on Ordinary Income (Account 556) </t>
  </si>
  <si>
    <t xml:space="preserve">  Provision for Deferred Income Taxes (Account 557) </t>
  </si>
  <si>
    <t xml:space="preserve">         Income (Loss) from Continuing Operations</t>
  </si>
  <si>
    <t xml:space="preserve">  Income (Loss) from Operations (Less Applicable Income</t>
  </si>
  <si>
    <t xml:space="preserve">    Taxes) (Account 560)</t>
  </si>
  <si>
    <t xml:space="preserve">  Gain (Loss) on Disposal of Discontinued Segments (Less Applicable Income</t>
  </si>
  <si>
    <t xml:space="preserve">    Taxes) (Account 562)</t>
  </si>
  <si>
    <t xml:space="preserve">         Income (Loss) before Extraordinary Items</t>
  </si>
  <si>
    <t xml:space="preserve">  Extraordinary Items (Net) (Account 570)</t>
  </si>
  <si>
    <t xml:space="preserve">  Income Taxes on Extraordinary Income (Account 590)</t>
  </si>
  <si>
    <t xml:space="preserve">  Provision for Deferred Taxes - Extraordinary Items (Account 591)</t>
  </si>
  <si>
    <t xml:space="preserve">  Cumulative Effect of Change in Accounting Principles (Less Applicable Income</t>
  </si>
  <si>
    <t xml:space="preserve">   Taxes of $___________) (Account 592)</t>
  </si>
  <si>
    <t xml:space="preserve">           Net Income (Loss)</t>
  </si>
  <si>
    <t xml:space="preserve">  Dividends on Common Stock (Account 623)</t>
  </si>
  <si>
    <t xml:space="preserve">  Dividends on Preferred Stock (Account 623)</t>
  </si>
  <si>
    <t>RATIOS</t>
  </si>
  <si>
    <t xml:space="preserve">  Expenses to Revenue (%)</t>
  </si>
  <si>
    <t xml:space="preserve">  Total Maintenance to Revenue (%)</t>
  </si>
  <si>
    <t xml:space="preserve">  Transportation to Revenue (%)</t>
  </si>
  <si>
    <t>*  NOTE:  Reconciliation of Net Railway Operating Income (NROI)</t>
  </si>
  <si>
    <t xml:space="preserve">                 Net Revenues from Railway Operations</t>
  </si>
  <si>
    <t xml:space="preserve">                 Income Taxes on Ordinary Income</t>
  </si>
  <si>
    <t xml:space="preserve">                 Provision for Deferred Income Taxes</t>
  </si>
  <si>
    <t xml:space="preserve">    **         Income from Lease of Road and Equipment</t>
  </si>
  <si>
    <t xml:space="preserve">    **         Rent for Leased Roads and Equipment</t>
  </si>
  <si>
    <t xml:space="preserve">                         Net Railway Operating Income</t>
  </si>
  <si>
    <t>REMARKS:</t>
  </si>
  <si>
    <t>ICC USE ONLY</t>
  </si>
  <si>
    <r>
      <t xml:space="preserve">(A) </t>
    </r>
    <r>
      <rPr>
        <sz val="8"/>
        <rFont val="Arial"/>
        <family val="2"/>
      </rPr>
      <t xml:space="preserve">Certain items have been reclassified to conform to current year presentation.  </t>
    </r>
  </si>
  <si>
    <t>SUPPLEMENTAL INFORMATION ABOUT THE QUARTERLY REPORTOF REVENUES, EXPENSES, AND INCOME (FORM RE&amp;I)</t>
  </si>
  <si>
    <t>The following information is provided in compliance with OMB requirements and pursuant to the Paperwork Reduction Act of 1995, 44 U.S.C. §§ 3501-3519 (PRA):</t>
  </si>
  <si>
    <t>This information collection is mandatory pursuant to 49 U.S.C. § 11164 and 49 C.F.R. § 1243.1.  The estimated hour burden for filing this report is six hours per report.  The Board uses the information in this report to ensure competitive, efficient, and safe transportation through general oversight programs that monitor and forecast the financial and operating condition of railroads, and through regulation of railroad rate and service issues and rail restructuring proposals, including railroad mergers, consolidations, acquisitions of control and abandonments.  Information from the reports is used by the Board, other Federal agencies and industry groups to monitor and assess industry growth and operations, detect changes in carrier financial stability, and identify trends that may affect the national transportation system.  Individual and aggregate carrier information is needed in our decision making process.  Information from these reports is compiled by the Board and published on its website, www.stb.dot.gov, where it may be maintained indefinitely.  The compilation report is entitled Class I Railroads, Selected Earnings Data.  All information collected through this report is available to the public.  Paper copies of individual reports are maintained by the Board for ten years, after which they are destroyed.  Under the PRA, a federal agency may not conduct or sponsor, and a person is not required to respond to, nor shall a person be subject to a penalty for failure to comply with, a collection of information unless it displays a currently valid OMB control number.  Comments and questions about this collection (2140-0013) should be directed to Paperwork Reduction Officer, Surface Transportation Board, 395 E Street, S.W ., W ashington, DC 20423-0001.</t>
  </si>
  <si>
    <t>CERTIFICATION</t>
  </si>
  <si>
    <t>I the undersigned state that this report was prepared by me or under my supervision; that I have carefully examined it; and on the basis of my knowledge, belief, and verification (when necessary) I declare it to be a full, true, and correct statement of the revenue, expense, and income accounts named, and that the various items reported were determined in accordance with effective rules promulgated by the Surface Transportation Board.</t>
  </si>
  <si>
    <t>Name (Printed)</t>
  </si>
  <si>
    <t>Angie Williams</t>
  </si>
  <si>
    <t>Title</t>
  </si>
  <si>
    <t>Assistant Controller</t>
  </si>
  <si>
    <t>Date</t>
  </si>
  <si>
    <t>Signature</t>
  </si>
  <si>
    <t>/s/ Angie Williams</t>
  </si>
  <si>
    <t>Telephone Number</t>
  </si>
  <si>
    <t>(904) 366-4365</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</si>
</sst>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1" formatCode="_(* #,##0_);_(* \(#,##0\);_(* &quot;-&quot;_);_(@_)"/>
    <numFmt numFmtId="43" formatCode="_(* #,##0.00_);_(* \(#,##0.00\);_(* &quot;-&quot;??_);_(@_)"/>
    <numFmt numFmtId="164" formatCode="_(* #,##0_);_(* \(#,##0\);_(* &quot;-&quot;??_);_(@_)"/>
    <numFmt numFmtId="165" formatCode="0.0"/>
    <numFmt numFmtId="166" formatCode="#,##0.0_);\(#,##0.0\)"/>
    <numFmt numFmtId="167" formatCode="mmmm\ d\,\ yyyy"/>
  </numFmts>
  <fonts count="13" x14ac:knownFonts="1">
    <font>
      <sz val="11"/>
      <color theme="1"/>
      <name val="Calibri"/>
      <family val="2"/>
      <scheme val="minor"/>
    </font>
    <font>
      <sz val="11"/>
      <color theme="1"/>
      <name val="Calibri"/>
      <family val="2"/>
      <scheme val="minor"/>
    </font>
    <font>
      <b/>
      <sz val="10"/>
      <name val="Arial"/>
      <family val="2"/>
    </font>
    <font>
      <sz val="8"/>
      <name val="Arial"/>
      <family val="2"/>
    </font>
    <font>
      <sz val="10"/>
      <name val="Arial"/>
      <family val="2"/>
    </font>
    <font>
      <u/>
      <sz val="7"/>
      <name val="Arial"/>
      <family val="2"/>
    </font>
    <font>
      <u/>
      <sz val="10"/>
      <name val="Arial"/>
      <family val="2"/>
    </font>
    <font>
      <i/>
      <sz val="10"/>
      <name val="Arial"/>
      <family val="2"/>
    </font>
    <font>
      <b/>
      <sz val="12"/>
      <name val="Arial"/>
      <family val="2"/>
    </font>
    <font>
      <b/>
      <vertAlign val="superscript"/>
      <sz val="10"/>
      <name val="Arial"/>
      <family val="2"/>
    </font>
    <font>
      <b/>
      <sz val="8"/>
      <name val="Arial"/>
      <family val="2"/>
    </font>
    <font>
      <sz val="7"/>
      <name val="Arial"/>
      <family val="2"/>
    </font>
    <font>
      <i/>
      <sz val="8"/>
      <name val="Arial"/>
      <family val="2"/>
    </font>
  </fonts>
  <fills count="4">
    <fill>
      <patternFill patternType="none"/>
    </fill>
    <fill>
      <patternFill patternType="gray125"/>
    </fill>
    <fill>
      <patternFill patternType="solid">
        <fgColor theme="0"/>
        <bgColor indexed="64"/>
      </patternFill>
    </fill>
    <fill>
      <patternFill patternType="solid">
        <fgColor indexed="55"/>
        <bgColor indexed="8"/>
      </patternFill>
    </fill>
  </fills>
  <borders count="3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8"/>
      </bottom>
      <diagonal/>
    </border>
    <border>
      <left/>
      <right/>
      <top/>
      <bottom style="thin">
        <color indexed="8"/>
      </bottom>
      <diagonal/>
    </border>
    <border>
      <left/>
      <right style="thin">
        <color indexed="64"/>
      </right>
      <top/>
      <bottom style="thin">
        <color indexed="8"/>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8"/>
      </top>
      <bottom/>
      <diagonal/>
    </border>
    <border>
      <left/>
      <right style="thin">
        <color indexed="64"/>
      </right>
      <top style="thin">
        <color indexed="8"/>
      </top>
      <bottom/>
      <diagonal/>
    </border>
    <border>
      <left style="thin">
        <color indexed="64"/>
      </left>
      <right/>
      <top/>
      <bottom/>
      <diagonal/>
    </border>
    <border>
      <left/>
      <right style="thin">
        <color indexed="8"/>
      </right>
      <top/>
      <bottom/>
      <diagonal/>
    </border>
    <border>
      <left style="thin">
        <color indexed="64"/>
      </left>
      <right style="thin">
        <color indexed="64"/>
      </right>
      <top style="thin">
        <color indexed="64"/>
      </top>
      <bottom/>
      <diagonal/>
    </border>
    <border>
      <left style="thin">
        <color indexed="64"/>
      </left>
      <right style="thin">
        <color indexed="8"/>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8"/>
      </right>
      <top/>
      <bottom/>
      <diagonal/>
    </border>
    <border>
      <left/>
      <right/>
      <top style="thin">
        <color indexed="8"/>
      </top>
      <bottom style="thin">
        <color indexed="64"/>
      </bottom>
      <diagonal/>
    </border>
    <border>
      <left/>
      <right style="thin">
        <color indexed="8"/>
      </right>
      <top style="thin">
        <color indexed="8"/>
      </top>
      <bottom style="thin">
        <color indexed="64"/>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64"/>
      </right>
      <top style="thin">
        <color indexed="8"/>
      </top>
      <bottom style="thin">
        <color indexed="8"/>
      </bottom>
      <diagonal/>
    </border>
    <border>
      <left style="thin">
        <color indexed="8"/>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8"/>
      </right>
      <top/>
      <bottom style="thin">
        <color indexed="64"/>
      </bottom>
      <diagonal/>
    </border>
    <border>
      <left style="thin">
        <color indexed="8"/>
      </left>
      <right/>
      <top/>
      <bottom style="thin">
        <color indexed="8"/>
      </bottom>
      <diagonal/>
    </border>
    <border>
      <left/>
      <right style="thin">
        <color indexed="8"/>
      </right>
      <top/>
      <bottom style="thin">
        <color indexed="8"/>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8"/>
      </bottom>
      <diagonal/>
    </border>
    <border>
      <left style="thin">
        <color indexed="8"/>
      </left>
      <right/>
      <top/>
      <bottom style="thin">
        <color indexed="64"/>
      </bottom>
      <diagonal/>
    </border>
    <border>
      <left style="thin">
        <color indexed="64"/>
      </left>
      <right/>
      <top style="thin">
        <color indexed="8"/>
      </top>
      <bottom style="thin">
        <color indexed="8"/>
      </bottom>
      <diagonal/>
    </border>
    <border>
      <left/>
      <right style="thin">
        <color indexed="8"/>
      </right>
      <top style="thin">
        <color indexed="8"/>
      </top>
      <bottom style="thin">
        <color indexed="8"/>
      </bottom>
      <diagonal/>
    </border>
    <border>
      <left style="thin">
        <color indexed="64"/>
      </left>
      <right/>
      <top style="thin">
        <color indexed="8"/>
      </top>
      <bottom/>
      <diagonal/>
    </border>
    <border>
      <left style="thin">
        <color indexed="8"/>
      </left>
      <right/>
      <top style="thin">
        <color indexed="8"/>
      </top>
      <bottom/>
      <diagonal/>
    </border>
  </borders>
  <cellStyleXfs count="2">
    <xf numFmtId="0" fontId="0" fillId="0" borderId="0"/>
    <xf numFmtId="43" fontId="1" fillId="0" borderId="0" applyFont="0" applyFill="0" applyBorder="0" applyAlignment="0" applyProtection="0"/>
  </cellStyleXfs>
  <cellXfs count="183">
    <xf numFmtId="0" fontId="0" fillId="0" borderId="0" xfId="0"/>
    <xf numFmtId="0" fontId="2" fillId="2" borderId="1" xfId="0" applyFont="1" applyFill="1" applyBorder="1" applyProtection="1"/>
    <xf numFmtId="0" fontId="3" fillId="2" borderId="2" xfId="0" applyFont="1" applyFill="1" applyBorder="1" applyProtection="1"/>
    <xf numFmtId="0" fontId="4" fillId="2" borderId="2" xfId="0" applyFont="1" applyFill="1" applyBorder="1" applyProtection="1"/>
    <xf numFmtId="0" fontId="2" fillId="2" borderId="2" xfId="0" applyFont="1" applyFill="1" applyBorder="1" applyAlignment="1" applyProtection="1">
      <alignment horizontal="center"/>
    </xf>
    <xf numFmtId="0" fontId="2" fillId="2" borderId="2" xfId="0" applyFont="1" applyFill="1" applyBorder="1" applyAlignment="1" applyProtection="1">
      <alignment horizontal="center"/>
    </xf>
    <xf numFmtId="0" fontId="4" fillId="2" borderId="2" xfId="0" applyFont="1" applyFill="1" applyBorder="1" applyAlignment="1">
      <alignment horizontal="center"/>
    </xf>
    <xf numFmtId="0" fontId="4" fillId="2" borderId="3" xfId="0" applyFont="1" applyFill="1" applyBorder="1" applyAlignment="1">
      <alignment horizontal="center"/>
    </xf>
    <xf numFmtId="0" fontId="4" fillId="2" borderId="0" xfId="0" applyFont="1" applyFill="1"/>
    <xf numFmtId="0" fontId="2" fillId="2" borderId="4" xfId="0" applyFont="1" applyFill="1" applyBorder="1" applyProtection="1"/>
    <xf numFmtId="0" fontId="4" fillId="2" borderId="5" xfId="0" applyFont="1" applyFill="1" applyBorder="1" applyProtection="1"/>
    <xf numFmtId="0" fontId="4" fillId="2" borderId="0" xfId="0" applyFont="1" applyFill="1" applyBorder="1" applyProtection="1"/>
    <xf numFmtId="0" fontId="2" fillId="2" borderId="0" xfId="0" applyFont="1" applyFill="1" applyBorder="1" applyAlignment="1" applyProtection="1">
      <alignment horizontal="center"/>
    </xf>
    <xf numFmtId="0" fontId="2" fillId="2" borderId="5" xfId="0" applyFont="1" applyFill="1" applyBorder="1" applyAlignment="1" applyProtection="1">
      <alignment horizontal="center"/>
    </xf>
    <xf numFmtId="0" fontId="4" fillId="2" borderId="5" xfId="0" applyFont="1" applyFill="1" applyBorder="1" applyAlignment="1">
      <alignment horizontal="center"/>
    </xf>
    <xf numFmtId="0" fontId="4" fillId="2" borderId="6" xfId="0" applyFont="1" applyFill="1" applyBorder="1" applyAlignment="1">
      <alignment horizontal="center"/>
    </xf>
    <xf numFmtId="0" fontId="3" fillId="2" borderId="4" xfId="0" applyFont="1" applyFill="1" applyBorder="1" applyAlignment="1" applyProtection="1">
      <alignment horizontal="center"/>
    </xf>
    <xf numFmtId="0" fontId="4" fillId="2" borderId="0" xfId="0" applyFont="1" applyFill="1" applyBorder="1" applyAlignment="1" applyProtection="1">
      <alignment horizontal="center"/>
    </xf>
    <xf numFmtId="0" fontId="3" fillId="2" borderId="7" xfId="0" applyFont="1" applyFill="1" applyBorder="1" applyAlignment="1" applyProtection="1">
      <alignment horizontal="center"/>
    </xf>
    <xf numFmtId="0" fontId="4" fillId="2" borderId="8" xfId="0" applyFont="1" applyFill="1" applyBorder="1" applyProtection="1"/>
    <xf numFmtId="0" fontId="4" fillId="2" borderId="7" xfId="0" applyFont="1" applyFill="1" applyBorder="1" applyAlignment="1" applyProtection="1">
      <alignment horizontal="center"/>
    </xf>
    <xf numFmtId="0" fontId="4" fillId="2" borderId="9" xfId="0" applyFont="1" applyFill="1" applyBorder="1" applyProtection="1"/>
    <xf numFmtId="0" fontId="3" fillId="2" borderId="9" xfId="0" applyFont="1" applyFill="1" applyBorder="1" applyProtection="1"/>
    <xf numFmtId="0" fontId="4" fillId="2" borderId="9" xfId="0" applyFont="1" applyFill="1" applyBorder="1" applyAlignment="1" applyProtection="1">
      <alignment horizontal="right"/>
    </xf>
    <xf numFmtId="0" fontId="5" fillId="2" borderId="9" xfId="0" applyFont="1" applyFill="1" applyBorder="1" applyProtection="1"/>
    <xf numFmtId="14" fontId="6" fillId="2" borderId="10" xfId="0" applyNumberFormat="1" applyFont="1" applyFill="1" applyBorder="1" applyAlignment="1" applyProtection="1">
      <alignment horizontal="left"/>
    </xf>
    <xf numFmtId="0" fontId="4" fillId="2" borderId="11" xfId="0" applyFont="1" applyFill="1" applyBorder="1" applyProtection="1"/>
    <xf numFmtId="0" fontId="4" fillId="2" borderId="12" xfId="0" applyFont="1" applyFill="1" applyBorder="1" applyAlignment="1" applyProtection="1">
      <alignment horizontal="center"/>
    </xf>
    <xf numFmtId="0" fontId="3" fillId="2" borderId="0" xfId="0" applyFont="1" applyFill="1" applyBorder="1" applyAlignment="1" applyProtection="1">
      <alignment horizontal="center"/>
    </xf>
    <xf numFmtId="0" fontId="4" fillId="2" borderId="13" xfId="0" applyFont="1" applyFill="1" applyBorder="1" applyProtection="1"/>
    <xf numFmtId="0" fontId="4" fillId="2" borderId="14" xfId="0" applyFont="1" applyFill="1" applyBorder="1" applyAlignment="1" applyProtection="1">
      <alignment horizontal="center" vertical="center"/>
      <protection locked="0"/>
    </xf>
    <xf numFmtId="0" fontId="3" fillId="2" borderId="0" xfId="0" applyFont="1" applyFill="1" applyBorder="1" applyProtection="1"/>
    <xf numFmtId="0" fontId="4" fillId="2" borderId="15" xfId="0" applyFont="1" applyFill="1" applyBorder="1" applyProtection="1"/>
    <xf numFmtId="0" fontId="4" fillId="2" borderId="12" xfId="0" applyFont="1" applyFill="1" applyBorder="1" applyProtection="1"/>
    <xf numFmtId="0" fontId="3" fillId="2" borderId="0" xfId="0" applyFont="1" applyFill="1" applyBorder="1" applyAlignment="1" applyProtection="1">
      <alignment horizontal="center"/>
      <protection locked="0"/>
    </xf>
    <xf numFmtId="0" fontId="4" fillId="2" borderId="16" xfId="0" applyFont="1" applyFill="1" applyBorder="1" applyProtection="1"/>
    <xf numFmtId="0" fontId="4" fillId="2" borderId="17" xfId="0" applyFont="1" applyFill="1" applyBorder="1" applyAlignment="1">
      <alignment horizontal="center" vertical="center"/>
    </xf>
    <xf numFmtId="0" fontId="4" fillId="2" borderId="1" xfId="0" applyFont="1" applyFill="1" applyBorder="1" applyProtection="1"/>
    <xf numFmtId="0" fontId="7" fillId="2" borderId="2" xfId="0" applyFont="1" applyFill="1" applyBorder="1" applyProtection="1"/>
    <xf numFmtId="0" fontId="4" fillId="2" borderId="2" xfId="0" applyFont="1" applyFill="1" applyBorder="1" applyAlignment="1" applyProtection="1">
      <alignment horizontal="center"/>
    </xf>
    <xf numFmtId="0" fontId="4" fillId="2" borderId="3" xfId="0" applyFont="1" applyFill="1" applyBorder="1" applyProtection="1"/>
    <xf numFmtId="0" fontId="2" fillId="2" borderId="11" xfId="0" applyFont="1" applyFill="1" applyBorder="1" applyProtection="1"/>
    <xf numFmtId="0" fontId="7" fillId="2" borderId="0" xfId="0" applyFont="1" applyFill="1" applyBorder="1" applyProtection="1"/>
    <xf numFmtId="0" fontId="4" fillId="2" borderId="0" xfId="0" applyFont="1" applyFill="1" applyBorder="1" applyProtection="1">
      <protection locked="0"/>
    </xf>
    <xf numFmtId="0" fontId="8" fillId="2" borderId="0" xfId="0" applyFont="1" applyFill="1" applyBorder="1" applyProtection="1">
      <protection locked="0"/>
    </xf>
    <xf numFmtId="0" fontId="4" fillId="2" borderId="15" xfId="0" applyFont="1" applyFill="1" applyBorder="1" applyProtection="1">
      <protection locked="0"/>
    </xf>
    <xf numFmtId="0" fontId="4" fillId="2" borderId="11" xfId="0" applyFont="1" applyFill="1" applyBorder="1"/>
    <xf numFmtId="0" fontId="4" fillId="2" borderId="0" xfId="0" applyFont="1" applyFill="1" applyBorder="1"/>
    <xf numFmtId="0" fontId="4" fillId="2" borderId="1" xfId="0" applyFont="1" applyFill="1" applyBorder="1"/>
    <xf numFmtId="0" fontId="4" fillId="2" borderId="2" xfId="0" applyFont="1" applyFill="1" applyBorder="1"/>
    <xf numFmtId="0" fontId="4" fillId="2" borderId="3" xfId="0" applyFont="1" applyFill="1" applyBorder="1"/>
    <xf numFmtId="0" fontId="3" fillId="2" borderId="13" xfId="0" applyFont="1" applyFill="1" applyBorder="1" applyAlignment="1" applyProtection="1">
      <alignment horizontal="center"/>
    </xf>
    <xf numFmtId="0" fontId="2" fillId="2" borderId="18" xfId="0" applyFont="1" applyFill="1" applyBorder="1" applyAlignment="1" applyProtection="1">
      <alignment horizontal="center"/>
    </xf>
    <xf numFmtId="0" fontId="4" fillId="2" borderId="18" xfId="0" applyFont="1" applyFill="1" applyBorder="1" applyAlignment="1">
      <alignment horizontal="center"/>
    </xf>
    <xf numFmtId="0" fontId="4" fillId="2" borderId="19" xfId="0" applyFont="1" applyFill="1" applyBorder="1" applyAlignment="1">
      <alignment horizontal="center"/>
    </xf>
    <xf numFmtId="37" fontId="2" fillId="2" borderId="20" xfId="0" applyNumberFormat="1" applyFont="1" applyFill="1" applyBorder="1" applyAlignment="1" applyProtection="1">
      <alignment horizontal="center"/>
    </xf>
    <xf numFmtId="0" fontId="4" fillId="2" borderId="21" xfId="0" applyFont="1" applyFill="1" applyBorder="1" applyAlignment="1">
      <alignment horizontal="center"/>
    </xf>
    <xf numFmtId="0" fontId="4" fillId="2" borderId="22" xfId="0" applyFont="1" applyFill="1" applyBorder="1" applyAlignment="1">
      <alignment horizontal="center"/>
    </xf>
    <xf numFmtId="0" fontId="2" fillId="2" borderId="11" xfId="0" applyFont="1" applyFill="1" applyBorder="1" applyAlignment="1" applyProtection="1">
      <alignment horizontal="center"/>
    </xf>
    <xf numFmtId="0" fontId="4" fillId="2" borderId="0" xfId="0" applyFont="1" applyFill="1" applyBorder="1" applyAlignment="1">
      <alignment horizontal="center"/>
    </xf>
    <xf numFmtId="0" fontId="4" fillId="2" borderId="15" xfId="0" applyFont="1" applyFill="1" applyBorder="1" applyAlignment="1">
      <alignment horizontal="center"/>
    </xf>
    <xf numFmtId="0" fontId="3" fillId="2" borderId="16" xfId="0" applyFont="1" applyFill="1" applyBorder="1" applyAlignment="1" applyProtection="1">
      <alignment horizontal="center"/>
    </xf>
    <xf numFmtId="0" fontId="2" fillId="2" borderId="0" xfId="0" applyFont="1" applyFill="1" applyBorder="1" applyAlignment="1" applyProtection="1">
      <alignment horizontal="center"/>
    </xf>
    <xf numFmtId="0" fontId="4" fillId="2" borderId="12" xfId="0" applyFont="1" applyFill="1" applyBorder="1" applyAlignment="1">
      <alignment horizontal="center"/>
    </xf>
    <xf numFmtId="0" fontId="2" fillId="2" borderId="23" xfId="0" applyFont="1" applyFill="1" applyBorder="1" applyAlignment="1" applyProtection="1">
      <alignment horizontal="center"/>
    </xf>
    <xf numFmtId="0" fontId="3" fillId="2" borderId="24" xfId="0" applyFont="1" applyFill="1" applyBorder="1" applyAlignment="1" applyProtection="1">
      <alignment horizontal="center"/>
    </xf>
    <xf numFmtId="0" fontId="4" fillId="2" borderId="25" xfId="0" applyFont="1" applyFill="1" applyBorder="1" applyAlignment="1">
      <alignment horizontal="center"/>
    </xf>
    <xf numFmtId="0" fontId="4" fillId="2" borderId="26" xfId="0" applyFont="1" applyFill="1" applyBorder="1" applyAlignment="1">
      <alignment horizontal="center"/>
    </xf>
    <xf numFmtId="0" fontId="3" fillId="2" borderId="27" xfId="0" applyFont="1" applyFill="1" applyBorder="1" applyAlignment="1" applyProtection="1">
      <alignment horizontal="center"/>
    </xf>
    <xf numFmtId="0" fontId="3" fillId="2" borderId="25" xfId="0" applyFont="1" applyFill="1" applyBorder="1" applyAlignment="1" applyProtection="1">
      <alignment horizontal="center"/>
    </xf>
    <xf numFmtId="0" fontId="4" fillId="2" borderId="28" xfId="0" applyFont="1" applyFill="1" applyBorder="1" applyAlignment="1">
      <alignment horizontal="center"/>
    </xf>
    <xf numFmtId="0" fontId="3" fillId="2" borderId="29" xfId="0" applyFont="1" applyFill="1" applyBorder="1" applyAlignment="1" applyProtection="1">
      <alignment horizontal="center"/>
    </xf>
    <xf numFmtId="0" fontId="4" fillId="2" borderId="30" xfId="0" applyFont="1" applyFill="1" applyBorder="1" applyAlignment="1">
      <alignment horizontal="center"/>
    </xf>
    <xf numFmtId="0" fontId="4" fillId="2" borderId="23" xfId="0" applyFont="1" applyFill="1" applyBorder="1" applyAlignment="1" applyProtection="1">
      <alignment horizontal="center"/>
    </xf>
    <xf numFmtId="0" fontId="4" fillId="2" borderId="23" xfId="0" applyFont="1" applyFill="1" applyBorder="1" applyProtection="1"/>
    <xf numFmtId="0" fontId="4" fillId="2" borderId="10" xfId="0" applyFont="1" applyFill="1" applyBorder="1" applyProtection="1"/>
    <xf numFmtId="0" fontId="3" fillId="2" borderId="11" xfId="0" applyFont="1" applyFill="1" applyBorder="1" applyProtection="1"/>
    <xf numFmtId="0" fontId="4" fillId="2" borderId="29" xfId="0" applyFont="1" applyFill="1" applyBorder="1" applyAlignment="1" applyProtection="1">
      <alignment horizontal="center"/>
    </xf>
    <xf numFmtId="0" fontId="11" fillId="2" borderId="29" xfId="0" applyFont="1" applyFill="1" applyBorder="1" applyProtection="1"/>
    <xf numFmtId="164" fontId="4" fillId="2" borderId="5" xfId="1" applyNumberFormat="1" applyFont="1" applyFill="1" applyBorder="1" applyProtection="1"/>
    <xf numFmtId="37" fontId="11" fillId="2" borderId="29" xfId="0" applyNumberFormat="1" applyFont="1" applyFill="1" applyBorder="1" applyProtection="1"/>
    <xf numFmtId="164" fontId="4" fillId="2" borderId="6" xfId="1" applyNumberFormat="1" applyFont="1" applyFill="1" applyBorder="1" applyProtection="1"/>
    <xf numFmtId="0" fontId="4" fillId="2" borderId="29" xfId="0" applyFont="1" applyFill="1" applyBorder="1" applyProtection="1"/>
    <xf numFmtId="43" fontId="4" fillId="2" borderId="29" xfId="1" applyFont="1" applyFill="1" applyBorder="1" applyProtection="1"/>
    <xf numFmtId="43" fontId="11" fillId="2" borderId="29" xfId="1" applyFont="1" applyFill="1" applyBorder="1" applyProtection="1"/>
    <xf numFmtId="43" fontId="11" fillId="2" borderId="20" xfId="1" applyFont="1" applyFill="1" applyBorder="1" applyProtection="1"/>
    <xf numFmtId="0" fontId="4" fillId="3" borderId="31" xfId="0" applyFont="1" applyFill="1" applyBorder="1" applyAlignment="1" applyProtection="1">
      <alignment horizontal="center"/>
    </xf>
    <xf numFmtId="0" fontId="4" fillId="3" borderId="31" xfId="0" applyFont="1" applyFill="1" applyBorder="1" applyProtection="1"/>
    <xf numFmtId="164" fontId="4" fillId="3" borderId="31" xfId="1" applyNumberFormat="1" applyFont="1" applyFill="1" applyBorder="1" applyProtection="1"/>
    <xf numFmtId="164" fontId="4" fillId="3" borderId="8" xfId="1" applyNumberFormat="1" applyFont="1" applyFill="1" applyBorder="1" applyProtection="1"/>
    <xf numFmtId="0" fontId="4" fillId="2" borderId="20" xfId="0" applyFont="1" applyFill="1" applyBorder="1" applyAlignment="1" applyProtection="1">
      <alignment horizontal="center"/>
    </xf>
    <xf numFmtId="0" fontId="4" fillId="2" borderId="20" xfId="0" applyFont="1" applyFill="1" applyBorder="1" applyProtection="1"/>
    <xf numFmtId="37" fontId="11" fillId="2" borderId="20" xfId="0" applyNumberFormat="1" applyFont="1" applyFill="1" applyBorder="1" applyProtection="1"/>
    <xf numFmtId="164" fontId="4" fillId="2" borderId="0" xfId="0" applyNumberFormat="1" applyFont="1" applyFill="1"/>
    <xf numFmtId="37" fontId="4" fillId="2" borderId="29" xfId="0" applyNumberFormat="1" applyFont="1" applyFill="1" applyBorder="1" applyProtection="1"/>
    <xf numFmtId="164" fontId="4" fillId="2" borderId="21" xfId="1" applyNumberFormat="1" applyFont="1" applyFill="1" applyBorder="1" applyProtection="1"/>
    <xf numFmtId="164" fontId="4" fillId="2" borderId="22" xfId="1" applyNumberFormat="1" applyFont="1" applyFill="1" applyBorder="1" applyProtection="1"/>
    <xf numFmtId="41" fontId="4" fillId="2" borderId="32" xfId="1" applyNumberFormat="1" applyFont="1" applyFill="1" applyBorder="1" applyProtection="1"/>
    <xf numFmtId="164" fontId="4" fillId="2" borderId="33" xfId="1" applyNumberFormat="1" applyFont="1" applyFill="1" applyBorder="1" applyProtection="1"/>
    <xf numFmtId="41" fontId="11" fillId="2" borderId="21" xfId="1" applyNumberFormat="1" applyFont="1" applyFill="1" applyBorder="1" applyProtection="1"/>
    <xf numFmtId="41" fontId="11" fillId="2" borderId="20" xfId="1" applyNumberFormat="1" applyFont="1" applyFill="1" applyBorder="1" applyProtection="1"/>
    <xf numFmtId="0" fontId="4" fillId="2" borderId="32" xfId="0" applyFont="1" applyFill="1" applyBorder="1" applyProtection="1"/>
    <xf numFmtId="37" fontId="11" fillId="2" borderId="21" xfId="0" applyNumberFormat="1" applyFont="1" applyFill="1" applyBorder="1" applyProtection="1"/>
    <xf numFmtId="0" fontId="4" fillId="2" borderId="34" xfId="0" applyFont="1" applyFill="1" applyBorder="1" applyAlignment="1" applyProtection="1">
      <alignment horizontal="center"/>
    </xf>
    <xf numFmtId="0" fontId="4" fillId="2" borderId="34" xfId="0" applyFont="1" applyFill="1" applyBorder="1" applyProtection="1"/>
    <xf numFmtId="164" fontId="4" fillId="2" borderId="34" xfId="1" applyNumberFormat="1" applyFont="1" applyFill="1" applyBorder="1" applyProtection="1"/>
    <xf numFmtId="164" fontId="11" fillId="2" borderId="34" xfId="1" applyNumberFormat="1" applyFont="1" applyFill="1" applyBorder="1" applyProtection="1"/>
    <xf numFmtId="0" fontId="4" fillId="2" borderId="35" xfId="0" applyFont="1" applyFill="1" applyBorder="1" applyAlignment="1" applyProtection="1">
      <alignment horizontal="center"/>
    </xf>
    <xf numFmtId="0" fontId="11" fillId="2" borderId="20" xfId="0" applyFont="1" applyFill="1" applyBorder="1" applyProtection="1"/>
    <xf numFmtId="0" fontId="3" fillId="2" borderId="20" xfId="0" applyFont="1" applyFill="1" applyBorder="1" applyProtection="1"/>
    <xf numFmtId="0" fontId="4" fillId="2" borderId="4" xfId="0" applyFont="1" applyFill="1" applyBorder="1" applyAlignment="1" applyProtection="1">
      <alignment horizontal="center"/>
    </xf>
    <xf numFmtId="37" fontId="4" fillId="2" borderId="5" xfId="0" applyNumberFormat="1" applyFont="1" applyFill="1" applyBorder="1" applyProtection="1"/>
    <xf numFmtId="0" fontId="3" fillId="2" borderId="29" xfId="0" applyFont="1" applyFill="1" applyBorder="1" applyProtection="1"/>
    <xf numFmtId="37" fontId="4" fillId="2" borderId="6" xfId="0" applyNumberFormat="1" applyFont="1" applyFill="1" applyBorder="1" applyProtection="1"/>
    <xf numFmtId="37" fontId="4" fillId="2" borderId="0" xfId="0" applyNumberFormat="1" applyFont="1" applyFill="1"/>
    <xf numFmtId="43" fontId="3" fillId="2" borderId="20" xfId="1" applyFont="1" applyFill="1" applyBorder="1" applyProtection="1"/>
    <xf numFmtId="165" fontId="4" fillId="2" borderId="21" xfId="0" applyNumberFormat="1" applyFont="1" applyFill="1" applyBorder="1" applyProtection="1"/>
    <xf numFmtId="166" fontId="3" fillId="2" borderId="20" xfId="0" applyNumberFormat="1" applyFont="1" applyFill="1" applyBorder="1" applyProtection="1"/>
    <xf numFmtId="166" fontId="11" fillId="2" borderId="20" xfId="0" applyNumberFormat="1" applyFont="1" applyFill="1" applyBorder="1" applyProtection="1"/>
    <xf numFmtId="165" fontId="4" fillId="2" borderId="22" xfId="0" applyNumberFormat="1" applyFont="1" applyFill="1" applyBorder="1" applyProtection="1"/>
    <xf numFmtId="165" fontId="4" fillId="2" borderId="5" xfId="0" applyNumberFormat="1" applyFont="1" applyFill="1" applyBorder="1" applyProtection="1"/>
    <xf numFmtId="166" fontId="3" fillId="2" borderId="29" xfId="0" applyNumberFormat="1" applyFont="1" applyFill="1" applyBorder="1" applyProtection="1"/>
    <xf numFmtId="166" fontId="11" fillId="2" borderId="29" xfId="0" applyNumberFormat="1" applyFont="1" applyFill="1" applyBorder="1" applyProtection="1"/>
    <xf numFmtId="165" fontId="4" fillId="2" borderId="6" xfId="0" applyNumberFormat="1" applyFont="1" applyFill="1" applyBorder="1" applyProtection="1"/>
    <xf numFmtId="0" fontId="4" fillId="2" borderId="24" xfId="0" applyFont="1" applyFill="1" applyBorder="1" applyAlignment="1" applyProtection="1">
      <alignment horizontal="center"/>
    </xf>
    <xf numFmtId="165" fontId="4" fillId="2" borderId="25" xfId="0" applyNumberFormat="1" applyFont="1" applyFill="1" applyBorder="1" applyProtection="1"/>
    <xf numFmtId="166" fontId="3" fillId="2" borderId="34" xfId="0" applyNumberFormat="1" applyFont="1" applyFill="1" applyBorder="1" applyProtection="1"/>
    <xf numFmtId="166" fontId="11" fillId="2" borderId="34" xfId="0" applyNumberFormat="1" applyFont="1" applyFill="1" applyBorder="1" applyProtection="1"/>
    <xf numFmtId="165" fontId="4" fillId="2" borderId="26" xfId="0" applyNumberFormat="1" applyFont="1" applyFill="1" applyBorder="1" applyProtection="1"/>
    <xf numFmtId="0" fontId="3" fillId="2" borderId="35" xfId="0" applyFont="1" applyFill="1" applyBorder="1" applyProtection="1"/>
    <xf numFmtId="0" fontId="4" fillId="2" borderId="21" xfId="0" applyFont="1" applyFill="1" applyBorder="1" applyProtection="1"/>
    <xf numFmtId="0" fontId="4" fillId="2" borderId="36" xfId="0" applyFont="1" applyFill="1" applyBorder="1" applyProtection="1"/>
    <xf numFmtId="37" fontId="3" fillId="2" borderId="29" xfId="0" applyNumberFormat="1" applyFont="1" applyFill="1" applyBorder="1" applyProtection="1"/>
    <xf numFmtId="0" fontId="4" fillId="2" borderId="29" xfId="0" applyFont="1" applyFill="1" applyBorder="1" applyProtection="1">
      <protection locked="0"/>
    </xf>
    <xf numFmtId="0" fontId="2" fillId="2" borderId="37" xfId="0" applyFont="1" applyFill="1" applyBorder="1" applyProtection="1"/>
    <xf numFmtId="0" fontId="2" fillId="2" borderId="38" xfId="0" applyFont="1" applyFill="1" applyBorder="1" applyAlignment="1" applyProtection="1">
      <alignment horizontal="center"/>
    </xf>
    <xf numFmtId="0" fontId="4" fillId="2" borderId="9" xfId="0" applyFont="1" applyFill="1" applyBorder="1" applyAlignment="1">
      <alignment horizontal="center"/>
    </xf>
    <xf numFmtId="0" fontId="10" fillId="2" borderId="11" xfId="0" applyFont="1" applyFill="1" applyBorder="1" applyAlignment="1" applyProtection="1">
      <alignment horizontal="left" vertical="top" wrapText="1"/>
    </xf>
    <xf numFmtId="0" fontId="10" fillId="2" borderId="0" xfId="0" applyFont="1" applyFill="1" applyBorder="1" applyAlignment="1" applyProtection="1">
      <alignment horizontal="left" vertical="top" wrapText="1"/>
    </xf>
    <xf numFmtId="0" fontId="10" fillId="2" borderId="12" xfId="0" applyFont="1" applyFill="1" applyBorder="1" applyAlignment="1" applyProtection="1">
      <alignment horizontal="left" vertical="top" wrapText="1"/>
    </xf>
    <xf numFmtId="0" fontId="2" fillId="2" borderId="23" xfId="0" applyFont="1" applyFill="1" applyBorder="1" applyAlignment="1" applyProtection="1">
      <alignment horizontal="center"/>
    </xf>
    <xf numFmtId="0" fontId="4" fillId="2" borderId="0" xfId="0" applyFont="1" applyFill="1" applyBorder="1" applyAlignment="1">
      <alignment horizontal="center"/>
    </xf>
    <xf numFmtId="0" fontId="4" fillId="2" borderId="15" xfId="0" applyFont="1" applyFill="1" applyBorder="1" applyAlignment="1">
      <alignment horizontal="center"/>
    </xf>
    <xf numFmtId="0" fontId="10" fillId="2" borderId="24" xfId="0" applyFont="1" applyFill="1" applyBorder="1" applyAlignment="1" applyProtection="1">
      <alignment horizontal="left" vertical="top" wrapText="1"/>
    </xf>
    <xf numFmtId="0" fontId="10" fillId="2" borderId="25" xfId="0" applyFont="1" applyFill="1" applyBorder="1" applyAlignment="1" applyProtection="1">
      <alignment horizontal="left" vertical="top" wrapText="1"/>
    </xf>
    <xf numFmtId="0" fontId="10" fillId="2" borderId="28" xfId="0" applyFont="1" applyFill="1" applyBorder="1" applyAlignment="1" applyProtection="1">
      <alignment horizontal="left" vertical="top" wrapText="1"/>
    </xf>
    <xf numFmtId="0" fontId="4" fillId="2" borderId="25" xfId="0" applyFont="1" applyFill="1" applyBorder="1" applyProtection="1"/>
    <xf numFmtId="37" fontId="4" fillId="2" borderId="25" xfId="0" applyNumberFormat="1" applyFont="1" applyFill="1" applyBorder="1" applyProtection="1"/>
    <xf numFmtId="0" fontId="4" fillId="2" borderId="26" xfId="0" applyFont="1" applyFill="1" applyBorder="1" applyProtection="1"/>
    <xf numFmtId="0" fontId="2" fillId="2" borderId="32" xfId="0" applyFont="1" applyFill="1" applyBorder="1" applyAlignment="1" applyProtection="1">
      <alignment horizontal="center" vertical="center"/>
    </xf>
    <xf numFmtId="0" fontId="4" fillId="2" borderId="31" xfId="0" applyFont="1" applyFill="1" applyBorder="1" applyAlignment="1">
      <alignment horizontal="center" vertical="center"/>
    </xf>
    <xf numFmtId="0" fontId="4" fillId="2" borderId="8" xfId="0" applyFont="1" applyFill="1" applyBorder="1" applyAlignment="1">
      <alignment horizontal="center" vertical="center"/>
    </xf>
    <xf numFmtId="0" fontId="3" fillId="2" borderId="1" xfId="0" applyFont="1" applyFill="1" applyBorder="1" applyAlignment="1" applyProtection="1">
      <alignment horizontal="left" vertical="top" wrapText="1"/>
    </xf>
    <xf numFmtId="0" fontId="3" fillId="2" borderId="2" xfId="0" applyFont="1" applyFill="1" applyBorder="1" applyAlignment="1" applyProtection="1">
      <alignment horizontal="left" vertical="top" wrapText="1"/>
    </xf>
    <xf numFmtId="0" fontId="3" fillId="2" borderId="3" xfId="0" applyFont="1" applyFill="1" applyBorder="1" applyAlignment="1" applyProtection="1">
      <alignment horizontal="left" vertical="top" wrapText="1"/>
    </xf>
    <xf numFmtId="0" fontId="3" fillId="2" borderId="24" xfId="0" applyFont="1" applyFill="1" applyBorder="1" applyAlignment="1" applyProtection="1">
      <alignment horizontal="left" vertical="top" wrapText="1"/>
    </xf>
    <xf numFmtId="0" fontId="3" fillId="2" borderId="25" xfId="0" applyFont="1" applyFill="1" applyBorder="1" applyAlignment="1" applyProtection="1">
      <alignment horizontal="left" vertical="top" wrapText="1"/>
    </xf>
    <xf numFmtId="0" fontId="3" fillId="2" borderId="26" xfId="0" applyFont="1" applyFill="1" applyBorder="1" applyAlignment="1" applyProtection="1">
      <alignment horizontal="left" vertical="top" wrapText="1"/>
    </xf>
    <xf numFmtId="0" fontId="3" fillId="2" borderId="11" xfId="0" applyFont="1" applyFill="1" applyBorder="1" applyAlignment="1" applyProtection="1">
      <alignment horizontal="left" indent="1"/>
    </xf>
    <xf numFmtId="0" fontId="3" fillId="2" borderId="0" xfId="0" applyFont="1" applyFill="1" applyBorder="1" applyAlignment="1" applyProtection="1"/>
    <xf numFmtId="0" fontId="4" fillId="2" borderId="0" xfId="0" applyFont="1" applyFill="1" applyBorder="1" applyAlignment="1"/>
    <xf numFmtId="0" fontId="4" fillId="2" borderId="15" xfId="0" applyFont="1" applyFill="1" applyBorder="1" applyAlignment="1"/>
    <xf numFmtId="0" fontId="3" fillId="2" borderId="11" xfId="0" applyFont="1" applyFill="1" applyBorder="1" applyAlignment="1" applyProtection="1">
      <alignment horizontal="right"/>
    </xf>
    <xf numFmtId="0" fontId="12" fillId="2" borderId="0" xfId="0" applyFont="1" applyFill="1" applyBorder="1" applyAlignment="1" applyProtection="1"/>
    <xf numFmtId="0" fontId="3" fillId="2" borderId="0" xfId="0" applyFont="1" applyFill="1" applyBorder="1" applyAlignment="1"/>
    <xf numFmtId="37" fontId="3" fillId="2" borderId="0" xfId="0" applyNumberFormat="1" applyFont="1" applyFill="1" applyBorder="1" applyProtection="1"/>
    <xf numFmtId="0" fontId="3" fillId="2" borderId="15" xfId="0" applyFont="1" applyFill="1" applyBorder="1" applyProtection="1"/>
    <xf numFmtId="0" fontId="3" fillId="2" borderId="11" xfId="0" applyFont="1" applyFill="1" applyBorder="1" applyAlignment="1" applyProtection="1">
      <alignment horizontal="right" indent="5"/>
    </xf>
    <xf numFmtId="0" fontId="3" fillId="2" borderId="0" xfId="0" applyFont="1" applyFill="1" applyBorder="1" applyAlignment="1">
      <alignment horizontal="center"/>
    </xf>
    <xf numFmtId="0" fontId="3" fillId="2" borderId="15" xfId="0" applyFont="1" applyFill="1" applyBorder="1" applyAlignment="1"/>
    <xf numFmtId="14" fontId="3" fillId="2" borderId="25" xfId="0" applyNumberFormat="1" applyFont="1" applyFill="1" applyBorder="1" applyAlignment="1" applyProtection="1">
      <alignment horizontal="center"/>
    </xf>
    <xf numFmtId="0" fontId="3" fillId="2" borderId="0" xfId="0" applyFont="1" applyFill="1" applyBorder="1" applyAlignment="1" applyProtection="1">
      <alignment vertical="top" wrapText="1"/>
    </xf>
    <xf numFmtId="0" fontId="3" fillId="2" borderId="0" xfId="0" applyFont="1" applyFill="1" applyBorder="1" applyAlignment="1" applyProtection="1">
      <alignment horizontal="right" vertical="top"/>
    </xf>
    <xf numFmtId="0" fontId="3" fillId="2" borderId="25" xfId="0" applyFont="1" applyFill="1" applyBorder="1" applyAlignment="1" applyProtection="1">
      <alignment horizontal="center" vertical="top" wrapText="1"/>
    </xf>
    <xf numFmtId="0" fontId="3" fillId="2" borderId="0" xfId="0" applyFont="1" applyFill="1" applyBorder="1" applyAlignment="1" applyProtection="1">
      <alignment horizontal="right" wrapText="1"/>
    </xf>
    <xf numFmtId="0" fontId="3" fillId="2" borderId="26" xfId="0" applyFont="1" applyFill="1" applyBorder="1" applyAlignment="1" applyProtection="1">
      <alignment horizontal="center" vertical="top" wrapText="1"/>
    </xf>
    <xf numFmtId="0" fontId="3" fillId="2" borderId="24" xfId="0" applyFont="1" applyFill="1" applyBorder="1" applyProtection="1"/>
    <xf numFmtId="0" fontId="3" fillId="2" borderId="25" xfId="0" applyFont="1" applyFill="1" applyBorder="1" applyProtection="1"/>
    <xf numFmtId="0" fontId="3" fillId="2" borderId="25" xfId="0" applyFont="1" applyFill="1" applyBorder="1" applyAlignment="1" applyProtection="1">
      <alignment horizontal="center"/>
    </xf>
    <xf numFmtId="167" fontId="3" fillId="2" borderId="25" xfId="0" applyNumberFormat="1" applyFont="1" applyFill="1" applyBorder="1" applyAlignment="1" applyProtection="1">
      <alignment horizontal="center"/>
      <protection locked="0"/>
    </xf>
    <xf numFmtId="0" fontId="3" fillId="2" borderId="25" xfId="0" applyFont="1" applyFill="1" applyBorder="1" applyAlignment="1">
      <alignment horizontal="center"/>
    </xf>
    <xf numFmtId="0" fontId="3" fillId="2" borderId="26" xfId="0" applyFont="1" applyFill="1" applyBorder="1" applyProtection="1"/>
    <xf numFmtId="0" fontId="4" fillId="2" borderId="0" xfId="0" applyFont="1" applyFill="1" applyAlignment="1">
      <alignment horizontal="center"/>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94"/>
  <sheetViews>
    <sheetView tabSelected="1" zoomScaleNormal="100" workbookViewId="0"/>
  </sheetViews>
  <sheetFormatPr defaultRowHeight="12.75" x14ac:dyDescent="0.2"/>
  <cols>
    <col min="1" max="1" width="19.7109375" style="8" customWidth="1"/>
    <col min="2" max="2" width="11.7109375" style="8" customWidth="1"/>
    <col min="3" max="3" width="21.28515625" style="8" customWidth="1"/>
    <col min="4" max="4" width="6.5703125" style="8" customWidth="1"/>
    <col min="5" max="5" width="6" style="182" customWidth="1"/>
    <col min="6" max="6" width="1.7109375" style="8" customWidth="1"/>
    <col min="7" max="7" width="15.7109375" style="8" customWidth="1"/>
    <col min="8" max="8" width="1.7109375" style="8" customWidth="1"/>
    <col min="9" max="9" width="15.7109375" style="8" customWidth="1"/>
    <col min="10" max="10" width="1.7109375" style="8" customWidth="1"/>
    <col min="11" max="11" width="15.7109375" style="8" customWidth="1"/>
    <col min="12" max="12" width="1.7109375" style="8" customWidth="1"/>
    <col min="13" max="13" width="17.7109375" style="8" customWidth="1"/>
    <col min="14" max="14" width="1.7109375" style="8" customWidth="1"/>
    <col min="15" max="15" width="22.7109375" style="8" customWidth="1"/>
    <col min="16" max="17" width="11.28515625" style="8" bestFit="1" customWidth="1"/>
    <col min="18" max="16384" width="9.140625" style="8"/>
  </cols>
  <sheetData>
    <row r="1" spans="1:13" x14ac:dyDescent="0.2">
      <c r="A1" s="1" t="s">
        <v>0</v>
      </c>
      <c r="B1" s="2"/>
      <c r="C1" s="3"/>
      <c r="D1" s="3"/>
      <c r="E1" s="4"/>
      <c r="F1" s="5" t="s">
        <v>0</v>
      </c>
      <c r="G1" s="6"/>
      <c r="H1" s="6"/>
      <c r="I1" s="6"/>
      <c r="J1" s="6"/>
      <c r="K1" s="6"/>
      <c r="L1" s="6"/>
      <c r="M1" s="7"/>
    </row>
    <row r="2" spans="1:13" x14ac:dyDescent="0.2">
      <c r="A2" s="9" t="s">
        <v>1</v>
      </c>
      <c r="B2" s="10"/>
      <c r="C2" s="11"/>
      <c r="D2" s="11"/>
      <c r="E2" s="12"/>
      <c r="F2" s="13" t="s">
        <v>2</v>
      </c>
      <c r="G2" s="14"/>
      <c r="H2" s="14"/>
      <c r="I2" s="14"/>
      <c r="J2" s="14"/>
      <c r="K2" s="14"/>
      <c r="L2" s="14"/>
      <c r="M2" s="15"/>
    </row>
    <row r="3" spans="1:13" x14ac:dyDescent="0.2">
      <c r="A3" s="16" t="s">
        <v>3</v>
      </c>
      <c r="B3" s="17" t="s">
        <v>4</v>
      </c>
      <c r="C3" s="18" t="s">
        <v>5</v>
      </c>
      <c r="D3" s="19"/>
      <c r="E3" s="20" t="s">
        <v>6</v>
      </c>
      <c r="F3" s="21"/>
      <c r="G3" s="22" t="s">
        <v>7</v>
      </c>
      <c r="H3" s="21"/>
      <c r="I3" s="21"/>
      <c r="J3" s="21"/>
      <c r="K3" s="23" t="s">
        <v>8</v>
      </c>
      <c r="L3" s="24"/>
      <c r="M3" s="25">
        <v>41726</v>
      </c>
    </row>
    <row r="4" spans="1:13" x14ac:dyDescent="0.2">
      <c r="A4" s="26" t="s">
        <v>9</v>
      </c>
      <c r="B4" s="27" t="s">
        <v>10</v>
      </c>
      <c r="C4" s="28" t="s">
        <v>11</v>
      </c>
      <c r="D4" s="29"/>
      <c r="E4" s="30">
        <v>2014</v>
      </c>
      <c r="F4" s="11"/>
      <c r="G4" s="31" t="s">
        <v>12</v>
      </c>
      <c r="H4" s="11"/>
      <c r="I4" s="11"/>
      <c r="J4" s="11"/>
      <c r="K4" s="11"/>
      <c r="L4" s="11"/>
      <c r="M4" s="32"/>
    </row>
    <row r="5" spans="1:13" x14ac:dyDescent="0.2">
      <c r="A5" s="26" t="s">
        <v>9</v>
      </c>
      <c r="B5" s="33"/>
      <c r="C5" s="34" t="s">
        <v>13</v>
      </c>
      <c r="D5" s="35"/>
      <c r="E5" s="36"/>
      <c r="F5" s="11"/>
      <c r="G5" s="31" t="s">
        <v>14</v>
      </c>
      <c r="H5" s="11"/>
      <c r="I5" s="11"/>
      <c r="J5" s="11"/>
      <c r="K5" s="11"/>
      <c r="L5" s="11"/>
      <c r="M5" s="32"/>
    </row>
    <row r="6" spans="1:13" x14ac:dyDescent="0.2">
      <c r="A6" s="37" t="s">
        <v>15</v>
      </c>
      <c r="B6" s="3"/>
      <c r="C6" s="38"/>
      <c r="D6" s="3"/>
      <c r="E6" s="39"/>
      <c r="F6" s="3"/>
      <c r="G6" s="3"/>
      <c r="H6" s="3"/>
      <c r="I6" s="3"/>
      <c r="J6" s="3"/>
      <c r="K6" s="3"/>
      <c r="L6" s="3"/>
      <c r="M6" s="40"/>
    </row>
    <row r="7" spans="1:13" ht="15.75" x14ac:dyDescent="0.25">
      <c r="A7" s="41" t="s">
        <v>16</v>
      </c>
      <c r="B7" s="11"/>
      <c r="C7" s="42"/>
      <c r="D7" s="11"/>
      <c r="E7" s="17"/>
      <c r="F7" s="11"/>
      <c r="G7" s="43"/>
      <c r="H7" s="43"/>
      <c r="I7" s="43"/>
      <c r="J7" s="43"/>
      <c r="K7" s="44"/>
      <c r="L7" s="43"/>
      <c r="M7" s="45"/>
    </row>
    <row r="8" spans="1:13" x14ac:dyDescent="0.2">
      <c r="A8" s="41" t="s">
        <v>17</v>
      </c>
      <c r="B8" s="11"/>
      <c r="C8" s="11"/>
      <c r="D8" s="11"/>
      <c r="E8" s="17"/>
      <c r="F8" s="11"/>
      <c r="G8" s="11"/>
      <c r="H8" s="11"/>
      <c r="I8" s="11"/>
      <c r="J8" s="11"/>
      <c r="K8" s="11"/>
      <c r="L8" s="11"/>
      <c r="M8" s="32"/>
    </row>
    <row r="9" spans="1:13" x14ac:dyDescent="0.2">
      <c r="A9" s="41" t="s">
        <v>18</v>
      </c>
      <c r="B9" s="11"/>
      <c r="C9" s="11"/>
      <c r="D9" s="11"/>
      <c r="E9" s="17"/>
      <c r="F9" s="11"/>
      <c r="G9" s="11"/>
      <c r="H9" s="11"/>
      <c r="I9" s="11"/>
      <c r="J9" s="11"/>
      <c r="K9" s="11"/>
      <c r="L9" s="11"/>
      <c r="M9" s="32"/>
    </row>
    <row r="10" spans="1:13" x14ac:dyDescent="0.2">
      <c r="A10" s="46"/>
      <c r="B10" s="47"/>
      <c r="C10" s="11"/>
      <c r="D10" s="11"/>
      <c r="E10" s="17"/>
      <c r="F10" s="10"/>
      <c r="G10" s="10"/>
      <c r="H10" s="10"/>
      <c r="I10" s="10"/>
      <c r="J10" s="10"/>
      <c r="K10" s="10"/>
      <c r="L10" s="10"/>
      <c r="M10" s="32"/>
    </row>
    <row r="11" spans="1:13" x14ac:dyDescent="0.2">
      <c r="A11" s="48"/>
      <c r="B11" s="49"/>
      <c r="C11" s="49"/>
      <c r="D11" s="50"/>
      <c r="E11" s="51"/>
      <c r="F11" s="52" t="s">
        <v>19</v>
      </c>
      <c r="G11" s="53"/>
      <c r="H11" s="53"/>
      <c r="I11" s="54"/>
      <c r="J11" s="55" t="s">
        <v>20</v>
      </c>
      <c r="K11" s="56"/>
      <c r="L11" s="56"/>
      <c r="M11" s="57"/>
    </row>
    <row r="12" spans="1:13" ht="14.25" x14ac:dyDescent="0.2">
      <c r="A12" s="58" t="s">
        <v>21</v>
      </c>
      <c r="B12" s="59"/>
      <c r="C12" s="59"/>
      <c r="D12" s="60"/>
      <c r="E12" s="61" t="s">
        <v>22</v>
      </c>
      <c r="F12" s="62" t="s">
        <v>23</v>
      </c>
      <c r="G12" s="63"/>
      <c r="H12" s="64" t="s">
        <v>24</v>
      </c>
      <c r="I12" s="63"/>
      <c r="J12" s="58" t="s">
        <v>23</v>
      </c>
      <c r="K12" s="63"/>
      <c r="L12" s="64" t="s">
        <v>24</v>
      </c>
      <c r="M12" s="63"/>
    </row>
    <row r="13" spans="1:13" x14ac:dyDescent="0.2">
      <c r="A13" s="65" t="s">
        <v>25</v>
      </c>
      <c r="B13" s="66"/>
      <c r="C13" s="66"/>
      <c r="D13" s="67"/>
      <c r="E13" s="68" t="s">
        <v>26</v>
      </c>
      <c r="F13" s="69" t="s">
        <v>27</v>
      </c>
      <c r="G13" s="70"/>
      <c r="H13" s="71" t="s">
        <v>28</v>
      </c>
      <c r="I13" s="72"/>
      <c r="J13" s="65" t="s">
        <v>29</v>
      </c>
      <c r="K13" s="70"/>
      <c r="L13" s="71" t="s">
        <v>30</v>
      </c>
      <c r="M13" s="15"/>
    </row>
    <row r="14" spans="1:13" x14ac:dyDescent="0.2">
      <c r="A14" s="41" t="s">
        <v>31</v>
      </c>
      <c r="B14" s="11"/>
      <c r="C14" s="11"/>
      <c r="D14" s="11"/>
      <c r="E14" s="73"/>
      <c r="F14" s="74"/>
      <c r="G14" s="11"/>
      <c r="H14" s="74"/>
      <c r="I14" s="11"/>
      <c r="J14" s="74"/>
      <c r="K14" s="11"/>
      <c r="L14" s="74"/>
      <c r="M14" s="75"/>
    </row>
    <row r="15" spans="1:13" x14ac:dyDescent="0.2">
      <c r="A15" s="76" t="s">
        <v>32</v>
      </c>
      <c r="B15" s="11"/>
      <c r="C15" s="11"/>
      <c r="D15" s="11"/>
      <c r="E15" s="77">
        <v>1</v>
      </c>
      <c r="F15" s="78" t="s">
        <v>33</v>
      </c>
      <c r="G15" s="79">
        <v>2869882</v>
      </c>
      <c r="H15" s="80" t="s">
        <v>33</v>
      </c>
      <c r="I15" s="79">
        <v>2852558</v>
      </c>
      <c r="J15" s="80" t="s">
        <v>33</v>
      </c>
      <c r="K15" s="79">
        <v>2869882</v>
      </c>
      <c r="L15" s="80" t="s">
        <v>33</v>
      </c>
      <c r="M15" s="81">
        <v>2852558</v>
      </c>
    </row>
    <row r="16" spans="1:13" x14ac:dyDescent="0.2">
      <c r="A16" s="76" t="s">
        <v>34</v>
      </c>
      <c r="B16" s="11"/>
      <c r="C16" s="11"/>
      <c r="D16" s="11"/>
      <c r="E16" s="77">
        <v>2</v>
      </c>
      <c r="F16" s="82"/>
      <c r="G16" s="79">
        <v>0</v>
      </c>
      <c r="H16" s="83"/>
      <c r="I16" s="79">
        <v>0</v>
      </c>
      <c r="J16" s="84"/>
      <c r="K16" s="79">
        <v>0</v>
      </c>
      <c r="L16" s="85"/>
      <c r="M16" s="81">
        <v>0</v>
      </c>
    </row>
    <row r="17" spans="1:15" x14ac:dyDescent="0.2">
      <c r="A17" s="76" t="s">
        <v>35</v>
      </c>
      <c r="B17" s="11"/>
      <c r="C17" s="11"/>
      <c r="D17" s="11"/>
      <c r="E17" s="77">
        <v>3</v>
      </c>
      <c r="F17" s="82"/>
      <c r="G17" s="79">
        <v>0</v>
      </c>
      <c r="H17" s="83"/>
      <c r="I17" s="79">
        <v>0</v>
      </c>
      <c r="J17" s="84"/>
      <c r="K17" s="79">
        <v>0</v>
      </c>
      <c r="L17" s="84"/>
      <c r="M17" s="81">
        <v>0</v>
      </c>
    </row>
    <row r="18" spans="1:15" x14ac:dyDescent="0.2">
      <c r="A18" s="76" t="s">
        <v>36</v>
      </c>
      <c r="B18" s="11"/>
      <c r="C18" s="11"/>
      <c r="D18" s="11"/>
      <c r="E18" s="77">
        <v>4</v>
      </c>
      <c r="F18" s="82"/>
      <c r="G18" s="79">
        <v>64118</v>
      </c>
      <c r="H18" s="82"/>
      <c r="I18" s="79">
        <v>35752</v>
      </c>
      <c r="J18" s="80"/>
      <c r="K18" s="79">
        <v>64118</v>
      </c>
      <c r="L18" s="80"/>
      <c r="M18" s="81">
        <v>35752</v>
      </c>
    </row>
    <row r="19" spans="1:15" x14ac:dyDescent="0.2">
      <c r="A19" s="76" t="s">
        <v>37</v>
      </c>
      <c r="B19" s="11"/>
      <c r="C19" s="11"/>
      <c r="D19" s="11"/>
      <c r="E19" s="77">
        <v>5</v>
      </c>
      <c r="F19" s="82"/>
      <c r="G19" s="79">
        <v>0</v>
      </c>
      <c r="H19" s="83"/>
      <c r="I19" s="79">
        <v>0</v>
      </c>
      <c r="J19" s="84"/>
      <c r="K19" s="79">
        <v>0</v>
      </c>
      <c r="L19" s="84"/>
      <c r="M19" s="81">
        <v>0</v>
      </c>
    </row>
    <row r="20" spans="1:15" x14ac:dyDescent="0.2">
      <c r="A20" s="76" t="s">
        <v>38</v>
      </c>
      <c r="B20" s="11"/>
      <c r="C20" s="11"/>
      <c r="D20" s="11"/>
      <c r="E20" s="77">
        <v>6</v>
      </c>
      <c r="F20" s="82"/>
      <c r="G20" s="79">
        <f>SUM(G15:G19)</f>
        <v>2934000</v>
      </c>
      <c r="H20" s="82"/>
      <c r="I20" s="79">
        <f>SUM(I15:I19)</f>
        <v>2888310</v>
      </c>
      <c r="J20" s="80"/>
      <c r="K20" s="79">
        <f>SUM(K15:K19)</f>
        <v>2934000</v>
      </c>
      <c r="L20" s="80"/>
      <c r="M20" s="81">
        <f>SUM(M15:M19)</f>
        <v>2888310</v>
      </c>
    </row>
    <row r="21" spans="1:15" x14ac:dyDescent="0.2">
      <c r="A21" s="41" t="s">
        <v>39</v>
      </c>
      <c r="B21" s="11"/>
      <c r="C21" s="11"/>
      <c r="D21" s="11"/>
      <c r="E21" s="86"/>
      <c r="F21" s="87"/>
      <c r="G21" s="88"/>
      <c r="H21" s="87"/>
      <c r="I21" s="88"/>
      <c r="J21" s="87"/>
      <c r="K21" s="88"/>
      <c r="L21" s="87"/>
      <c r="M21" s="89"/>
    </row>
    <row r="22" spans="1:15" x14ac:dyDescent="0.2">
      <c r="A22" s="76" t="s">
        <v>40</v>
      </c>
      <c r="B22" s="11"/>
      <c r="C22" s="11"/>
      <c r="D22" s="11"/>
      <c r="E22" s="90">
        <v>7</v>
      </c>
      <c r="F22" s="91"/>
      <c r="G22" s="79">
        <v>189364</v>
      </c>
      <c r="H22" s="91"/>
      <c r="I22" s="79">
        <v>184416</v>
      </c>
      <c r="J22" s="92"/>
      <c r="K22" s="79">
        <v>189364</v>
      </c>
      <c r="L22" s="92"/>
      <c r="M22" s="81">
        <v>184416</v>
      </c>
      <c r="O22" s="93"/>
    </row>
    <row r="23" spans="1:15" x14ac:dyDescent="0.2">
      <c r="A23" s="76" t="s">
        <v>41</v>
      </c>
      <c r="B23" s="11"/>
      <c r="C23" s="11"/>
      <c r="D23" s="11"/>
      <c r="E23" s="77">
        <v>8</v>
      </c>
      <c r="F23" s="82"/>
      <c r="G23" s="79">
        <v>252122</v>
      </c>
      <c r="H23" s="94"/>
      <c r="I23" s="79">
        <v>212683</v>
      </c>
      <c r="J23" s="80"/>
      <c r="K23" s="79">
        <v>252122</v>
      </c>
      <c r="L23" s="80"/>
      <c r="M23" s="81">
        <v>212683</v>
      </c>
      <c r="O23" s="93"/>
    </row>
    <row r="24" spans="1:15" x14ac:dyDescent="0.2">
      <c r="A24" s="76" t="s">
        <v>42</v>
      </c>
      <c r="B24" s="11"/>
      <c r="C24" s="11"/>
      <c r="D24" s="11"/>
      <c r="E24" s="77">
        <v>9</v>
      </c>
      <c r="F24" s="82"/>
      <c r="G24" s="79">
        <f>SUM(G22:G23)</f>
        <v>441486</v>
      </c>
      <c r="H24" s="94"/>
      <c r="I24" s="79">
        <v>397099</v>
      </c>
      <c r="J24" s="80"/>
      <c r="K24" s="79">
        <f>SUM(K22:K23)</f>
        <v>441486</v>
      </c>
      <c r="L24" s="80"/>
      <c r="M24" s="81">
        <v>397099</v>
      </c>
      <c r="O24" s="93"/>
    </row>
    <row r="25" spans="1:15" x14ac:dyDescent="0.2">
      <c r="A25" s="76" t="s">
        <v>43</v>
      </c>
      <c r="B25" s="11"/>
      <c r="C25" s="11"/>
      <c r="D25" s="11"/>
      <c r="E25" s="77">
        <v>10</v>
      </c>
      <c r="F25" s="82"/>
      <c r="G25" s="79">
        <v>68548</v>
      </c>
      <c r="H25" s="94"/>
      <c r="I25" s="79">
        <v>64566</v>
      </c>
      <c r="J25" s="80"/>
      <c r="K25" s="79">
        <v>68548</v>
      </c>
      <c r="L25" s="80"/>
      <c r="M25" s="81">
        <v>64566</v>
      </c>
      <c r="O25" s="93"/>
    </row>
    <row r="26" spans="1:15" x14ac:dyDescent="0.2">
      <c r="A26" s="76" t="s">
        <v>44</v>
      </c>
      <c r="B26" s="11"/>
      <c r="C26" s="11"/>
      <c r="D26" s="11"/>
      <c r="E26" s="77">
        <v>11</v>
      </c>
      <c r="F26" s="82"/>
      <c r="G26" s="79">
        <v>289772</v>
      </c>
      <c r="H26" s="94"/>
      <c r="I26" s="79">
        <v>278674</v>
      </c>
      <c r="J26" s="80"/>
      <c r="K26" s="79">
        <v>289772</v>
      </c>
      <c r="L26" s="80"/>
      <c r="M26" s="81">
        <v>278674</v>
      </c>
      <c r="O26" s="93"/>
    </row>
    <row r="27" spans="1:15" x14ac:dyDescent="0.2">
      <c r="A27" s="76" t="s">
        <v>45</v>
      </c>
      <c r="B27" s="11"/>
      <c r="C27" s="11"/>
      <c r="D27" s="11"/>
      <c r="E27" s="77">
        <v>12</v>
      </c>
      <c r="F27" s="82" t="s">
        <v>14</v>
      </c>
      <c r="G27" s="79">
        <f>SUM(G25:G26)</f>
        <v>358320</v>
      </c>
      <c r="H27" s="94"/>
      <c r="I27" s="79">
        <v>343240</v>
      </c>
      <c r="J27" s="80"/>
      <c r="K27" s="79">
        <f>SUM(K25:K26)</f>
        <v>358320</v>
      </c>
      <c r="L27" s="80"/>
      <c r="M27" s="81">
        <v>343240</v>
      </c>
      <c r="O27" s="93"/>
    </row>
    <row r="28" spans="1:15" x14ac:dyDescent="0.2">
      <c r="A28" s="76" t="s">
        <v>46</v>
      </c>
      <c r="B28" s="11"/>
      <c r="C28" s="11"/>
      <c r="D28" s="11"/>
      <c r="E28" s="77">
        <v>13</v>
      </c>
      <c r="F28" s="82"/>
      <c r="G28" s="79">
        <v>943183</v>
      </c>
      <c r="H28" s="94"/>
      <c r="I28" s="79">
        <v>884048</v>
      </c>
      <c r="J28" s="80"/>
      <c r="K28" s="79">
        <v>943183</v>
      </c>
      <c r="L28" s="80"/>
      <c r="M28" s="81">
        <v>884048</v>
      </c>
      <c r="O28" s="93"/>
    </row>
    <row r="29" spans="1:15" x14ac:dyDescent="0.2">
      <c r="A29" s="76" t="s">
        <v>47</v>
      </c>
      <c r="B29" s="11"/>
      <c r="C29" s="11"/>
      <c r="D29" s="11"/>
      <c r="E29" s="77">
        <v>14</v>
      </c>
      <c r="F29" s="82"/>
      <c r="G29" s="79">
        <v>227472</v>
      </c>
      <c r="H29" s="94"/>
      <c r="I29" s="79">
        <v>228001</v>
      </c>
      <c r="J29" s="80"/>
      <c r="K29" s="79">
        <v>227472</v>
      </c>
      <c r="L29" s="80"/>
      <c r="M29" s="81">
        <v>228001</v>
      </c>
      <c r="O29" s="93"/>
    </row>
    <row r="30" spans="1:15" x14ac:dyDescent="0.2">
      <c r="A30" s="76" t="s">
        <v>48</v>
      </c>
      <c r="B30" s="11"/>
      <c r="C30" s="11"/>
      <c r="D30" s="11"/>
      <c r="E30" s="77">
        <v>15</v>
      </c>
      <c r="F30" s="82" t="s">
        <v>14</v>
      </c>
      <c r="G30" s="79">
        <v>391274</v>
      </c>
      <c r="H30" s="94"/>
      <c r="I30" s="79">
        <v>368355</v>
      </c>
      <c r="J30" s="80"/>
      <c r="K30" s="79">
        <v>391274</v>
      </c>
      <c r="L30" s="80"/>
      <c r="M30" s="81">
        <v>368355</v>
      </c>
      <c r="O30" s="93"/>
    </row>
    <row r="31" spans="1:15" x14ac:dyDescent="0.2">
      <c r="A31" s="76" t="s">
        <v>49</v>
      </c>
      <c r="B31" s="11"/>
      <c r="C31" s="11"/>
      <c r="D31" s="11"/>
      <c r="E31" s="77">
        <v>16</v>
      </c>
      <c r="F31" s="82"/>
      <c r="G31" s="79">
        <f>G24+G27+SUM(G28:G30)</f>
        <v>2361735</v>
      </c>
      <c r="H31" s="94"/>
      <c r="I31" s="79">
        <f>I24+I27+SUM(I28:I30)</f>
        <v>2220743</v>
      </c>
      <c r="J31" s="80"/>
      <c r="K31" s="79">
        <f>K24+K27+SUM(K28:K30)</f>
        <v>2361735</v>
      </c>
      <c r="L31" s="80"/>
      <c r="M31" s="81">
        <f>M24+M27+SUM(M28:M30)</f>
        <v>2220743</v>
      </c>
      <c r="O31" s="93"/>
    </row>
    <row r="32" spans="1:15" x14ac:dyDescent="0.2">
      <c r="A32" s="41" t="s">
        <v>50</v>
      </c>
      <c r="B32" s="11"/>
      <c r="C32" s="11"/>
      <c r="D32" s="11"/>
      <c r="E32" s="86"/>
      <c r="F32" s="87"/>
      <c r="G32" s="88"/>
      <c r="H32" s="87"/>
      <c r="I32" s="88"/>
      <c r="J32" s="87"/>
      <c r="K32" s="88"/>
      <c r="L32" s="87"/>
      <c r="M32" s="89"/>
    </row>
    <row r="33" spans="1:13" x14ac:dyDescent="0.2">
      <c r="A33" s="76" t="s">
        <v>51</v>
      </c>
      <c r="B33" s="11"/>
      <c r="C33" s="11"/>
      <c r="D33" s="11"/>
      <c r="E33" s="90">
        <v>17</v>
      </c>
      <c r="F33" s="91"/>
      <c r="G33" s="95">
        <f>G20-G31</f>
        <v>572265</v>
      </c>
      <c r="H33" s="91"/>
      <c r="I33" s="95">
        <f>I20-I31</f>
        <v>667567</v>
      </c>
      <c r="J33" s="92"/>
      <c r="K33" s="95">
        <f>K20-K31</f>
        <v>572265</v>
      </c>
      <c r="L33" s="92"/>
      <c r="M33" s="96">
        <f>M20-M31</f>
        <v>667567</v>
      </c>
    </row>
    <row r="34" spans="1:13" x14ac:dyDescent="0.2">
      <c r="A34" s="76" t="s">
        <v>52</v>
      </c>
      <c r="B34" s="11"/>
      <c r="C34" s="11"/>
      <c r="D34" s="11"/>
      <c r="E34" s="77">
        <v>18</v>
      </c>
      <c r="F34" s="82"/>
      <c r="G34" s="79">
        <v>28743</v>
      </c>
      <c r="H34" s="82"/>
      <c r="I34" s="79">
        <v>44189</v>
      </c>
      <c r="J34" s="80"/>
      <c r="K34" s="79">
        <v>28743</v>
      </c>
      <c r="L34" s="80"/>
      <c r="M34" s="81">
        <v>44189</v>
      </c>
    </row>
    <row r="35" spans="1:13" x14ac:dyDescent="0.2">
      <c r="A35" s="76" t="s">
        <v>53</v>
      </c>
      <c r="B35" s="11"/>
      <c r="C35" s="11"/>
      <c r="D35" s="11"/>
      <c r="E35" s="86"/>
      <c r="F35" s="87"/>
      <c r="G35" s="88"/>
      <c r="H35" s="87"/>
      <c r="I35" s="88"/>
      <c r="J35" s="87"/>
      <c r="K35" s="88"/>
      <c r="L35" s="87"/>
      <c r="M35" s="89"/>
    </row>
    <row r="36" spans="1:13" x14ac:dyDescent="0.2">
      <c r="A36" s="76" t="s">
        <v>54</v>
      </c>
      <c r="B36" s="11"/>
      <c r="C36" s="11"/>
      <c r="D36" s="11"/>
      <c r="E36" s="90">
        <v>19</v>
      </c>
      <c r="F36" s="91"/>
      <c r="G36" s="79">
        <v>20499</v>
      </c>
      <c r="H36" s="97"/>
      <c r="I36" s="98">
        <v>32776</v>
      </c>
      <c r="J36" s="99"/>
      <c r="K36" s="79">
        <v>20499</v>
      </c>
      <c r="L36" s="100"/>
      <c r="M36" s="98">
        <v>32776</v>
      </c>
    </row>
    <row r="37" spans="1:13" x14ac:dyDescent="0.2">
      <c r="A37" s="76" t="s">
        <v>55</v>
      </c>
      <c r="B37" s="11"/>
      <c r="C37" s="11"/>
      <c r="D37" s="11"/>
      <c r="E37" s="77">
        <v>20</v>
      </c>
      <c r="F37" s="82"/>
      <c r="G37" s="79">
        <v>136</v>
      </c>
      <c r="H37" s="82"/>
      <c r="I37" s="98">
        <v>-5401</v>
      </c>
      <c r="J37" s="80"/>
      <c r="K37" s="79">
        <v>136</v>
      </c>
      <c r="L37" s="80"/>
      <c r="M37" s="98">
        <v>-5401</v>
      </c>
    </row>
    <row r="38" spans="1:13" x14ac:dyDescent="0.2">
      <c r="A38" s="76" t="s">
        <v>56</v>
      </c>
      <c r="B38" s="11"/>
      <c r="C38" s="11"/>
      <c r="D38" s="11"/>
      <c r="E38" s="77">
        <v>21</v>
      </c>
      <c r="F38" s="82"/>
      <c r="G38" s="79">
        <f>SUM(G36:G37)</f>
        <v>20635</v>
      </c>
      <c r="H38" s="82"/>
      <c r="I38" s="79">
        <f>SUM(I36:I37)</f>
        <v>27375</v>
      </c>
      <c r="J38" s="80"/>
      <c r="K38" s="79">
        <f>SUM(K36:K37)</f>
        <v>20635</v>
      </c>
      <c r="L38" s="80"/>
      <c r="M38" s="81">
        <f>SUM(M36:M37)</f>
        <v>27375</v>
      </c>
    </row>
    <row r="39" spans="1:13" x14ac:dyDescent="0.2">
      <c r="A39" s="76" t="s">
        <v>57</v>
      </c>
      <c r="B39" s="11"/>
      <c r="C39" s="11"/>
      <c r="D39" s="11"/>
      <c r="E39" s="77">
        <v>22</v>
      </c>
      <c r="F39" s="82"/>
      <c r="G39" s="79">
        <v>20811</v>
      </c>
      <c r="H39" s="82"/>
      <c r="I39" s="79">
        <v>22483</v>
      </c>
      <c r="J39" s="80"/>
      <c r="K39" s="79">
        <v>20811</v>
      </c>
      <c r="L39" s="80"/>
      <c r="M39" s="81">
        <v>22483</v>
      </c>
    </row>
    <row r="40" spans="1:13" x14ac:dyDescent="0.2">
      <c r="A40" s="76" t="s">
        <v>58</v>
      </c>
      <c r="B40" s="11"/>
      <c r="C40" s="11"/>
      <c r="D40" s="11"/>
      <c r="E40" s="77">
        <v>23</v>
      </c>
      <c r="F40" s="82"/>
      <c r="G40" s="79">
        <f>G33+G34+G38-G39</f>
        <v>600832</v>
      </c>
      <c r="H40" s="82"/>
      <c r="I40" s="79">
        <f>I33+I34+I38-I39</f>
        <v>716648</v>
      </c>
      <c r="J40" s="80"/>
      <c r="K40" s="79">
        <f>K33+K34+K38-K39</f>
        <v>600832</v>
      </c>
      <c r="L40" s="80"/>
      <c r="M40" s="81">
        <f>M33+M34+M38-M39</f>
        <v>716648</v>
      </c>
    </row>
    <row r="41" spans="1:13" x14ac:dyDescent="0.2">
      <c r="A41" s="41" t="s">
        <v>59</v>
      </c>
      <c r="B41" s="11"/>
      <c r="C41" s="11"/>
      <c r="D41" s="11"/>
      <c r="E41" s="86"/>
      <c r="F41" s="87"/>
      <c r="G41" s="88"/>
      <c r="H41" s="87"/>
      <c r="I41" s="88"/>
      <c r="J41" s="87"/>
      <c r="K41" s="88"/>
      <c r="L41" s="87"/>
      <c r="M41" s="89"/>
    </row>
    <row r="42" spans="1:13" x14ac:dyDescent="0.2">
      <c r="A42" s="76" t="s">
        <v>60</v>
      </c>
      <c r="B42" s="11"/>
      <c r="C42" s="11"/>
      <c r="D42" s="11"/>
      <c r="E42" s="90">
        <v>24</v>
      </c>
      <c r="F42" s="91"/>
      <c r="G42" s="79">
        <v>14620</v>
      </c>
      <c r="H42" s="101"/>
      <c r="I42" s="79">
        <v>16471</v>
      </c>
      <c r="J42" s="102"/>
      <c r="K42" s="79">
        <v>14620</v>
      </c>
      <c r="L42" s="92"/>
      <c r="M42" s="81">
        <v>16471</v>
      </c>
    </row>
    <row r="43" spans="1:13" x14ac:dyDescent="0.2">
      <c r="A43" s="76" t="s">
        <v>61</v>
      </c>
      <c r="B43" s="11"/>
      <c r="C43" s="11"/>
      <c r="D43" s="11"/>
      <c r="E43" s="77">
        <v>25</v>
      </c>
      <c r="F43" s="82"/>
      <c r="G43" s="79">
        <v>620</v>
      </c>
      <c r="H43" s="82"/>
      <c r="I43" s="79">
        <v>713</v>
      </c>
      <c r="J43" s="80"/>
      <c r="K43" s="79">
        <v>620</v>
      </c>
      <c r="L43" s="80"/>
      <c r="M43" s="81">
        <v>713</v>
      </c>
    </row>
    <row r="44" spans="1:13" x14ac:dyDescent="0.2">
      <c r="A44" s="76" t="s">
        <v>62</v>
      </c>
      <c r="B44" s="11"/>
      <c r="C44" s="11"/>
      <c r="D44" s="11"/>
      <c r="E44" s="77">
        <v>26</v>
      </c>
      <c r="F44" s="82"/>
      <c r="G44" s="79">
        <v>0</v>
      </c>
      <c r="H44" s="82"/>
      <c r="I44" s="79">
        <v>0</v>
      </c>
      <c r="J44" s="80"/>
      <c r="K44" s="79">
        <v>0</v>
      </c>
      <c r="L44" s="80"/>
      <c r="M44" s="81">
        <v>0</v>
      </c>
    </row>
    <row r="45" spans="1:13" x14ac:dyDescent="0.2">
      <c r="A45" s="76" t="s">
        <v>63</v>
      </c>
      <c r="B45" s="11"/>
      <c r="C45" s="11"/>
      <c r="D45" s="11"/>
      <c r="E45" s="77">
        <v>27</v>
      </c>
      <c r="F45" s="82"/>
      <c r="G45" s="79">
        <f>SUM(G42:G44)</f>
        <v>15240</v>
      </c>
      <c r="H45" s="94" t="s">
        <v>14</v>
      </c>
      <c r="I45" s="79">
        <f>SUM(I42:I44)</f>
        <v>17184</v>
      </c>
      <c r="J45" s="80"/>
      <c r="K45" s="79">
        <f>SUM(K42:K44)</f>
        <v>15240</v>
      </c>
      <c r="L45" s="80"/>
      <c r="M45" s="81">
        <f>SUM(M42:M44)</f>
        <v>17184</v>
      </c>
    </row>
    <row r="46" spans="1:13" x14ac:dyDescent="0.2">
      <c r="A46" s="41" t="s">
        <v>50</v>
      </c>
      <c r="B46" s="11"/>
      <c r="C46" s="11"/>
      <c r="D46" s="11"/>
      <c r="E46" s="86"/>
      <c r="F46" s="87"/>
      <c r="G46" s="88"/>
      <c r="H46" s="87"/>
      <c r="I46" s="88"/>
      <c r="J46" s="87"/>
      <c r="K46" s="88"/>
      <c r="L46" s="87"/>
      <c r="M46" s="89"/>
    </row>
    <row r="47" spans="1:13" x14ac:dyDescent="0.2">
      <c r="A47" s="76" t="s">
        <v>64</v>
      </c>
      <c r="B47" s="11"/>
      <c r="C47" s="11"/>
      <c r="D47" s="11"/>
      <c r="E47" s="90">
        <v>28</v>
      </c>
      <c r="F47" s="91"/>
      <c r="G47" s="95">
        <f>G40-G45</f>
        <v>585592</v>
      </c>
      <c r="H47" s="91"/>
      <c r="I47" s="95">
        <f>I40-I45</f>
        <v>699464</v>
      </c>
      <c r="J47" s="92"/>
      <c r="K47" s="95">
        <f>K40-K45</f>
        <v>585592</v>
      </c>
      <c r="L47" s="92"/>
      <c r="M47" s="96">
        <f>M40-M45</f>
        <v>699464</v>
      </c>
    </row>
    <row r="48" spans="1:13" x14ac:dyDescent="0.2">
      <c r="A48" s="76" t="s">
        <v>65</v>
      </c>
      <c r="B48" s="11"/>
      <c r="C48" s="11"/>
      <c r="D48" s="11"/>
      <c r="E48" s="103">
        <v>29</v>
      </c>
      <c r="F48" s="104"/>
      <c r="G48" s="79">
        <v>0</v>
      </c>
      <c r="H48" s="105"/>
      <c r="I48" s="79">
        <v>0</v>
      </c>
      <c r="J48" s="106"/>
      <c r="K48" s="79">
        <f>G48</f>
        <v>0</v>
      </c>
      <c r="L48" s="106"/>
      <c r="M48" s="81">
        <v>0</v>
      </c>
    </row>
    <row r="49" spans="1:16" x14ac:dyDescent="0.2">
      <c r="A49" s="76" t="s">
        <v>66</v>
      </c>
      <c r="B49" s="11"/>
      <c r="C49" s="11"/>
      <c r="D49" s="11"/>
      <c r="E49" s="107">
        <v>30</v>
      </c>
      <c r="F49" s="108" t="s">
        <v>33</v>
      </c>
      <c r="G49" s="79">
        <v>0</v>
      </c>
      <c r="H49" s="109" t="s">
        <v>33</v>
      </c>
      <c r="I49" s="79">
        <v>0</v>
      </c>
      <c r="J49" s="92" t="s">
        <v>33</v>
      </c>
      <c r="K49" s="79">
        <v>0</v>
      </c>
      <c r="L49" s="109" t="s">
        <v>33</v>
      </c>
      <c r="M49" s="81">
        <v>0</v>
      </c>
    </row>
    <row r="50" spans="1:16" x14ac:dyDescent="0.2">
      <c r="A50" s="76" t="s">
        <v>67</v>
      </c>
      <c r="B50" s="11"/>
      <c r="C50" s="11"/>
      <c r="D50" s="11"/>
      <c r="E50" s="110">
        <v>31</v>
      </c>
      <c r="F50" s="82"/>
      <c r="G50" s="111">
        <f>G47-G48-G49</f>
        <v>585592</v>
      </c>
      <c r="H50" s="112"/>
      <c r="I50" s="111">
        <f>I47-I48-I49</f>
        <v>699464</v>
      </c>
      <c r="J50" s="80"/>
      <c r="K50" s="111">
        <f>K47-K48-K49</f>
        <v>585592</v>
      </c>
      <c r="L50" s="112"/>
      <c r="M50" s="113">
        <f>M47-M48-M49</f>
        <v>699464</v>
      </c>
    </row>
    <row r="51" spans="1:16" x14ac:dyDescent="0.2">
      <c r="A51" s="76" t="s">
        <v>68</v>
      </c>
      <c r="B51" s="11"/>
      <c r="C51" s="11"/>
      <c r="D51" s="11"/>
      <c r="E51" s="110">
        <v>32</v>
      </c>
      <c r="F51" s="82"/>
      <c r="G51" s="79">
        <v>201567</v>
      </c>
      <c r="H51" s="112"/>
      <c r="I51" s="79">
        <v>168754</v>
      </c>
      <c r="J51" s="80"/>
      <c r="K51" s="79">
        <v>201567</v>
      </c>
      <c r="L51" s="112"/>
      <c r="M51" s="81">
        <v>168754</v>
      </c>
    </row>
    <row r="52" spans="1:16" x14ac:dyDescent="0.2">
      <c r="A52" s="76" t="s">
        <v>69</v>
      </c>
      <c r="B52" s="11"/>
      <c r="C52" s="11"/>
      <c r="D52" s="11"/>
      <c r="E52" s="110">
        <v>33</v>
      </c>
      <c r="F52" s="82"/>
      <c r="G52" s="79">
        <v>-6833</v>
      </c>
      <c r="H52" s="112"/>
      <c r="I52" s="79">
        <v>81225</v>
      </c>
      <c r="J52" s="80"/>
      <c r="K52" s="79">
        <v>-6833</v>
      </c>
      <c r="L52" s="112"/>
      <c r="M52" s="81">
        <v>81225</v>
      </c>
    </row>
    <row r="53" spans="1:16" x14ac:dyDescent="0.2">
      <c r="A53" s="76" t="s">
        <v>70</v>
      </c>
      <c r="B53" s="11"/>
      <c r="C53" s="11"/>
      <c r="D53" s="11"/>
      <c r="E53" s="110">
        <v>34</v>
      </c>
      <c r="F53" s="82"/>
      <c r="G53" s="111">
        <f>G50-G51-G52</f>
        <v>390858</v>
      </c>
      <c r="H53" s="112"/>
      <c r="I53" s="111">
        <f>I50-I51-I52</f>
        <v>449485</v>
      </c>
      <c r="J53" s="80"/>
      <c r="K53" s="111">
        <f>K50-K51-K52</f>
        <v>390858</v>
      </c>
      <c r="L53" s="112"/>
      <c r="M53" s="113">
        <f>M50-M51-M52</f>
        <v>449485</v>
      </c>
      <c r="P53" s="114"/>
    </row>
    <row r="54" spans="1:16" x14ac:dyDescent="0.2">
      <c r="A54" s="76" t="s">
        <v>71</v>
      </c>
      <c r="B54" s="11"/>
      <c r="C54" s="11"/>
      <c r="D54" s="11"/>
      <c r="E54" s="86"/>
      <c r="F54" s="87"/>
      <c r="G54" s="88"/>
      <c r="H54" s="87"/>
      <c r="I54" s="88"/>
      <c r="J54" s="87"/>
      <c r="K54" s="88"/>
      <c r="L54" s="87"/>
      <c r="M54" s="89"/>
    </row>
    <row r="55" spans="1:16" x14ac:dyDescent="0.2">
      <c r="A55" s="76" t="s">
        <v>72</v>
      </c>
      <c r="B55" s="11"/>
      <c r="C55" s="11"/>
      <c r="D55" s="11"/>
      <c r="E55" s="107">
        <v>35</v>
      </c>
      <c r="F55" s="91"/>
      <c r="G55" s="79">
        <v>0</v>
      </c>
      <c r="H55" s="115"/>
      <c r="I55" s="79">
        <v>0</v>
      </c>
      <c r="J55" s="85"/>
      <c r="K55" s="79">
        <v>0</v>
      </c>
      <c r="L55" s="115"/>
      <c r="M55" s="81">
        <v>0</v>
      </c>
    </row>
    <row r="56" spans="1:16" x14ac:dyDescent="0.2">
      <c r="A56" s="76" t="s">
        <v>73</v>
      </c>
      <c r="B56" s="11"/>
      <c r="C56" s="11"/>
      <c r="D56" s="11"/>
      <c r="E56" s="86"/>
      <c r="F56" s="87"/>
      <c r="G56" s="88"/>
      <c r="H56" s="87"/>
      <c r="I56" s="88"/>
      <c r="J56" s="87"/>
      <c r="K56" s="88"/>
      <c r="L56" s="87"/>
      <c r="M56" s="89"/>
    </row>
    <row r="57" spans="1:16" x14ac:dyDescent="0.2">
      <c r="A57" s="76" t="s">
        <v>74</v>
      </c>
      <c r="B57" s="11"/>
      <c r="C57" s="11"/>
      <c r="D57" s="11"/>
      <c r="E57" s="107">
        <v>36</v>
      </c>
      <c r="F57" s="91"/>
      <c r="G57" s="79">
        <v>0</v>
      </c>
      <c r="H57" s="109"/>
      <c r="I57" s="79">
        <v>0</v>
      </c>
      <c r="J57" s="85"/>
      <c r="K57" s="79">
        <v>0</v>
      </c>
      <c r="L57" s="109"/>
      <c r="M57" s="81">
        <v>0</v>
      </c>
    </row>
    <row r="58" spans="1:16" x14ac:dyDescent="0.2">
      <c r="A58" s="76" t="s">
        <v>75</v>
      </c>
      <c r="B58" s="11"/>
      <c r="C58" s="11"/>
      <c r="D58" s="11"/>
      <c r="E58" s="110">
        <v>37</v>
      </c>
      <c r="F58" s="82"/>
      <c r="G58" s="111">
        <f>G53+G55+G57</f>
        <v>390858</v>
      </c>
      <c r="H58" s="112"/>
      <c r="I58" s="111">
        <f>I53+I55+I57</f>
        <v>449485</v>
      </c>
      <c r="J58" s="80"/>
      <c r="K58" s="111">
        <f>K53+K55+K57</f>
        <v>390858</v>
      </c>
      <c r="L58" s="112"/>
      <c r="M58" s="113">
        <f>M53+M55+M57</f>
        <v>449485</v>
      </c>
    </row>
    <row r="59" spans="1:16" x14ac:dyDescent="0.2">
      <c r="A59" s="76" t="s">
        <v>76</v>
      </c>
      <c r="B59" s="11"/>
      <c r="C59" s="11"/>
      <c r="D59" s="11"/>
      <c r="E59" s="110">
        <v>38</v>
      </c>
      <c r="F59" s="82"/>
      <c r="G59" s="79">
        <v>0</v>
      </c>
      <c r="H59" s="112"/>
      <c r="I59" s="79">
        <v>0</v>
      </c>
      <c r="J59" s="80"/>
      <c r="K59" s="79">
        <v>0</v>
      </c>
      <c r="L59" s="112"/>
      <c r="M59" s="81">
        <v>0</v>
      </c>
    </row>
    <row r="60" spans="1:16" x14ac:dyDescent="0.2">
      <c r="A60" s="76" t="s">
        <v>77</v>
      </c>
      <c r="B60" s="11"/>
      <c r="C60" s="11"/>
      <c r="D60" s="11"/>
      <c r="E60" s="110">
        <v>39</v>
      </c>
      <c r="F60" s="82"/>
      <c r="G60" s="79">
        <v>0</v>
      </c>
      <c r="H60" s="112"/>
      <c r="I60" s="79">
        <v>0</v>
      </c>
      <c r="J60" s="80"/>
      <c r="K60" s="79">
        <v>0</v>
      </c>
      <c r="L60" s="112"/>
      <c r="M60" s="81">
        <v>0</v>
      </c>
    </row>
    <row r="61" spans="1:16" x14ac:dyDescent="0.2">
      <c r="A61" s="76" t="s">
        <v>78</v>
      </c>
      <c r="B61" s="11"/>
      <c r="C61" s="11"/>
      <c r="D61" s="11"/>
      <c r="E61" s="110">
        <v>40</v>
      </c>
      <c r="F61" s="82" t="s">
        <v>14</v>
      </c>
      <c r="G61" s="79">
        <v>0</v>
      </c>
      <c r="H61" s="112"/>
      <c r="I61" s="79">
        <v>0</v>
      </c>
      <c r="J61" s="80"/>
      <c r="K61" s="79">
        <v>0</v>
      </c>
      <c r="L61" s="112"/>
      <c r="M61" s="81">
        <v>0</v>
      </c>
    </row>
    <row r="62" spans="1:16" x14ac:dyDescent="0.2">
      <c r="A62" s="76" t="s">
        <v>79</v>
      </c>
      <c r="B62" s="11"/>
      <c r="C62" s="11"/>
      <c r="D62" s="11"/>
      <c r="E62" s="86"/>
      <c r="F62" s="87"/>
      <c r="G62" s="88"/>
      <c r="H62" s="87"/>
      <c r="I62" s="88"/>
      <c r="J62" s="87"/>
      <c r="K62" s="88"/>
      <c r="L62" s="87"/>
      <c r="M62" s="89"/>
    </row>
    <row r="63" spans="1:16" x14ac:dyDescent="0.2">
      <c r="A63" s="76" t="s">
        <v>80</v>
      </c>
      <c r="B63" s="31"/>
      <c r="C63" s="11"/>
      <c r="D63" s="11"/>
      <c r="E63" s="107">
        <v>41</v>
      </c>
      <c r="F63" s="91"/>
      <c r="G63" s="79">
        <v>0</v>
      </c>
      <c r="H63" s="109"/>
      <c r="I63" s="79">
        <v>0</v>
      </c>
      <c r="J63" s="92"/>
      <c r="K63" s="79">
        <v>0</v>
      </c>
      <c r="L63" s="109"/>
      <c r="M63" s="81">
        <v>0</v>
      </c>
    </row>
    <row r="64" spans="1:16" x14ac:dyDescent="0.2">
      <c r="A64" s="76" t="s">
        <v>81</v>
      </c>
      <c r="B64" s="11"/>
      <c r="C64" s="11"/>
      <c r="D64" s="11"/>
      <c r="E64" s="110">
        <v>42</v>
      </c>
      <c r="F64" s="82" t="s">
        <v>14</v>
      </c>
      <c r="G64" s="111">
        <f>G58-SUM(G59:G61)-G63</f>
        <v>390858</v>
      </c>
      <c r="H64" s="112"/>
      <c r="I64" s="111">
        <f>I58-SUM(I59:I61)-I63</f>
        <v>449485</v>
      </c>
      <c r="J64" s="80"/>
      <c r="K64" s="111">
        <f>K58-SUM(K59:K61)-K63</f>
        <v>390858</v>
      </c>
      <c r="L64" s="112"/>
      <c r="M64" s="113">
        <f>M58-SUM(M59:M61)-M63</f>
        <v>449485</v>
      </c>
    </row>
    <row r="65" spans="1:13" x14ac:dyDescent="0.2">
      <c r="A65" s="76" t="s">
        <v>82</v>
      </c>
      <c r="B65" s="11"/>
      <c r="C65" s="11"/>
      <c r="D65" s="11"/>
      <c r="E65" s="110">
        <v>43</v>
      </c>
      <c r="F65" s="82"/>
      <c r="G65" s="111">
        <v>142556</v>
      </c>
      <c r="H65" s="112"/>
      <c r="I65" s="79">
        <v>182567</v>
      </c>
      <c r="J65" s="80"/>
      <c r="K65" s="79">
        <v>142556</v>
      </c>
      <c r="L65" s="112"/>
      <c r="M65" s="81">
        <v>182567</v>
      </c>
    </row>
    <row r="66" spans="1:13" x14ac:dyDescent="0.2">
      <c r="A66" s="76" t="s">
        <v>83</v>
      </c>
      <c r="B66" s="11"/>
      <c r="C66" s="11"/>
      <c r="D66" s="11"/>
      <c r="E66" s="110">
        <v>44</v>
      </c>
      <c r="F66" s="78" t="s">
        <v>33</v>
      </c>
      <c r="G66" s="79">
        <v>0</v>
      </c>
      <c r="H66" s="112" t="s">
        <v>33</v>
      </c>
      <c r="I66" s="79">
        <v>0</v>
      </c>
      <c r="J66" s="80" t="s">
        <v>33</v>
      </c>
      <c r="K66" s="79">
        <v>0</v>
      </c>
      <c r="L66" s="112" t="s">
        <v>33</v>
      </c>
      <c r="M66" s="81">
        <v>0</v>
      </c>
    </row>
    <row r="67" spans="1:13" x14ac:dyDescent="0.2">
      <c r="A67" s="41" t="s">
        <v>84</v>
      </c>
      <c r="B67" s="11"/>
      <c r="C67" s="11"/>
      <c r="D67" s="11"/>
      <c r="E67" s="86"/>
      <c r="F67" s="87"/>
      <c r="G67" s="88"/>
      <c r="H67" s="87"/>
      <c r="I67" s="88"/>
      <c r="J67" s="87"/>
      <c r="K67" s="88"/>
      <c r="L67" s="87"/>
      <c r="M67" s="89"/>
    </row>
    <row r="68" spans="1:13" x14ac:dyDescent="0.2">
      <c r="A68" s="76" t="s">
        <v>85</v>
      </c>
      <c r="B68" s="11"/>
      <c r="C68" s="11"/>
      <c r="D68" s="11"/>
      <c r="E68" s="107">
        <v>45</v>
      </c>
      <c r="F68" s="91"/>
      <c r="G68" s="116">
        <f>G31/G20*100</f>
        <v>80.49539877300613</v>
      </c>
      <c r="H68" s="117"/>
      <c r="I68" s="116">
        <f>I31/I20*100</f>
        <v>76.887280104974892</v>
      </c>
      <c r="J68" s="118"/>
      <c r="K68" s="116">
        <f>K31/K20*100</f>
        <v>80.49539877300613</v>
      </c>
      <c r="L68" s="117"/>
      <c r="M68" s="119">
        <f>M31/M20*100</f>
        <v>76.887280104974892</v>
      </c>
    </row>
    <row r="69" spans="1:13" x14ac:dyDescent="0.2">
      <c r="A69" s="76" t="s">
        <v>86</v>
      </c>
      <c r="B69" s="11"/>
      <c r="C69" s="11"/>
      <c r="D69" s="11"/>
      <c r="E69" s="110">
        <v>46</v>
      </c>
      <c r="F69" s="82"/>
      <c r="G69" s="120">
        <f>(G24+G27)/G20*100</f>
        <v>27.259918200409</v>
      </c>
      <c r="H69" s="121"/>
      <c r="I69" s="120">
        <f>(I24+I27)/I20*100</f>
        <v>25.632255540437143</v>
      </c>
      <c r="J69" s="122"/>
      <c r="K69" s="120">
        <f>(K24+K27)/K20*100</f>
        <v>27.259918200409</v>
      </c>
      <c r="L69" s="121"/>
      <c r="M69" s="123">
        <f>(M24+M27)/M20*100</f>
        <v>25.632255540437143</v>
      </c>
    </row>
    <row r="70" spans="1:13" x14ac:dyDescent="0.2">
      <c r="A70" s="76" t="s">
        <v>87</v>
      </c>
      <c r="B70" s="11"/>
      <c r="C70" s="11"/>
      <c r="D70" s="11"/>
      <c r="E70" s="124">
        <v>47</v>
      </c>
      <c r="F70" s="104"/>
      <c r="G70" s="125">
        <f>(G28+G29)/G20*100</f>
        <v>39.899625085207909</v>
      </c>
      <c r="H70" s="126"/>
      <c r="I70" s="125">
        <f>(I28+I29)/I20*100</f>
        <v>38.50171899830697</v>
      </c>
      <c r="J70" s="127"/>
      <c r="K70" s="125">
        <f>(K28+K29)/K20*100</f>
        <v>39.899625085207909</v>
      </c>
      <c r="L70" s="126"/>
      <c r="M70" s="128">
        <f>(M28+M29)/M20*100</f>
        <v>38.50171899830697</v>
      </c>
    </row>
    <row r="71" spans="1:13" x14ac:dyDescent="0.2">
      <c r="A71" s="129"/>
      <c r="B71" s="130"/>
      <c r="C71" s="130"/>
      <c r="D71" s="131"/>
      <c r="E71" s="17"/>
      <c r="F71" s="11"/>
      <c r="G71" s="11"/>
      <c r="H71" s="11"/>
      <c r="I71" s="11"/>
      <c r="J71" s="11"/>
      <c r="K71" s="11"/>
      <c r="L71" s="11"/>
      <c r="M71" s="32"/>
    </row>
    <row r="72" spans="1:13" x14ac:dyDescent="0.2">
      <c r="A72" s="76" t="s">
        <v>88</v>
      </c>
      <c r="B72" s="11"/>
      <c r="C72" s="11"/>
      <c r="D72" s="11"/>
      <c r="E72" s="86"/>
      <c r="F72" s="87"/>
      <c r="G72" s="88"/>
      <c r="H72" s="87"/>
      <c r="I72" s="88"/>
      <c r="J72" s="87"/>
      <c r="K72" s="88"/>
      <c r="L72" s="87"/>
      <c r="M72" s="89"/>
    </row>
    <row r="73" spans="1:13" x14ac:dyDescent="0.2">
      <c r="A73" s="76" t="s">
        <v>89</v>
      </c>
      <c r="B73" s="11"/>
      <c r="C73" s="11"/>
      <c r="D73" s="11"/>
      <c r="E73" s="77">
        <v>48</v>
      </c>
      <c r="F73" s="78" t="s">
        <v>33</v>
      </c>
      <c r="G73" s="111">
        <f>G33</f>
        <v>572265</v>
      </c>
      <c r="H73" s="132" t="s">
        <v>33</v>
      </c>
      <c r="I73" s="111">
        <f>I33</f>
        <v>667567</v>
      </c>
      <c r="J73" s="80" t="s">
        <v>33</v>
      </c>
      <c r="K73" s="111">
        <f>K33</f>
        <v>572265</v>
      </c>
      <c r="L73" s="132" t="s">
        <v>33</v>
      </c>
      <c r="M73" s="113">
        <f>M33</f>
        <v>667567</v>
      </c>
    </row>
    <row r="74" spans="1:13" x14ac:dyDescent="0.2">
      <c r="A74" s="76" t="s">
        <v>90</v>
      </c>
      <c r="B74" s="11"/>
      <c r="C74" s="11"/>
      <c r="D74" s="11"/>
      <c r="E74" s="77">
        <v>49</v>
      </c>
      <c r="F74" s="82" t="s">
        <v>14</v>
      </c>
      <c r="G74" s="111">
        <f>-G51</f>
        <v>-201567</v>
      </c>
      <c r="H74" s="132"/>
      <c r="I74" s="111">
        <f>-I51</f>
        <v>-168754</v>
      </c>
      <c r="J74" s="80"/>
      <c r="K74" s="111">
        <f>-K51</f>
        <v>-201567</v>
      </c>
      <c r="L74" s="132"/>
      <c r="M74" s="113">
        <f>-M51</f>
        <v>-168754</v>
      </c>
    </row>
    <row r="75" spans="1:13" x14ac:dyDescent="0.2">
      <c r="A75" s="76" t="s">
        <v>91</v>
      </c>
      <c r="B75" s="11"/>
      <c r="C75" s="11"/>
      <c r="D75" s="11"/>
      <c r="E75" s="77">
        <v>50</v>
      </c>
      <c r="F75" s="82"/>
      <c r="G75" s="111">
        <f>-G52</f>
        <v>6833</v>
      </c>
      <c r="H75" s="132"/>
      <c r="I75" s="111">
        <f>-I52</f>
        <v>-81225</v>
      </c>
      <c r="J75" s="80"/>
      <c r="K75" s="111">
        <f>-K52</f>
        <v>6833</v>
      </c>
      <c r="L75" s="132"/>
      <c r="M75" s="113">
        <f>-M52</f>
        <v>-81225</v>
      </c>
    </row>
    <row r="76" spans="1:13" x14ac:dyDescent="0.2">
      <c r="A76" s="76" t="s">
        <v>92</v>
      </c>
      <c r="B76" s="11"/>
      <c r="C76" s="11"/>
      <c r="D76" s="11"/>
      <c r="E76" s="77">
        <v>51</v>
      </c>
      <c r="F76" s="133"/>
      <c r="G76" s="79">
        <v>-10086</v>
      </c>
      <c r="H76" s="132"/>
      <c r="I76" s="79">
        <v>-8231</v>
      </c>
      <c r="J76" s="80"/>
      <c r="K76" s="79">
        <v>-10086</v>
      </c>
      <c r="L76" s="132"/>
      <c r="M76" s="81">
        <v>-8231</v>
      </c>
    </row>
    <row r="77" spans="1:13" x14ac:dyDescent="0.2">
      <c r="A77" s="76" t="s">
        <v>93</v>
      </c>
      <c r="B77" s="11"/>
      <c r="C77" s="11"/>
      <c r="D77" s="11"/>
      <c r="E77" s="77">
        <v>52</v>
      </c>
      <c r="F77" s="133"/>
      <c r="G77" s="79">
        <v>4046</v>
      </c>
      <c r="H77" s="132"/>
      <c r="I77" s="79">
        <v>3908</v>
      </c>
      <c r="J77" s="80"/>
      <c r="K77" s="79">
        <v>4046</v>
      </c>
      <c r="L77" s="132"/>
      <c r="M77" s="81">
        <v>3908</v>
      </c>
    </row>
    <row r="78" spans="1:13" x14ac:dyDescent="0.2">
      <c r="A78" s="76" t="s">
        <v>94</v>
      </c>
      <c r="B78" s="11"/>
      <c r="C78" s="11"/>
      <c r="D78" s="11"/>
      <c r="E78" s="77">
        <v>53</v>
      </c>
      <c r="F78" s="78" t="s">
        <v>33</v>
      </c>
      <c r="G78" s="111">
        <f>G73+SUM(G74:G77)</f>
        <v>371491</v>
      </c>
      <c r="H78" s="132" t="s">
        <v>33</v>
      </c>
      <c r="I78" s="111">
        <f>I73+SUM(I74:I77)</f>
        <v>413265</v>
      </c>
      <c r="J78" s="80" t="s">
        <v>33</v>
      </c>
      <c r="K78" s="111">
        <f>K73+SUM(K74:K77)</f>
        <v>371491</v>
      </c>
      <c r="L78" s="132" t="s">
        <v>33</v>
      </c>
      <c r="M78" s="113">
        <f>M73+SUM(M74:M77)</f>
        <v>413265</v>
      </c>
    </row>
    <row r="79" spans="1:13" x14ac:dyDescent="0.2">
      <c r="A79" s="134" t="s">
        <v>95</v>
      </c>
      <c r="B79" s="21"/>
      <c r="C79" s="21"/>
      <c r="D79" s="21"/>
      <c r="E79" s="135" t="s">
        <v>96</v>
      </c>
      <c r="F79" s="136"/>
      <c r="G79" s="136"/>
      <c r="H79" s="136"/>
      <c r="I79" s="136"/>
      <c r="J79" s="136"/>
      <c r="K79" s="136"/>
      <c r="L79" s="59"/>
      <c r="M79" s="60"/>
    </row>
    <row r="80" spans="1:13" x14ac:dyDescent="0.2">
      <c r="A80" s="137" t="s">
        <v>97</v>
      </c>
      <c r="B80" s="138"/>
      <c r="C80" s="138"/>
      <c r="D80" s="139"/>
      <c r="E80" s="140"/>
      <c r="F80" s="141"/>
      <c r="G80" s="141"/>
      <c r="H80" s="141"/>
      <c r="I80" s="141"/>
      <c r="J80" s="141"/>
      <c r="K80" s="141"/>
      <c r="L80" s="141"/>
      <c r="M80" s="142"/>
    </row>
    <row r="81" spans="1:13" x14ac:dyDescent="0.2">
      <c r="A81" s="143"/>
      <c r="B81" s="144"/>
      <c r="C81" s="144"/>
      <c r="D81" s="145"/>
      <c r="E81" s="103"/>
      <c r="F81" s="146"/>
      <c r="G81" s="146"/>
      <c r="H81" s="147"/>
      <c r="I81" s="146"/>
      <c r="J81" s="147"/>
      <c r="K81" s="146"/>
      <c r="L81" s="147"/>
      <c r="M81" s="148"/>
    </row>
    <row r="82" spans="1:13" x14ac:dyDescent="0.2">
      <c r="A82" s="149" t="s">
        <v>98</v>
      </c>
      <c r="B82" s="150"/>
      <c r="C82" s="150"/>
      <c r="D82" s="150"/>
      <c r="E82" s="150"/>
      <c r="F82" s="150"/>
      <c r="G82" s="150"/>
      <c r="H82" s="150"/>
      <c r="I82" s="150"/>
      <c r="J82" s="150"/>
      <c r="K82" s="150"/>
      <c r="L82" s="150"/>
      <c r="M82" s="151"/>
    </row>
    <row r="83" spans="1:13" x14ac:dyDescent="0.2">
      <c r="A83" s="152" t="s">
        <v>99</v>
      </c>
      <c r="B83" s="153"/>
      <c r="C83" s="153"/>
      <c r="D83" s="153"/>
      <c r="E83" s="153"/>
      <c r="F83" s="153"/>
      <c r="G83" s="153"/>
      <c r="H83" s="153"/>
      <c r="I83" s="153"/>
      <c r="J83" s="153"/>
      <c r="K83" s="153"/>
      <c r="L83" s="153"/>
      <c r="M83" s="154"/>
    </row>
    <row r="84" spans="1:13" x14ac:dyDescent="0.2">
      <c r="A84" s="155" t="s">
        <v>100</v>
      </c>
      <c r="B84" s="156"/>
      <c r="C84" s="156"/>
      <c r="D84" s="156"/>
      <c r="E84" s="156"/>
      <c r="F84" s="156"/>
      <c r="G84" s="156"/>
      <c r="H84" s="156"/>
      <c r="I84" s="156"/>
      <c r="J84" s="156"/>
      <c r="K84" s="156"/>
      <c r="L84" s="156"/>
      <c r="M84" s="157"/>
    </row>
    <row r="85" spans="1:13" x14ac:dyDescent="0.2">
      <c r="A85" s="149" t="s">
        <v>101</v>
      </c>
      <c r="B85" s="150"/>
      <c r="C85" s="150"/>
      <c r="D85" s="150"/>
      <c r="E85" s="150"/>
      <c r="F85" s="150"/>
      <c r="G85" s="150"/>
      <c r="H85" s="150"/>
      <c r="I85" s="150"/>
      <c r="J85" s="150"/>
      <c r="K85" s="150"/>
      <c r="L85" s="150"/>
      <c r="M85" s="151"/>
    </row>
    <row r="86" spans="1:13" x14ac:dyDescent="0.2">
      <c r="A86" s="152" t="s">
        <v>102</v>
      </c>
      <c r="B86" s="153"/>
      <c r="C86" s="153"/>
      <c r="D86" s="153"/>
      <c r="E86" s="153"/>
      <c r="F86" s="153"/>
      <c r="G86" s="153"/>
      <c r="H86" s="153"/>
      <c r="I86" s="153"/>
      <c r="J86" s="153"/>
      <c r="K86" s="153"/>
      <c r="L86" s="153"/>
      <c r="M86" s="154"/>
    </row>
    <row r="87" spans="1:13" x14ac:dyDescent="0.2">
      <c r="A87" s="158"/>
      <c r="C87" s="159"/>
      <c r="D87" s="28"/>
      <c r="E87" s="159"/>
      <c r="F87" s="160"/>
      <c r="G87" s="160"/>
      <c r="H87" s="159"/>
      <c r="I87" s="160"/>
      <c r="J87" s="160"/>
      <c r="K87" s="160"/>
      <c r="L87" s="160"/>
      <c r="M87" s="161"/>
    </row>
    <row r="88" spans="1:13" x14ac:dyDescent="0.2">
      <c r="A88" s="162" t="s">
        <v>103</v>
      </c>
      <c r="B88" s="69" t="s">
        <v>104</v>
      </c>
      <c r="C88" s="69"/>
      <c r="D88" s="31"/>
      <c r="E88" s="163"/>
      <c r="F88" s="164"/>
      <c r="G88" s="164"/>
      <c r="H88" s="31"/>
      <c r="I88" s="31"/>
      <c r="J88" s="165"/>
      <c r="K88" s="31"/>
      <c r="L88" s="165"/>
      <c r="M88" s="166"/>
    </row>
    <row r="89" spans="1:13" x14ac:dyDescent="0.2">
      <c r="A89" s="167"/>
      <c r="B89" s="168"/>
      <c r="C89" s="168"/>
      <c r="D89" s="164"/>
      <c r="E89" s="164"/>
      <c r="F89" s="164"/>
      <c r="G89" s="164"/>
      <c r="H89" s="164"/>
      <c r="I89" s="164"/>
      <c r="J89" s="164"/>
      <c r="K89" s="164"/>
      <c r="L89" s="164"/>
      <c r="M89" s="169"/>
    </row>
    <row r="90" spans="1:13" x14ac:dyDescent="0.2">
      <c r="A90" s="162" t="s">
        <v>105</v>
      </c>
      <c r="B90" s="69" t="s">
        <v>106</v>
      </c>
      <c r="C90" s="69"/>
      <c r="D90" s="31"/>
      <c r="E90" s="28"/>
      <c r="F90" s="31"/>
      <c r="G90" s="31"/>
      <c r="H90" s="31"/>
      <c r="I90" s="31"/>
      <c r="J90" s="31"/>
      <c r="K90" s="31"/>
      <c r="L90" s="31"/>
      <c r="M90" s="166"/>
    </row>
    <row r="91" spans="1:13" x14ac:dyDescent="0.2">
      <c r="A91" s="162"/>
      <c r="B91" s="31"/>
      <c r="C91" s="31"/>
      <c r="D91" s="31"/>
      <c r="E91" s="28"/>
      <c r="F91" s="31"/>
      <c r="G91" s="31"/>
      <c r="H91" s="31"/>
      <c r="I91" s="31"/>
      <c r="J91" s="31"/>
      <c r="K91" s="31"/>
      <c r="L91" s="31"/>
      <c r="M91" s="166"/>
    </row>
    <row r="92" spans="1:13" x14ac:dyDescent="0.2">
      <c r="A92" s="162" t="s">
        <v>107</v>
      </c>
      <c r="B92" s="170">
        <v>41754</v>
      </c>
      <c r="C92" s="69"/>
      <c r="D92" s="171"/>
      <c r="E92" s="171"/>
      <c r="F92" s="172" t="s">
        <v>108</v>
      </c>
      <c r="G92" s="173" t="s">
        <v>109</v>
      </c>
      <c r="H92" s="173"/>
      <c r="I92" s="173"/>
      <c r="J92" s="164"/>
      <c r="K92" s="174" t="s">
        <v>110</v>
      </c>
      <c r="L92" s="174"/>
      <c r="M92" s="175" t="s">
        <v>111</v>
      </c>
    </row>
    <row r="93" spans="1:13" x14ac:dyDescent="0.2">
      <c r="A93" s="76"/>
      <c r="B93" s="31"/>
      <c r="C93" s="31"/>
      <c r="D93" s="31"/>
      <c r="E93" s="28"/>
      <c r="F93" s="31"/>
      <c r="G93" s="31"/>
      <c r="H93" s="31"/>
      <c r="I93" s="159"/>
      <c r="J93" s="159"/>
      <c r="K93" s="159"/>
      <c r="L93" s="31"/>
      <c r="M93" s="166"/>
    </row>
    <row r="94" spans="1:13" x14ac:dyDescent="0.2">
      <c r="A94" s="176"/>
      <c r="B94" s="177"/>
      <c r="C94" s="177"/>
      <c r="D94" s="177"/>
      <c r="E94" s="178"/>
      <c r="F94" s="177"/>
      <c r="G94" s="177"/>
      <c r="H94" s="177"/>
      <c r="I94" s="179"/>
      <c r="J94" s="180"/>
      <c r="K94" s="180"/>
      <c r="L94" s="177"/>
      <c r="M94" s="181"/>
    </row>
  </sheetData>
  <protectedRanges>
    <protectedRange sqref="E4:E5" name="Year"/>
    <protectedRange sqref="C5" name="Quarter"/>
    <protectedRange sqref="B88 C87" name="Officer"/>
    <protectedRange sqref="G76:H77 J76:L77" name="Lease"/>
    <protectedRange sqref="G42:H44 J42:L44" name="IntExp"/>
    <protectedRange sqref="G39:H39 J39:L39" name="MiscDed"/>
    <protectedRange sqref="G36:M37" name="IncAffil"/>
    <protectedRange sqref="G34:H34 J34:L34" name="OthInc"/>
    <protectedRange sqref="G28:H30 J28:L30" name="Trans GA"/>
    <protectedRange sqref="G25:H26 J25:L26" name="Equipment"/>
    <protectedRange sqref="G22:H23 J22:L23" name="Way"/>
    <protectedRange sqref="I34 I39 I22:I30 I42:I44 I51:I52 I65:I66 I76:I77 G15:M20 M76:M77 M34 M39 M22:M30 M42:M44 M51:M52 M65:M66" name="Revenue"/>
    <protectedRange sqref="G48:L48 I49 M48:M49" name="OthDed"/>
    <protectedRange sqref="G49:H49 J49:L49" name="Unusual"/>
    <protectedRange sqref="G51:H52 J51:L52" name="Taxes"/>
    <protectedRange sqref="I57 G55:M55 M57" name="DiscoInc"/>
    <protectedRange sqref="G57:H57 J57:L57" name="DiscoGain"/>
    <protectedRange sqref="G59:M61" name="Extraordinary"/>
    <protectedRange sqref="G63:M63" name="CumEff"/>
    <protectedRange sqref="G65:H66 J65:L66" name="Dividends"/>
    <protectedRange sqref="I93:K93" name="Signator"/>
  </protectedRanges>
  <mergeCells count="27">
    <mergeCell ref="B88:C88"/>
    <mergeCell ref="B90:C90"/>
    <mergeCell ref="B92:C92"/>
    <mergeCell ref="G92:I92"/>
    <mergeCell ref="K92:L92"/>
    <mergeCell ref="A80:D81"/>
    <mergeCell ref="A82:M82"/>
    <mergeCell ref="A83:M83"/>
    <mergeCell ref="A84:M84"/>
    <mergeCell ref="A85:M85"/>
    <mergeCell ref="A86:M86"/>
    <mergeCell ref="A13:D13"/>
    <mergeCell ref="F13:G13"/>
    <mergeCell ref="H13:I13"/>
    <mergeCell ref="J13:K13"/>
    <mergeCell ref="L13:M13"/>
    <mergeCell ref="E79:M79"/>
    <mergeCell ref="F1:M1"/>
    <mergeCell ref="F2:M2"/>
    <mergeCell ref="E4:E5"/>
    <mergeCell ref="F11:I11"/>
    <mergeCell ref="J11:M11"/>
    <mergeCell ref="A12:D12"/>
    <mergeCell ref="F12:G12"/>
    <mergeCell ref="H12:I12"/>
    <mergeCell ref="J12:K12"/>
    <mergeCell ref="L12:M12"/>
  </mergeCells>
  <printOptions horizontalCentered="1"/>
  <pageMargins left="0.5" right="0.5" top="0.5" bottom="0.5" header="0.3" footer="0.3"/>
  <pageSetup scale="69" fitToHeight="0" orientation="portrait" r:id="rId1"/>
  <rowBreaks count="1" manualBreakCount="1">
    <brk id="81" max="1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RE&amp;I</vt:lpstr>
      <vt:lpstr>'RE&amp;I'!Print_Area</vt:lpstr>
    </vt:vector>
  </TitlesOfParts>
  <Company>CSX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s0730</dc:creator>
  <cp:lastModifiedBy>s0730</cp:lastModifiedBy>
  <cp:lastPrinted>2014-04-28T15:56:17Z</cp:lastPrinted>
  <dcterms:created xsi:type="dcterms:W3CDTF">2014-04-28T15:53:52Z</dcterms:created>
  <dcterms:modified xsi:type="dcterms:W3CDTF">2014-04-28T15:56:49Z</dcterms:modified>
</cp:coreProperties>
</file>