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 ACCOUNTING &amp; REPORTING\04_Cmpl\Gov_Cmpl_&amp;_Rptg-Reg\1 STB\2 REI and CBS\2016\Q22016\"/>
    </mc:Choice>
  </mc:AlternateContent>
  <bookViews>
    <workbookView xWindow="0" yWindow="0" windowWidth="20460" windowHeight="7755"/>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0" localSheetId="0">'[1]Paducah&amp;Louisville'!#REF!</definedName>
    <definedName name="\0">'[1]Paducah&amp;Louisville'!#REF!</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I">'[1]Paducah&amp;Louisville'!#REF!</definedName>
    <definedName name="\J" localSheetId="0">#REF!</definedName>
    <definedName name="\J">#REF!</definedName>
    <definedName name="\K" localSheetId="0">#REF!</definedName>
    <definedName name="\K">#REF!</definedName>
    <definedName name="\L" localSheetId="0">#REF!</definedName>
    <definedName name="\L">#REF!</definedName>
    <definedName name="\M">'[1]Paducah&amp;Louisville'!#REF!</definedName>
    <definedName name="\N" localSheetId="0">#REF!</definedName>
    <definedName name="\N">#REF!</definedName>
    <definedName name="\O" localSheetId="0">#REF!</definedName>
    <definedName name="\O">#REF!</definedName>
    <definedName name="\P">'[1]Paducah&amp;Louisville'!#REF!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TDF" localSheetId="0">#REF!</definedName>
    <definedName name="\TDF">#REF!</definedName>
    <definedName name="\U" localSheetId="0">#REF!</definedName>
    <definedName name="\U">#REF!</definedName>
    <definedName name="_______Aug05">'[3]R3 410 Sch'!_______Aug05</definedName>
    <definedName name="_______Jan06">[3]!_______Jan06</definedName>
    <definedName name="______Aug05">'[3]R3 410 Sch'!______Aug05</definedName>
    <definedName name="______Jan06">[3]!______Jan06</definedName>
    <definedName name="_____ALL1">#REF!</definedName>
    <definedName name="_____ALL2">#REF!</definedName>
    <definedName name="____ALL1">#REF!</definedName>
    <definedName name="____ALL2">#REF!</definedName>
    <definedName name="____Aug05">'[3]R3 410 Sch'!____Aug05</definedName>
    <definedName name="____Jan06">[3]!____Jan06</definedName>
    <definedName name="___ALL1">#REF!</definedName>
    <definedName name="___ALL2">#REF!</definedName>
    <definedName name="__123Graph_A" hidden="1">[4]Yield!#REF!</definedName>
    <definedName name="__123Graph_B" hidden="1">[4]Yield!#REF!</definedName>
    <definedName name="__123Graph_X" hidden="1">[4]Yield!#REF!</definedName>
    <definedName name="__ALL1" localSheetId="0">#REF!</definedName>
    <definedName name="__ALL1">#REF!</definedName>
    <definedName name="__ALL2" localSheetId="0">#REF!</definedName>
    <definedName name="__ALL2">#REF!</definedName>
    <definedName name="__Aug05" localSheetId="0">#N/A</definedName>
    <definedName name="__Aug05">#N/A</definedName>
    <definedName name="__Jan06" localSheetId="0">#N/A</definedName>
    <definedName name="__Jan06">#N/A</definedName>
    <definedName name="_13SEGMENTS_YTD" localSheetId="0">#REF!</definedName>
    <definedName name="_13SEGMENTS_YTD">#REF!</definedName>
    <definedName name="_4AVG_DEBT" localSheetId="0">#REF!</definedName>
    <definedName name="_4AVG_DEBT">#REF!</definedName>
    <definedName name="_5" localSheetId="0">#REF!</definedName>
    <definedName name="_5">#REF!</definedName>
    <definedName name="_6" localSheetId="0">#REF!</definedName>
    <definedName name="_6">#REF!</definedName>
    <definedName name="_7" localSheetId="0">#REF!</definedName>
    <definedName name="_7">#REF!</definedName>
    <definedName name="_8FUEL_YTD" localSheetId="0">#REF!</definedName>
    <definedName name="_8FUEL_YTD">#REF!</definedName>
    <definedName name="_9OTH_INC_HC" localSheetId="0">'[5]OthInc IntExp'!#REF!</definedName>
    <definedName name="_9OTH_INC_HC">'[5]OthInc IntExp'!#REF!</definedName>
    <definedName name="_ALL1" localSheetId="0">#REF!</definedName>
    <definedName name="_ALL1">#REF!</definedName>
    <definedName name="_ALL2" localSheetId="0">#REF!</definedName>
    <definedName name="_ALL2">#REF!</definedName>
    <definedName name="_Aug05" localSheetId="0">[6]!_Aug05</definedName>
    <definedName name="_Aug05">[7]!_Aug05</definedName>
    <definedName name="_cov2" localSheetId="0">#REF!</definedName>
    <definedName name="_cov2">#REF!</definedName>
    <definedName name="_d5" localSheetId="0">#REF!</definedName>
    <definedName name="_d5">#REF!</definedName>
    <definedName name="_gn7" localSheetId="0">#REF!</definedName>
    <definedName name="_gn7">#REF!</definedName>
    <definedName name="_Jan06" localSheetId="0">[6]!_Jan06</definedName>
    <definedName name="_Jan06">[7]!_Jan06</definedName>
    <definedName name="_Key1" hidden="1">'[8]DETAIL RECORDS'!#REF!</definedName>
    <definedName name="_Key2" hidden="1">'[8]DETAIL RECORDS'!#REF!</definedName>
    <definedName name="_Order1" hidden="1">255</definedName>
    <definedName name="_Order2" hidden="1">255</definedName>
    <definedName name="_ROW1" localSheetId="0">#REF!</definedName>
    <definedName name="_ROW1">#REF!</definedName>
    <definedName name="_sdf4" localSheetId="0">#REF!</definedName>
    <definedName name="_sdf4">#REF!</definedName>
    <definedName name="_Sort" hidden="1">'[8]DETAIL RECORDS'!#REF!</definedName>
    <definedName name="_wp1" localSheetId="0">#REF!</definedName>
    <definedName name="_wp1">#REF!</definedName>
    <definedName name="_wp2" localSheetId="0">#REF!</definedName>
    <definedName name="_wp2">#REF!</definedName>
    <definedName name="_wp3" localSheetId="0">#REF!</definedName>
    <definedName name="_wp3">#REF!</definedName>
    <definedName name="_wp4" localSheetId="0">#REF!</definedName>
    <definedName name="_wp4">#REF!</definedName>
    <definedName name="_wp5" localSheetId="0">#REF!</definedName>
    <definedName name="_wp5">#REF!</definedName>
    <definedName name="_wp6" localSheetId="0">#REF!</definedName>
    <definedName name="_wp6">#REF!</definedName>
    <definedName name="_wp7" localSheetId="0">#REF!</definedName>
    <definedName name="_wp7">#REF!</definedName>
    <definedName name="_wp8" localSheetId="0">#REF!</definedName>
    <definedName name="_wp8">#REF!</definedName>
    <definedName name="a" localSheetId="0">[6]!a</definedName>
    <definedName name="a">[7]!a</definedName>
    <definedName name="aao" localSheetId="0">#REF!</definedName>
    <definedName name="aao">#REF!</definedName>
    <definedName name="AccountedPeriodType1" localSheetId="0">#REF!</definedName>
    <definedName name="AccountedPeriodType1">#REF!</definedName>
    <definedName name="ACEFC" localSheetId="0">'[9]Depreciation Book&amp;Tax'!#REF!</definedName>
    <definedName name="ACEFC">'[9]Depreciation Book&amp;Tax'!#REF!</definedName>
    <definedName name="ACEROW">'[9]Depreciation Book&amp;Tax'!#REF!</definedName>
    <definedName name="ACT" localSheetId="0">#REF!</definedName>
    <definedName name="ACT">#REF!</definedName>
    <definedName name="ADJ" localSheetId="0">#REF!</definedName>
    <definedName name="ADJ">#REF!</definedName>
    <definedName name="ALL" localSheetId="0">#REF!</definedName>
    <definedName name="ALL">#REF!</definedName>
    <definedName name="AllocatedRevByStateTbl">'[10]Mod Output-Allocated Rev By St'!$C$8:$E$58</definedName>
    <definedName name="AllTables" localSheetId="0">{1}</definedName>
    <definedName name="AllTables">{1}</definedName>
    <definedName name="AMTFC">'[9]Depreciation Book&amp;Tax'!#REF!</definedName>
    <definedName name="AMTROW">'[9]Depreciation Book&amp;Tax'!#REF!</definedName>
    <definedName name="Annual_interest_rate">[11]C100!$C$5</definedName>
    <definedName name="AppsUsername1" localSheetId="0">#REF!</definedName>
    <definedName name="AppsUsername1">#REF!</definedName>
    <definedName name="APR" localSheetId="0">#REF!</definedName>
    <definedName name="APR">#REF!</definedName>
    <definedName name="ARCOVER" localSheetId="0">#REF!</definedName>
    <definedName name="ARCOVER">#REF!</definedName>
    <definedName name="ASSETPRT" localSheetId="0">#REF!</definedName>
    <definedName name="ASSETPRT">#REF!</definedName>
    <definedName name="AUG" localSheetId="0">#REF!</definedName>
    <definedName name="AUG">#REF!</definedName>
    <definedName name="b" localSheetId="0">#REF!</definedName>
    <definedName name="b">#REF!</definedName>
    <definedName name="BALSHEET" localSheetId="0">#REF!</definedName>
    <definedName name="BALSHEET">#REF!</definedName>
    <definedName name="Beg.Bal">IF([11]C100!XFC1&lt;&gt;"",[11]C100!D1048576,"")</definedName>
    <definedName name="BNE_MESSAGES_HIDDEN" localSheetId="0" hidden="1">#REF!</definedName>
    <definedName name="BNE_MESSAGES_HIDDEN" hidden="1">#REF!</definedName>
    <definedName name="BOOK" localSheetId="0">#REF!</definedName>
    <definedName name="BOOK">#REF!</definedName>
    <definedName name="BSSHT">'[12]BS Consol upload'!$F$17:$AB$275</definedName>
    <definedName name="BUDGET_CENTER" localSheetId="0">#REF!</definedName>
    <definedName name="BUDGET_CENTER">#REF!</definedName>
    <definedName name="c_" localSheetId="0">#REF!</definedName>
    <definedName name="c_">#REF!</definedName>
    <definedName name="CASHFLOWS" localSheetId="0">#REF!</definedName>
    <definedName name="CASHFLOWS">#REF!</definedName>
    <definedName name="CD" localSheetId="0">#REF!</definedName>
    <definedName name="CD">#REF!</definedName>
    <definedName name="ChartOfAccountsID1" localSheetId="0">#REF!</definedName>
    <definedName name="ChartOfAccountsID1">#REF!</definedName>
    <definedName name="COLLECT">'[13]Interest Received'!$A$2:$AS$59</definedName>
    <definedName name="COMPANY" localSheetId="0">#REF!</definedName>
    <definedName name="COMPANY">#REF!</definedName>
    <definedName name="ConnectString1" localSheetId="0">#REF!</definedName>
    <definedName name="ConnectString1">#REF!</definedName>
    <definedName name="ConrailBookReserve">[14]Reserve!$D$63:$E$71</definedName>
    <definedName name="ConrailDeprate">'[14]NYC Deprate'!$A$1:$P$21</definedName>
    <definedName name="COPY">'[15]Amro 2'!#REF!</definedName>
    <definedName name="COV" localSheetId="0">#REF!</definedName>
    <definedName name="COV">#REF!</definedName>
    <definedName name="COVER" localSheetId="0">#REF!</definedName>
    <definedName name="COVER">#REF!</definedName>
    <definedName name="CR_Balance">#REF!</definedName>
    <definedName name="CreateSummaryJnls1" localSheetId="0">#REF!</definedName>
    <definedName name="CreateSummaryJnls1">#REF!</definedName>
    <definedName name="CriteriaColumn1" localSheetId="0">#REF!</definedName>
    <definedName name="CriteriaColumn1">#REF!</definedName>
    <definedName name="CSX_Estimate">#REF!</definedName>
    <definedName name="CSXM" localSheetId="0">#REF!</definedName>
    <definedName name="CSXM">#REF!</definedName>
    <definedName name="CSXR" localSheetId="0">#REF!</definedName>
    <definedName name="CSXR">#REF!</definedName>
    <definedName name="CSXT_SEC_Deprate">[16]CSXT_SEC_Deprate!$A$1:$S$43</definedName>
    <definedName name="CSXTBookReserve">[14]Reserve!$D$52:$E$60</definedName>
    <definedName name="CSXTDeprate">'[14]CSXT Deprate'!$A$1:$T$40</definedName>
    <definedName name="CSXTSECTiesARL">[16]CSXT_SEC_Deprate!$G$49:$J$49</definedName>
    <definedName name="CSXTTrackARLs">[16]CSXT_Deprate!$H$50:$K$52</definedName>
    <definedName name="Cum.Interest">IF([11]C100!XEY1&lt;&gt;"",[11]C100!A1048576+[11]C100!XFB1,"")</definedName>
    <definedName name="Curves_Salvage_Parameters">'[16]NYC Life &amp; Salv. Parameters'!$A$6:$G$63</definedName>
    <definedName name="d" localSheetId="0">#REF!</definedName>
    <definedName name="d">#REF!</definedName>
    <definedName name="DATA" localSheetId="0">#REF!</definedName>
    <definedName name="DATA">#REF!</definedName>
    <definedName name="DATA_AREA" localSheetId="0">#REF!</definedName>
    <definedName name="DATA_AREA">#REF!</definedName>
    <definedName name="DATA0206" localSheetId="0">#REF!</definedName>
    <definedName name="DATA0206">#REF!</definedName>
    <definedName name="DATEDATA" localSheetId="0">'[17]FCAR PLAN'!#REF!</definedName>
    <definedName name="DATEDATA">'[17]FCAR PLAN'!#REF!</definedName>
    <definedName name="DAYS1">'[1]Paducah&amp;Louisville'!#REF!</definedName>
    <definedName name="DAYS2">'[1]Paducah&amp;Louisville'!#REF!</definedName>
    <definedName name="DBName1" localSheetId="0">#REF!</definedName>
    <definedName name="DBName1">#REF!</definedName>
    <definedName name="DBUsername1" localSheetId="0">#REF!</definedName>
    <definedName name="DBUsername1">#REF!</definedName>
    <definedName name="DEC" localSheetId="0">#REF!</definedName>
    <definedName name="DEC">#REF!</definedName>
    <definedName name="DeleteLogicType1" localSheetId="0">#REF!</definedName>
    <definedName name="DeleteLogicType1">#REF!</definedName>
    <definedName name="Deprate2004">'[16]2004 NYC Deprate'!$A$2:$W$1181</definedName>
    <definedName name="Deprate2008" localSheetId="0">#REF!</definedName>
    <definedName name="Deprate2008">#REF!</definedName>
    <definedName name="Deprate2011">'[16]2011 NYC Deprate'!$A$2:$W$1181</definedName>
    <definedName name="DepratePreviousStudy">'[14]DEPR LOT 08'!$A$1:$P$34</definedName>
    <definedName name="DEPREC" localSheetId="0">#REF!</definedName>
    <definedName name="DEPREC">#REF!</definedName>
    <definedName name="DERPPRT" localSheetId="0">#REF!</definedName>
    <definedName name="DERPPRT">#REF!</definedName>
    <definedName name="Descriptions">[14]Descriptions!$A$1:$B$37</definedName>
    <definedName name="DetailedCalcLookup">'[16]NYC Detailed Calc'!$A$15:$AG$1128</definedName>
    <definedName name="df" localSheetId="0">#REF!</definedName>
    <definedName name="df">#REF!</definedName>
    <definedName name="DmdSmryByOSt">'[10]Smry Dmd by O St'!$B$7:$E$32</definedName>
    <definedName name="DStatesInModelOutput">'[10]Smry Units &amp; Rev By D State'!$B$1:$E$45</definedName>
    <definedName name="e" localSheetId="0">#REF!</definedName>
    <definedName name="e">#REF!</definedName>
    <definedName name="ELIM" localSheetId="0">#REF!</definedName>
    <definedName name="ELIM">#REF!</definedName>
    <definedName name="elim2" localSheetId="0">#REF!</definedName>
    <definedName name="elim2">#REF!</definedName>
    <definedName name="Ending.Balance">IF([11]C100!XEZ1&lt;&gt;"",[11]C100!XFB1-[11]C100!XFD1,"")</definedName>
    <definedName name="er" localSheetId="0">#REF!</definedName>
    <definedName name="er">#REF!</definedName>
    <definedName name="EXPENSE" localSheetId="0">#REF!</definedName>
    <definedName name="EXPENSE">#REF!</definedName>
    <definedName name="expense1" localSheetId="0">#REF!</definedName>
    <definedName name="expense1">#REF!</definedName>
    <definedName name="f" localSheetId="0">#REF!</definedName>
    <definedName name="f">#REF!</definedName>
    <definedName name="FairValue" localSheetId="0">#REF!</definedName>
    <definedName name="FairValue">#REF!</definedName>
    <definedName name="FAS_143">'[16]Book Reserve'!$H$39</definedName>
    <definedName name="FCF" localSheetId="0">#REF!</definedName>
    <definedName name="FCF">#REF!</definedName>
    <definedName name="FEB" localSheetId="0">#REF!</definedName>
    <definedName name="FEB">#REF!</definedName>
    <definedName name="FFAppColName1_1" localSheetId="0">#REF!</definedName>
    <definedName name="FFAppColName1_1">#REF!</definedName>
    <definedName name="FFAppColName2_1" localSheetId="0">#REF!</definedName>
    <definedName name="FFAppColName2_1">#REF!</definedName>
    <definedName name="FFAppColName3_1" localSheetId="0">#REF!</definedName>
    <definedName name="FFAppColName3_1">#REF!</definedName>
    <definedName name="FFAppColName4_1" localSheetId="0">#REF!</definedName>
    <definedName name="FFAppColName4_1">#REF!</definedName>
    <definedName name="FFAppColName5_1" localSheetId="0">#REF!</definedName>
    <definedName name="FFAppColName5_1">#REF!</definedName>
    <definedName name="FFAppColName6_1" localSheetId="0">#REF!</definedName>
    <definedName name="FFAppColName6_1">#REF!</definedName>
    <definedName name="FFAppColName7_1" localSheetId="0">#REF!</definedName>
    <definedName name="FFAppColName7_1">#REF!</definedName>
    <definedName name="FFAppColName8_1" localSheetId="0">#REF!</definedName>
    <definedName name="FFAppColName8_1">#REF!</definedName>
    <definedName name="FFSegment1_1" localSheetId="0">#REF!</definedName>
    <definedName name="FFSegment1_1">#REF!</definedName>
    <definedName name="FFSegment2_1" localSheetId="0">#REF!</definedName>
    <definedName name="FFSegment2_1">#REF!</definedName>
    <definedName name="FFSegment3_1" localSheetId="0">#REF!</definedName>
    <definedName name="FFSegment3_1">#REF!</definedName>
    <definedName name="FFSegment4_1" localSheetId="0">#REF!</definedName>
    <definedName name="FFSegment4_1">#REF!</definedName>
    <definedName name="FFSegment5_1" localSheetId="0">#REF!</definedName>
    <definedName name="FFSegment5_1">#REF!</definedName>
    <definedName name="FFSegment6_1" localSheetId="0">#REF!</definedName>
    <definedName name="FFSegment6_1">#REF!</definedName>
    <definedName name="FFSegment7_1" localSheetId="0">#REF!</definedName>
    <definedName name="FFSegment7_1">#REF!</definedName>
    <definedName name="FFSegment8_1" localSheetId="0">#REF!</definedName>
    <definedName name="FFSegment8_1">#REF!</definedName>
    <definedName name="FFSegSeparator1" localSheetId="0">#REF!</definedName>
    <definedName name="FFSegSeparator1">#REF!</definedName>
    <definedName name="FieldNameColumn1" localSheetId="0">#REF!</definedName>
    <definedName name="FieldNameColumn1">#REF!</definedName>
    <definedName name="FieldNameRow1" localSheetId="0">#REF!</definedName>
    <definedName name="FieldNameRow1">#REF!</definedName>
    <definedName name="filename" localSheetId="0">#REF!</definedName>
    <definedName name="filename">#REF!</definedName>
    <definedName name="First_payment_due">[11]C100!$C$8</definedName>
    <definedName name="FirstDataRow1" localSheetId="0">#REF!</definedName>
    <definedName name="FirstDataRow1">#REF!</definedName>
    <definedName name="flagmen" localSheetId="0">#REF!</definedName>
    <definedName name="flagmen">#REF!</definedName>
    <definedName name="FNDNAM1" localSheetId="0">#REF!</definedName>
    <definedName name="FNDNAM1">#REF!</definedName>
    <definedName name="FNDUserID1" localSheetId="0">#REF!</definedName>
    <definedName name="FNDUserID1">#REF!</definedName>
    <definedName name="FPT" localSheetId="0">#REF!</definedName>
    <definedName name="FPT">#REF!</definedName>
    <definedName name="FUEL" localSheetId="0">#REF!</definedName>
    <definedName name="FUEL">#REF!</definedName>
    <definedName name="fuel2" localSheetId="0">#REF!</definedName>
    <definedName name="fuel2">#REF!</definedName>
    <definedName name="FunctionalCurrency1" localSheetId="0">#REF!</definedName>
    <definedName name="FunctionalCurrency1">#REF!</definedName>
    <definedName name="g" localSheetId="0">#REF!</definedName>
    <definedName name="g">#REF!</definedName>
    <definedName name="gk" localSheetId="0">#REF!</definedName>
    <definedName name="gk">#REF!</definedName>
    <definedName name="GL" localSheetId="0">#REF!</definedName>
    <definedName name="GL">#REF!</definedName>
    <definedName name="GWYUID1" localSheetId="0">#REF!</definedName>
    <definedName name="GWYUID1">#REF!</definedName>
    <definedName name="h" localSheetId="0">#REF!</definedName>
    <definedName name="h">#REF!</definedName>
    <definedName name="HCJ" localSheetId="0">#REF!</definedName>
    <definedName name="HCJ">#REF!</definedName>
    <definedName name="hj" localSheetId="0">#REF!</definedName>
    <definedName name="hj">#REF!</definedName>
    <definedName name="hjk" localSheetId="0">#REF!</definedName>
    <definedName name="hjk">#REF!</definedName>
    <definedName name="hours" localSheetId="0">#REF!</definedName>
    <definedName name="hours">#REF!</definedName>
    <definedName name="i" localSheetId="0">#REF!</definedName>
    <definedName name="i">#REF!</definedName>
    <definedName name="III" localSheetId="0">#REF!</definedName>
    <definedName name="III">#REF!</definedName>
    <definedName name="ImportDFF1" localSheetId="0">#REF!</definedName>
    <definedName name="ImportDFF1">#REF!</definedName>
    <definedName name="INDICATR">'[1]Paducah&amp;Louisville'!#REF!</definedName>
    <definedName name="INTER" localSheetId="0">#REF!</definedName>
    <definedName name="INTER">#REF!</definedName>
    <definedName name="Interest" localSheetId="0">IF([11]C100!XFB1&lt;&gt;"",[11]C100!XFD1*'RE&amp;I'!Periodic_rate,"")</definedName>
    <definedName name="Interest">IF([11]C100!XFB1&lt;&gt;"",[11]C100!XFD1*Periodic_rate,"")</definedName>
    <definedName name="IS" localSheetId="0">#REF!</definedName>
    <definedName name="IS">#REF!</definedName>
    <definedName name="ISSTMT">'[12]IS Consol upload'!$F$15:$U$213</definedName>
    <definedName name="IV" localSheetId="0">#REF!</definedName>
    <definedName name="IV">#REF!</definedName>
    <definedName name="IX" localSheetId="0">#REF!</definedName>
    <definedName name="IX">#REF!</definedName>
    <definedName name="j" localSheetId="0">#REF!</definedName>
    <definedName name="j">#REF!</definedName>
    <definedName name="JAN" localSheetId="0">#REF!</definedName>
    <definedName name="JAN">#REF!</definedName>
    <definedName name="JB_Payment_History" localSheetId="0">#REF!</definedName>
    <definedName name="JB_Payment_History">#REF!</definedName>
    <definedName name="JE" localSheetId="0">#REF!</definedName>
    <definedName name="JE">#REF!</definedName>
    <definedName name="JE_Info" localSheetId="0">#REF!</definedName>
    <definedName name="JE_Info">#REF!</definedName>
    <definedName name="JE_Rows" localSheetId="0">#REF!</definedName>
    <definedName name="JE_Rows">#REF!</definedName>
    <definedName name="JF_Payment_History" localSheetId="0">#REF!</definedName>
    <definedName name="JF_Payment_History">#REF!</definedName>
    <definedName name="JFC" localSheetId="0">#REF!</definedName>
    <definedName name="JFC">#REF!</definedName>
    <definedName name="JPD_VISHNU" localSheetId="0">#REF!</definedName>
    <definedName name="JPD_VISHNU">#REF!</definedName>
    <definedName name="JPD_VISHNU1">#REF!</definedName>
    <definedName name="JUL" localSheetId="0">#REF!</definedName>
    <definedName name="JUL">#REF!</definedName>
    <definedName name="JUN" localSheetId="0">#REF!</definedName>
    <definedName name="JUN">#REF!</definedName>
    <definedName name="l">'[18]P&amp;L'!$A$294:$I$434</definedName>
    <definedName name="L519R">#N/A</definedName>
    <definedName name="LabelTextColumn1" localSheetId="0">#REF!</definedName>
    <definedName name="LabelTextColumn1">#REF!</definedName>
    <definedName name="LabelTextRow1" localSheetId="0">#REF!</definedName>
    <definedName name="LabelTextRow1">#REF!</definedName>
    <definedName name="LCCI" localSheetId="0">#REF!</definedName>
    <definedName name="LCCI">#REF!</definedName>
    <definedName name="LII" localSheetId="0">#REF!</definedName>
    <definedName name="LII">#REF!</definedName>
    <definedName name="LIII" localSheetId="0">#REF!</definedName>
    <definedName name="LIII">#REF!</definedName>
    <definedName name="List_Text" localSheetId="0">#REF!</definedName>
    <definedName name="List_Text">#REF!</definedName>
    <definedName name="LIV" localSheetId="0">#REF!</definedName>
    <definedName name="LIV">#REF!</definedName>
    <definedName name="LIX" localSheetId="0">#REF!</definedName>
    <definedName name="LIX">#REF!</definedName>
    <definedName name="loc" localSheetId="0">#REF!</definedName>
    <definedName name="loc">#REF!</definedName>
    <definedName name="LOCATION" localSheetId="0">#REF!</definedName>
    <definedName name="LOCATION">#REF!</definedName>
    <definedName name="LTDEBT" localSheetId="0">#REF!</definedName>
    <definedName name="LTDEBT">#REF!</definedName>
    <definedName name="LV" localSheetId="0">#REF!</definedName>
    <definedName name="LV">#REF!</definedName>
    <definedName name="LVII" localSheetId="0">#REF!</definedName>
    <definedName name="LVII">#REF!</definedName>
    <definedName name="LVIII" localSheetId="0">#REF!</definedName>
    <definedName name="LVIII">#REF!</definedName>
    <definedName name="MACRO" localSheetId="0">#REF!</definedName>
    <definedName name="MACRO">#REF!</definedName>
    <definedName name="MANAGEMENT" localSheetId="0">#REF!</definedName>
    <definedName name="MANAGEMENT">#REF!</definedName>
    <definedName name="MAR" localSheetId="0">#REF!</definedName>
    <definedName name="MAR">#REF!</definedName>
    <definedName name="MAY" localSheetId="0">#REF!</definedName>
    <definedName name="MAY">#REF!</definedName>
    <definedName name="MCP" localSheetId="0">#REF!</definedName>
    <definedName name="MCP">#REF!</definedName>
    <definedName name="MCPPA" localSheetId="0">#REF!</definedName>
    <definedName name="MCPPA">#REF!</definedName>
    <definedName name="MESSAGE">'[1]Paducah&amp;Louisville'!#REF!</definedName>
    <definedName name="ML" localSheetId="0">#REF!</definedName>
    <definedName name="ML">#REF!</definedName>
    <definedName name="MM" localSheetId="0">#REF!</definedName>
    <definedName name="MM">#REF!</definedName>
    <definedName name="Month" localSheetId="0">#REF!</definedName>
    <definedName name="Month">#REF!</definedName>
    <definedName name="MultiLevelRacks" localSheetId="0">#REF!</definedName>
    <definedName name="MultiLevelRacks">#REF!</definedName>
    <definedName name="mw" localSheetId="0">#REF!</definedName>
    <definedName name="mw">#REF!</definedName>
    <definedName name="NATURAL">'[19]Natural Account Table'!$A$2:$B$43</definedName>
    <definedName name="NATURAL_ACCOUNT" localSheetId="0">#REF!</definedName>
    <definedName name="NATURAL_ACCOUNT">#REF!</definedName>
    <definedName name="NetworkMilesByStateTbl">'[10]Network Miles per State'!$B$6:$C$56</definedName>
    <definedName name="new" localSheetId="0">#REF!</definedName>
    <definedName name="new">#REF!</definedName>
    <definedName name="NoOfFFSegments1" localSheetId="0">#REF!</definedName>
    <definedName name="NoOfFFSegments1">#REF!</definedName>
    <definedName name="NOV" localSheetId="0">#REF!</definedName>
    <definedName name="NOV">#REF!</definedName>
    <definedName name="NumberOfDetailFields1" localSheetId="0">#REF!</definedName>
    <definedName name="NumberOfDetailFields1">#REF!</definedName>
    <definedName name="NumberOfHeaderFields1" localSheetId="0">#REF!</definedName>
    <definedName name="NumberOfHeaderFields1">#REF!</definedName>
    <definedName name="NYCRoadControls">[16]Controls!$B$5:$E$25</definedName>
    <definedName name="NYCTiesSEC">'[16]NYC Ties SEC'!$A$14:$AG$158</definedName>
    <definedName name="NYCTrackControls">[16]Controls!$B$53:$E$60</definedName>
    <definedName name="OCT" localSheetId="0">#REF!</definedName>
    <definedName name="OCT">#REF!</definedName>
    <definedName name="ODBCDataSource1" localSheetId="0">#REF!</definedName>
    <definedName name="ODBCDataSource1">#REF!</definedName>
    <definedName name="OStatesInModelOutput">'[10]Smry Units &amp; Rev By O State'!$B$3:$F$41</definedName>
    <definedName name="ots" localSheetId="0">#REF!</definedName>
    <definedName name="ots">#REF!</definedName>
    <definedName name="page1" localSheetId="0">#REF!</definedName>
    <definedName name="page1">#REF!</definedName>
    <definedName name="page2" localSheetId="0">#REF!</definedName>
    <definedName name="page2">#REF!</definedName>
    <definedName name="page3" localSheetId="0">#REF!</definedName>
    <definedName name="page3">#REF!</definedName>
    <definedName name="payment.Num" localSheetId="0">IF(OR([11]C100!A1048576="",[11]C100!A1048576='RE&amp;I'!Total_payments),"",[11]C100!A1048576+1)</definedName>
    <definedName name="payment.Num">IF(OR([11]C100!A1048576="",[11]C100!A1048576=Total_payments),"",[11]C100!A1048576+1)</definedName>
    <definedName name="Payments_per_year">[11]C100!$C$7</definedName>
    <definedName name="Periodic_rate" localSheetId="0">Annual_interest_rate/Payments_per_year</definedName>
    <definedName name="Periodic_rate">Annual_interest_rate/Payments_per_year</definedName>
    <definedName name="PeriodSetName1" localSheetId="0">#REF!</definedName>
    <definedName name="PeriodSetName1">#REF!</definedName>
    <definedName name="PLAN" localSheetId="0">#REF!</definedName>
    <definedName name="PLAN">#REF!</definedName>
    <definedName name="plan2" localSheetId="0">#REF!</definedName>
    <definedName name="plan2">#REF!</definedName>
    <definedName name="Pmt_to_use">[11]C100!$C$13</definedName>
    <definedName name="PopCache_GL_INTERFACE_REFERENCE7" hidden="1">[20]PopCache!$A$1:$A$2</definedName>
    <definedName name="PostErrorsToSusp1" localSheetId="0">#REF!</definedName>
    <definedName name="PostErrorsToSusp1">#REF!</definedName>
    <definedName name="PR_ALLCOS_NOL">'[21]Sch 3'!$A$22:$R$72,'[21]Sch 3'!$A$75:$R$128,'[21]Sch 3'!$A$131:$R$224,'[21]Sch 3'!$A$227:$R$274,'[21]Sch 3'!$A$277:$R$327,'[21]Sch 3'!#REF!</definedName>
    <definedName name="PR_SUM_NOL">'[21]Sch 3'!#REF!</definedName>
    <definedName name="PRANGE">'[1]Paducah&amp;Louisville'!#REF!</definedName>
    <definedName name="PRESENTATION_PAGE" localSheetId="0">#REF!</definedName>
    <definedName name="PRESENTATION_PAGE">#REF!</definedName>
    <definedName name="Principal" localSheetId="0">IF([11]C100!XFA1&lt;&gt;"",MIN([11]C100!XFC1,Pmt_to_use-[11]C100!XFD1),"")</definedName>
    <definedName name="Principal">IF([11]C100!XFA1&lt;&gt;"",MIN([11]C100!XFC1,Pmt_to_use-[11]C100!XFD1),"")</definedName>
    <definedName name="PRINT" localSheetId="0">#REF!</definedName>
    <definedName name="PRINT">#REF!</definedName>
    <definedName name="_xlnm.Print_Area" localSheetId="0">'RE&amp;I'!$A$1:$N$95</definedName>
    <definedName name="Print_Area_MI" localSheetId="0">#REF!</definedName>
    <definedName name="Print_Area_MI">#REF!</definedName>
    <definedName name="PROJ_ALL" localSheetId="0">#REF!</definedName>
    <definedName name="PROJ_ALL">#REF!</definedName>
    <definedName name="PROJ_VAR_ALL_6PG" localSheetId="0">#REF!</definedName>
    <definedName name="PROJ_VAR_ALL_6PG">#REF!</definedName>
    <definedName name="ProjectName" localSheetId="0">{"Client Name or Project Name"}</definedName>
    <definedName name="ProjectName">{"Client Name or Project Name"}</definedName>
    <definedName name="q" localSheetId="0">#REF!</definedName>
    <definedName name="q">#REF!</definedName>
    <definedName name="Quarter" localSheetId="0">#REF!</definedName>
    <definedName name="Quarter">#REF!</definedName>
    <definedName name="query" localSheetId="0">#REF!</definedName>
    <definedName name="query">#REF!</definedName>
    <definedName name="RAIL" localSheetId="0">#REF!</definedName>
    <definedName name="RAIL">#REF!</definedName>
    <definedName name="RATE">'[1]Paducah&amp;Louisville'!#REF!</definedName>
    <definedName name="REGFC">'[9]Depreciation Book&amp;Tax'!#REF!</definedName>
    <definedName name="REGROW">'[9]Depreciation Book&amp;Tax'!#REF!</definedName>
    <definedName name="ResponsibilityApplicationID1" localSheetId="0">#REF!</definedName>
    <definedName name="ResponsibilityApplicationID1">#REF!</definedName>
    <definedName name="ResponsibilityID1" localSheetId="0">#REF!</definedName>
    <definedName name="ResponsibilityID1">#REF!</definedName>
    <definedName name="ResponsibilityName1" localSheetId="0">#REF!</definedName>
    <definedName name="ResponsibilityName1">#REF!</definedName>
    <definedName name="RMC000000000000" localSheetId="0">'[5]OthInc IntExp'!#REF!</definedName>
    <definedName name="RMC000000000000">'[5]OthInc IntExp'!#REF!</definedName>
    <definedName name="ROLL" localSheetId="0">#REF!</definedName>
    <definedName name="ROLL">#REF!</definedName>
    <definedName name="ROW" localSheetId="0">#REF!</definedName>
    <definedName name="ROW">#REF!</definedName>
    <definedName name="RowsToUpload1" localSheetId="0">#REF!</definedName>
    <definedName name="RowsToUpload1">#REF!</definedName>
    <definedName name="RR">#REF!</definedName>
    <definedName name="s" localSheetId="0">#REF!</definedName>
    <definedName name="s">#REF!</definedName>
    <definedName name="SARp1" localSheetId="0">#REF!</definedName>
    <definedName name="SARp1">#REF!</definedName>
    <definedName name="SARp13" localSheetId="0">#REF!</definedName>
    <definedName name="SARp13">#REF!</definedName>
    <definedName name="SEGMENTS" localSheetId="0">#REF!</definedName>
    <definedName name="SEGMENTS">#REF!</definedName>
    <definedName name="SEP" localSheetId="0">#REF!</definedName>
    <definedName name="SEP">#REF!</definedName>
    <definedName name="SetOfBooksID1" localSheetId="0">#REF!</definedName>
    <definedName name="SetOfBooksID1">#REF!</definedName>
    <definedName name="SetOfBooksName1" localSheetId="0">#REF!</definedName>
    <definedName name="SetOfBooksName1">#REF!</definedName>
    <definedName name="Show.Date" localSheetId="0">IF([11]C100!XFD1&lt;&gt;"",DATE(YEAR(First_payment_due),MONTH(First_payment_due)+([11]C100!XFD1-1)*12/Payments_per_year,DAY(First_payment_due)),"")</definedName>
    <definedName name="Show.Date">IF([11]C100!XFD1&lt;&gt;"",DATE(YEAR(First_payment_due),MONTH(First_payment_due)+([11]C100!XFD1-1)*12/Payments_per_year,DAY(First_payment_due)),"")</definedName>
    <definedName name="SKIP" localSheetId="0">'[1]Paducah&amp;Louisville'!#REF!</definedName>
    <definedName name="SKIP">'[1]Paducah&amp;Louisville'!#REF!</definedName>
    <definedName name="SLND" localSheetId="0">#REF!</definedName>
    <definedName name="SLND">#REF!</definedName>
    <definedName name="SSPS" localSheetId="0">#REF!</definedName>
    <definedName name="SSPS">#REF!</definedName>
    <definedName name="StartJournalImport1" localSheetId="0">#REF!</definedName>
    <definedName name="StartJournalImport1">#REF!</definedName>
    <definedName name="State" localSheetId="0">#REF!</definedName>
    <definedName name="State">#REF!</definedName>
    <definedName name="STDEBT" localSheetId="0">#REF!</definedName>
    <definedName name="STDEBT">#REF!</definedName>
    <definedName name="Stmt" localSheetId="0">#REF!</definedName>
    <definedName name="Stmt">#REF!</definedName>
    <definedName name="STSegQDet">[22]SegQtr!$A$1:$O$75</definedName>
    <definedName name="SUMFINMEAS" localSheetId="0">#REF!</definedName>
    <definedName name="SUMFINMEAS">#REF!</definedName>
    <definedName name="summary" localSheetId="0">#REF!</definedName>
    <definedName name="summary">#REF!</definedName>
    <definedName name="SUPP" localSheetId="0">#REF!</definedName>
    <definedName name="SUPP">#REF!</definedName>
    <definedName name="Table">[23]Table!$A$3:$B$15</definedName>
    <definedName name="table2">#REF!</definedName>
    <definedName name="TARG" localSheetId="0">#REF!</definedName>
    <definedName name="TARG">#REF!</definedName>
    <definedName name="TAX" localSheetId="0">#REF!</definedName>
    <definedName name="TAX">#REF!</definedName>
    <definedName name="Temp_JE_Info" localSheetId="0">#REF!</definedName>
    <definedName name="Temp_JE_Info">#REF!</definedName>
    <definedName name="Temp_List_Text" localSheetId="0">#REF!</definedName>
    <definedName name="Temp_List_Text">#REF!</definedName>
    <definedName name="TemplateNumber1" localSheetId="0">#REF!</definedName>
    <definedName name="TemplateNumber1">#REF!</definedName>
    <definedName name="TemplateStyle1" localSheetId="0">#REF!</definedName>
    <definedName name="TemplateStyle1">#REF!</definedName>
    <definedName name="TemplateType1" localSheetId="0">#REF!</definedName>
    <definedName name="TemplateType1">#REF!</definedName>
    <definedName name="TERM">'[24]LOCO PLAN'!$A$80:$C$91</definedName>
    <definedName name="Term_in_years">[11]C100!$C$6</definedName>
    <definedName name="topbord" localSheetId="0">#REF!</definedName>
    <definedName name="topbord">#REF!</definedName>
    <definedName name="topbord1" localSheetId="0">#REF!</definedName>
    <definedName name="topbord1">#REF!</definedName>
    <definedName name="total" localSheetId="0">#REF!</definedName>
    <definedName name="total">#REF!</definedName>
    <definedName name="Total_payments" localSheetId="0">Payments_per_year*Term_in_years</definedName>
    <definedName name="Total_payments">Payments_per_year*Term_in_years</definedName>
    <definedName name="type" localSheetId="0">#REF!</definedName>
    <definedName name="type">#REF!</definedName>
    <definedName name="UPDT_EQRENTS" localSheetId="0">[6]!UPDT_EQRENTS</definedName>
    <definedName name="UPDT_EQRENTS">[7]!UPDT_EQRENTS</definedName>
    <definedName name="UPDT_EQRENTS05" localSheetId="0">[6]!UPDT_EQRENTS05</definedName>
    <definedName name="UPDT_EQRENTS05">[7]!UPDT_EQRENTS05</definedName>
    <definedName name="UPDT_OPSUPGA" localSheetId="0">[6]!UPDT_OPSUPGA</definedName>
    <definedName name="UPDT_OPSUPGA">[7]!UPDT_OPSUPGA</definedName>
    <definedName name="UPDT_OPSUPGA05" localSheetId="0">[6]!UPDT_OPSUPGA05</definedName>
    <definedName name="UPDT_OPSUPGA05">[7]!UPDT_OPSUPGA05</definedName>
    <definedName name="UPDT_PERSINJ" localSheetId="0">[6]!UPDT_PERSINJ</definedName>
    <definedName name="UPDT_PERSINJ">[7]!UPDT_PERSINJ</definedName>
    <definedName name="UPDT_PERSINJ05" localSheetId="0">[6]!UPDT_PERSINJ05</definedName>
    <definedName name="UPDT_PERSINJ05">[7]!UPDT_PERSINJ05</definedName>
    <definedName name="UPDT_PL" localSheetId="0">[6]!UPDT_PL</definedName>
    <definedName name="UPDT_PL">[7]!UPDT_PL</definedName>
    <definedName name="UPDT_PL05" localSheetId="0">[6]!UPDT_PL05</definedName>
    <definedName name="UPDT_PL05">[7]!UPDT_PL05</definedName>
    <definedName name="UPDT_PLa" localSheetId="0">[6]!UPDT_PLa</definedName>
    <definedName name="UPDT_PLa">[7]!UPDT_PLa</definedName>
    <definedName name="UPDT_SGSUM" localSheetId="0">[6]!UPDT_SGSUM</definedName>
    <definedName name="UPDT_SGSUM">[7]!UPDT_SGSUM</definedName>
    <definedName name="UPDT_SGSUM05" localSheetId="0">[6]!UPDT_SGSUM05</definedName>
    <definedName name="UPDT_SGSUM05">[7]!UPDT_SGSUM05</definedName>
    <definedName name="Upl" localSheetId="0">#REF!</definedName>
    <definedName name="Upl">#REF!</definedName>
    <definedName name="Vendor" localSheetId="0">#REF!</definedName>
    <definedName name="Vendor">#REF!</definedName>
    <definedName name="VI">'[25]CSX 6'!$A$1:$N$5</definedName>
    <definedName name="VIII" localSheetId="0">#REF!</definedName>
    <definedName name="VIII">#REF!</definedName>
    <definedName name="VLOOKUP" localSheetId="0">#REF!</definedName>
    <definedName name="VLOOKUP">#REF!</definedName>
    <definedName name="w" localSheetId="0">#REF!</definedName>
    <definedName name="w">#REF!</definedName>
    <definedName name="WeightTable" localSheetId="0">#REF!</definedName>
    <definedName name="WeightTable">#REF!</definedName>
    <definedName name="wp_1A" localSheetId="0">#REF!</definedName>
    <definedName name="wp_1A">#REF!</definedName>
    <definedName name="wp_2" localSheetId="0">#REF!</definedName>
    <definedName name="wp_2">#REF!</definedName>
    <definedName name="wp_3" localSheetId="0">#REF!</definedName>
    <definedName name="wp_3">#REF!</definedName>
    <definedName name="wp_4" localSheetId="0">#REF!</definedName>
    <definedName name="wp_4">#REF!</definedName>
    <definedName name="wp_5" localSheetId="0">#REF!</definedName>
    <definedName name="wp_5">#REF!</definedName>
    <definedName name="wp_7" localSheetId="0">[26]Cover!#REF!</definedName>
    <definedName name="wp_7">[26]Cover!#REF!</definedName>
    <definedName name="wp1A" localSheetId="0">#REF!</definedName>
    <definedName name="wp1A">#REF!</definedName>
    <definedName name="wp1b" localSheetId="0">[27]Cover!#REF!</definedName>
    <definedName name="wp1b">[27]Cover!#REF!</definedName>
    <definedName name="wp1d">[27]Cover!#REF!</definedName>
    <definedName name="wp1e">[27]Cover!#REF!</definedName>
    <definedName name="wp1f">[27]Cover!#REF!</definedName>
    <definedName name="wp1g">[27]Cover!#REF!</definedName>
    <definedName name="wp1h">[27]Cover!#REF!</definedName>
    <definedName name="wp1i">[27]Cover!#REF!</definedName>
    <definedName name="wp1j">[27]Cover!#REF!</definedName>
    <definedName name="WP2_Line8">'[28]WP2-Prior Year'!$I$27</definedName>
    <definedName name="XI" localSheetId="0">#REF!</definedName>
    <definedName name="XI">#REF!</definedName>
    <definedName name="XIII" localSheetId="0">#REF!</definedName>
    <definedName name="XIII">#REF!</definedName>
    <definedName name="XIX" localSheetId="0">#REF!</definedName>
    <definedName name="XIX">#REF!</definedName>
    <definedName name="XVI" localSheetId="0">#REF!</definedName>
    <definedName name="XVI">#REF!</definedName>
    <definedName name="XVII" localSheetId="0">#REF!</definedName>
    <definedName name="XVII">#REF!</definedName>
    <definedName name="XVIII" localSheetId="0">#REF!</definedName>
    <definedName name="XVIII">#REF!</definedName>
    <definedName name="XX" localSheetId="0">#REF!</definedName>
    <definedName name="XX">#REF!</definedName>
    <definedName name="XXIII" localSheetId="0">#REF!</definedName>
    <definedName name="XXIII">#REF!</definedName>
    <definedName name="XXIV" localSheetId="0">#REF!</definedName>
    <definedName name="XXIV">#REF!</definedName>
    <definedName name="XXV" localSheetId="0">#REF!</definedName>
    <definedName name="XXV">#REF!</definedName>
    <definedName name="XXVI" localSheetId="0">#REF!</definedName>
    <definedName name="XXVI">#REF!</definedName>
    <definedName name="XXVII" localSheetId="0">#REF!</definedName>
    <definedName name="XXVII">#REF!</definedName>
    <definedName name="XXXI" localSheetId="0">#REF!</definedName>
    <definedName name="XXXI">#REF!</definedName>
    <definedName name="XXXIX" localSheetId="0">#REF!</definedName>
    <definedName name="XXXIX">#REF!</definedName>
    <definedName name="XXXVII" localSheetId="0">#REF!</definedName>
    <definedName name="XXXVII">#REF!</definedName>
    <definedName name="XXXXIV" localSheetId="0">#REF!</definedName>
    <definedName name="XXXXIV">#REF!</definedName>
    <definedName name="XXXXV" localSheetId="0">#REF!</definedName>
    <definedName name="XXXXV">#REF!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5" i="1" l="1"/>
  <c r="K75" i="1"/>
  <c r="I75" i="1"/>
  <c r="G75" i="1"/>
  <c r="M74" i="1"/>
  <c r="K74" i="1"/>
  <c r="I74" i="1"/>
  <c r="G74" i="1"/>
  <c r="K50" i="1"/>
  <c r="K53" i="1" s="1"/>
  <c r="K58" i="1" s="1"/>
  <c r="K64" i="1" s="1"/>
  <c r="M45" i="1"/>
  <c r="K45" i="1"/>
  <c r="I45" i="1"/>
  <c r="G45" i="1"/>
  <c r="M38" i="1"/>
  <c r="I38" i="1"/>
  <c r="G38" i="1"/>
  <c r="K73" i="1"/>
  <c r="K78" i="1" s="1"/>
  <c r="K27" i="1"/>
  <c r="G27" i="1"/>
  <c r="I69" i="1"/>
  <c r="K24" i="1"/>
  <c r="G24" i="1"/>
  <c r="M20" i="1"/>
  <c r="K20" i="1"/>
  <c r="I20" i="1"/>
  <c r="G20" i="1"/>
  <c r="M70" i="1" l="1"/>
  <c r="G33" i="1"/>
  <c r="G69" i="1"/>
  <c r="G31" i="1"/>
  <c r="G68" i="1" s="1"/>
  <c r="G70" i="1"/>
  <c r="I33" i="1"/>
  <c r="M69" i="1"/>
  <c r="I70" i="1"/>
  <c r="K69" i="1"/>
  <c r="K31" i="1"/>
  <c r="K68" i="1" s="1"/>
  <c r="K70" i="1"/>
  <c r="I31" i="1"/>
  <c r="I68" i="1" s="1"/>
  <c r="K40" i="1"/>
  <c r="M31" i="1"/>
  <c r="M68" i="1" s="1"/>
  <c r="I73" i="1" l="1"/>
  <c r="I78" i="1" s="1"/>
  <c r="I40" i="1"/>
  <c r="I47" i="1" s="1"/>
  <c r="I50" i="1" s="1"/>
  <c r="I53" i="1" s="1"/>
  <c r="I58" i="1" s="1"/>
  <c r="I64" i="1" s="1"/>
  <c r="G73" i="1"/>
  <c r="G78" i="1" s="1"/>
  <c r="G40" i="1"/>
  <c r="G47" i="1" s="1"/>
  <c r="G50" i="1" s="1"/>
  <c r="G53" i="1" s="1"/>
  <c r="G58" i="1" s="1"/>
  <c r="G64" i="1" s="1"/>
  <c r="M33" i="1"/>
  <c r="M73" i="1" l="1"/>
  <c r="M78" i="1" s="1"/>
  <c r="M40" i="1"/>
  <c r="M47" i="1" s="1"/>
  <c r="M50" i="1" s="1"/>
  <c r="M53" i="1" s="1"/>
  <c r="M58" i="1" s="1"/>
  <c r="M64" i="1" s="1"/>
</calcChain>
</file>

<file path=xl/sharedStrings.xml><?xml version="1.0" encoding="utf-8"?>
<sst xmlns="http://schemas.openxmlformats.org/spreadsheetml/2006/main" count="142" uniqueCount="112">
  <si>
    <t>SURFACE TRANSPORTATION BOARD</t>
  </si>
  <si>
    <t>Washington, D.C.  20423</t>
  </si>
  <si>
    <t>QUARTERLY REPORT OF REVENUES, EXPENSES AND INCOME-RAILROADS</t>
  </si>
  <si>
    <t>FOR ICC USE ONLY</t>
  </si>
  <si>
    <t>FORM</t>
  </si>
  <si>
    <t>QUARTERS</t>
  </si>
  <si>
    <t>YEAR</t>
  </si>
  <si>
    <t>OMB Clearance No. 2140-0013</t>
  </si>
  <si>
    <t>Date of Report</t>
  </si>
  <si>
    <t xml:space="preserve">     |      |      |      |      |</t>
  </si>
  <si>
    <t>R E &amp; I</t>
  </si>
  <si>
    <t xml:space="preserve">  1st       2nd       3rd       4th</t>
  </si>
  <si>
    <t>Expiration Date 10-31-2018</t>
  </si>
  <si>
    <t xml:space="preserve">    [  ]      [X]      [  ]      [  ]</t>
  </si>
  <si>
    <t xml:space="preserve"> </t>
  </si>
  <si>
    <t>FULL NAME AND ADDRESS OF REPORTING RAILROAD:</t>
  </si>
  <si>
    <t>CSX TRANSPORTATION, INC</t>
  </si>
  <si>
    <t>P. O. BOX 41645</t>
  </si>
  <si>
    <t>JACKSONVILLE, FL  32203-1645</t>
  </si>
  <si>
    <t>QUARTERLY FIGURES</t>
  </si>
  <si>
    <t>CUMULATIVE FIGURES</t>
  </si>
  <si>
    <t>DESCRIPTION</t>
  </si>
  <si>
    <t>CODE</t>
  </si>
  <si>
    <t>THIS YEAR</t>
  </si>
  <si>
    <t>LAST YEAR</t>
  </si>
  <si>
    <t>(a)</t>
  </si>
  <si>
    <t>NO.</t>
  </si>
  <si>
    <t>(b)</t>
  </si>
  <si>
    <t>(c)</t>
  </si>
  <si>
    <t>(d)</t>
  </si>
  <si>
    <t>(e)</t>
  </si>
  <si>
    <t>OPERATING REVENUES</t>
  </si>
  <si>
    <t xml:space="preserve">  Freight (Account 101)</t>
  </si>
  <si>
    <t>$</t>
  </si>
  <si>
    <t xml:space="preserve">  Passenger (Account 102)</t>
  </si>
  <si>
    <t xml:space="preserve">  Passenger - Related (Account 103)</t>
  </si>
  <si>
    <t xml:space="preserve">  All Other Operating Revenue (Accounts 104, 105, 106, 110, 502, 503)</t>
  </si>
  <si>
    <t xml:space="preserve">  Joint Facility Account (Account 120)</t>
  </si>
  <si>
    <t xml:space="preserve">         Railway Operating Revenues (All Above)</t>
  </si>
  <si>
    <t>OPERATING EXPENSES</t>
  </si>
  <si>
    <t xml:space="preserve">  Depreciation - Road (Accounts 62-11-00, 62-12-00, 62-13-00)</t>
  </si>
  <si>
    <t xml:space="preserve">  All Other Way and Structures Accounts</t>
  </si>
  <si>
    <t xml:space="preserve">     Total Way and Structures</t>
  </si>
  <si>
    <t xml:space="preserve">  Depreciation - Equipment (Accounts 62-21-00, 62-22-00, 62-23-00)</t>
  </si>
  <si>
    <t xml:space="preserve">  All Other Equipment Accounts</t>
  </si>
  <si>
    <t xml:space="preserve">     Total Equipment</t>
  </si>
  <si>
    <t xml:space="preserve">  Transportation - Train, Yard and Yard Common</t>
  </si>
  <si>
    <t xml:space="preserve">  Transportation - Specialized Services, Administration Support</t>
  </si>
  <si>
    <t xml:space="preserve">  General and Administrative</t>
  </si>
  <si>
    <t xml:space="preserve">         Railway Operating Expenses (Account 531)</t>
  </si>
  <si>
    <t>INCOME ITEMS</t>
  </si>
  <si>
    <t xml:space="preserve">   *Net Revenue from Railway Operations (Lines 6 minus 16)</t>
  </si>
  <si>
    <t xml:space="preserve">  Other Income (Accounts 506 and 510-519)</t>
  </si>
  <si>
    <t xml:space="preserve">  Income from Affiliated companies:</t>
  </si>
  <si>
    <t xml:space="preserve">    Dividends</t>
  </si>
  <si>
    <t xml:space="preserve">    Equity in Undistributed Earnings (Losses)</t>
  </si>
  <si>
    <t xml:space="preserve">       Total Income from Affiliated Companies (Lines 19 and 20)</t>
  </si>
  <si>
    <t xml:space="preserve">  Miscellaneous Deductions from Income (Accounts 534-535, 543-545, 549-551 and 553)</t>
  </si>
  <si>
    <t xml:space="preserve">         Income Available for Fixed Charges (Lines 17, 18, 21 minus 22)</t>
  </si>
  <si>
    <t>FIXED CHARGES</t>
  </si>
  <si>
    <t xml:space="preserve">  Interest on Funded Debt (Account 546)</t>
  </si>
  <si>
    <t xml:space="preserve">  Interest on Unfunded Debt (Account 547)</t>
  </si>
  <si>
    <t xml:space="preserve">  Amortization of Discount on Funded Debt (Account 548)</t>
  </si>
  <si>
    <t xml:space="preserve">         Total Fixed Charges</t>
  </si>
  <si>
    <t xml:space="preserve">           Income after Fixed Charges</t>
  </si>
  <si>
    <t xml:space="preserve">  Other Deductions (Account 546c)</t>
  </si>
  <si>
    <t xml:space="preserve">  Unusual or Infrequent items (Debit) Credit (Account 555)</t>
  </si>
  <si>
    <t xml:space="preserve">         Income (Loss) from Continuing Operations before Income Taxes</t>
  </si>
  <si>
    <t xml:space="preserve">  Income Taxes on Ordinary Income (Account 556) </t>
  </si>
  <si>
    <t xml:space="preserve">  Provision for Deferred Income Taxes (Account 557) </t>
  </si>
  <si>
    <t xml:space="preserve">         Income (Loss) from Continuing Operations</t>
  </si>
  <si>
    <t xml:space="preserve">  Income (Loss) from Operations (Less Applicable Income</t>
  </si>
  <si>
    <t xml:space="preserve">    Taxes) (Account 560)</t>
  </si>
  <si>
    <t xml:space="preserve">  Gain (Loss) on Disposal of Discontinued Segments (Less Applicable Income</t>
  </si>
  <si>
    <t xml:space="preserve">    Taxes) (Account 562)</t>
  </si>
  <si>
    <t xml:space="preserve">         Income (Loss) before Extraordinary Items</t>
  </si>
  <si>
    <t xml:space="preserve">  Extraordinary Items (Net) (Account 570)</t>
  </si>
  <si>
    <t xml:space="preserve">  Income Taxes on Extraordinary Income (Account 590)</t>
  </si>
  <si>
    <t xml:space="preserve">  Provision for Deferred Taxes - Extraordinary Items (Account 591)</t>
  </si>
  <si>
    <t xml:space="preserve">  Cumulative Effect of Change in Accounting Principles (Less Applicable Income</t>
  </si>
  <si>
    <t xml:space="preserve">   Taxes of $___________) (Account 592)</t>
  </si>
  <si>
    <t xml:space="preserve">           Net Income (Loss)</t>
  </si>
  <si>
    <t xml:space="preserve">  Dividends on Common Stock (Account 623)</t>
  </si>
  <si>
    <t xml:space="preserve">  Dividends on Preferred Stock (Account 623)</t>
  </si>
  <si>
    <t>RATIOS</t>
  </si>
  <si>
    <t xml:space="preserve">  Expenses to Revenue (%)</t>
  </si>
  <si>
    <t xml:space="preserve">  Total Maintenance to Revenue (%)</t>
  </si>
  <si>
    <t xml:space="preserve">  Transportation to Revenue (%)</t>
  </si>
  <si>
    <t>*  NOTE:  Reconciliation of Net Railway Operating Income (NROI)</t>
  </si>
  <si>
    <t xml:space="preserve">                 Net Revenues from Railway Operations</t>
  </si>
  <si>
    <t xml:space="preserve">                 Income Taxes on Ordinary Income</t>
  </si>
  <si>
    <t xml:space="preserve">                 Provision for Deferred Income Taxes</t>
  </si>
  <si>
    <t xml:space="preserve">    **         Income from Lease of Road and Equipment</t>
  </si>
  <si>
    <t xml:space="preserve">    **         Rent for Leased Roads and Equipment</t>
  </si>
  <si>
    <t xml:space="preserve">                         Net Railway Operating Income</t>
  </si>
  <si>
    <t>REMARKS:</t>
  </si>
  <si>
    <t>ICC USE ONLY</t>
  </si>
  <si>
    <t xml:space="preserve">(A) Certain items have been reclassified to conform to current year presentation.  </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</si>
  <si>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</si>
  <si>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</si>
  <si>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</si>
  <si>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</si>
  <si>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</si>
  <si>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t>
  </si>
  <si>
    <t>Angie Williams</t>
  </si>
  <si>
    <t>Title</t>
  </si>
  <si>
    <t>AVP, Assistant Controller</t>
  </si>
  <si>
    <t>Date</t>
  </si>
  <si>
    <t>Signature</t>
  </si>
  <si>
    <t>/s/ Angie Williams</t>
  </si>
  <si>
    <t>Telephone Number</t>
  </si>
  <si>
    <t>(904) 366-4365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</si>
</sst>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0.0"/>
    <numFmt numFmtId="166" formatCode="#,##0.0_);\(#,##0.0\)"/>
    <numFmt numFmtId="167" formatCode="mmmm\ d\,\ yyyy"/>
  </numFmts>
  <fonts count="12" x14ac:knownFonts="1">
    <font>
      <sz val="11"/>
      <color theme="1"/>
      <name val="Calibri"/>
      <family val="2"/>
      <scheme val="minor"/>
    </font>
    <font>
      <sz val="10"/>
      <name val="Arial"/>
      <family val="2"/>
    </font>
    <font>
      <b/>
      <sz val="10"/>
      <name val="Arial"/>
      <family val="2"/>
    </font>
    <font>
      <sz val="8"/>
      <name val="Arial"/>
      <family val="2"/>
    </font>
    <font>
      <u/>
      <sz val="7"/>
      <name val="Arial"/>
      <family val="2"/>
    </font>
    <font>
      <u/>
      <sz val="10"/>
      <name val="Arial"/>
      <family val="2"/>
    </font>
    <font>
      <i/>
      <sz val="10"/>
      <name val="Arial"/>
      <family val="2"/>
    </font>
    <font>
      <b/>
      <sz val="12"/>
      <name val="Arial"/>
      <family val="2"/>
    </font>
    <font>
      <sz val="7"/>
      <name val="Arial"/>
      <family val="2"/>
    </font>
    <font>
      <b/>
      <sz val="8"/>
      <name val="Arial"/>
      <family val="2"/>
    </font>
    <font>
      <i/>
      <sz val="8"/>
      <name val="Arial"/>
      <family val="2"/>
    </font>
    <font>
      <sz val="10"/>
      <name val="Helv"/>
    </font>
  </fonts>
  <fills count="4">
    <fill>
      <patternFill patternType="none"/>
    </fill>
    <fill>
      <patternFill patternType="gray125"/>
    </fill>
    <fill>
      <patternFill patternType="solid">
        <fgColor theme="0"/>
        <bgColor indexed="64"/>
      </patternFill>
    </fill>
    <fill>
      <patternFill patternType="solid">
        <fgColor indexed="55"/>
        <bgColor indexed="8"/>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style="thin">
        <color indexed="8"/>
      </bottom>
      <diagonal/>
    </border>
    <border>
      <left style="thin">
        <color indexed="8"/>
      </left>
      <right/>
      <top/>
      <bottom style="thin">
        <color indexed="64"/>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style="thin">
        <color indexed="8"/>
      </left>
      <right/>
      <top style="thin">
        <color indexed="8"/>
      </top>
      <bottom/>
      <diagonal/>
    </border>
  </borders>
  <cellStyleXfs count="4">
    <xf numFmtId="0" fontId="0" fillId="0" borderId="0"/>
    <xf numFmtId="0" fontId="1" fillId="0" borderId="0"/>
    <xf numFmtId="43" fontId="1" fillId="0" borderId="0" applyFont="0" applyFill="0" applyBorder="0" applyAlignment="0" applyProtection="0"/>
    <xf numFmtId="0" fontId="11" fillId="0" borderId="0"/>
  </cellStyleXfs>
  <cellXfs count="196">
    <xf numFmtId="0" fontId="0" fillId="0" borderId="0" xfId="0"/>
    <xf numFmtId="0" fontId="2" fillId="2" borderId="1" xfId="1" applyFont="1" applyFill="1" applyBorder="1" applyProtection="1"/>
    <xf numFmtId="0" fontId="3" fillId="2" borderId="2" xfId="1" applyFont="1" applyFill="1" applyBorder="1" applyProtection="1"/>
    <xf numFmtId="0" fontId="1" fillId="2" borderId="2" xfId="1" applyFont="1" applyFill="1" applyBorder="1" applyProtection="1"/>
    <xf numFmtId="0" fontId="2" fillId="2" borderId="2" xfId="1" applyFont="1" applyFill="1" applyBorder="1" applyAlignment="1" applyProtection="1">
      <alignment horizontal="center"/>
    </xf>
    <xf numFmtId="0" fontId="2" fillId="2" borderId="2" xfId="1" applyFont="1" applyFill="1" applyBorder="1" applyAlignment="1" applyProtection="1">
      <alignment horizontal="center"/>
    </xf>
    <xf numFmtId="0" fontId="1" fillId="2" borderId="2" xfId="1" applyFont="1" applyFill="1" applyBorder="1" applyAlignment="1">
      <alignment horizontal="center"/>
    </xf>
    <xf numFmtId="0" fontId="1" fillId="2" borderId="3" xfId="1" applyFont="1" applyFill="1" applyBorder="1" applyAlignment="1">
      <alignment horizontal="center"/>
    </xf>
    <xf numFmtId="0" fontId="1" fillId="2" borderId="0" xfId="1" applyFont="1" applyFill="1"/>
    <xf numFmtId="0" fontId="2" fillId="2" borderId="4" xfId="1" applyFont="1" applyFill="1" applyBorder="1" applyProtection="1"/>
    <xf numFmtId="0" fontId="1" fillId="2" borderId="5" xfId="1" applyFont="1" applyFill="1" applyBorder="1" applyProtection="1"/>
    <xf numFmtId="0" fontId="1" fillId="2" borderId="0" xfId="1" applyFont="1" applyFill="1" applyBorder="1" applyProtection="1"/>
    <xf numFmtId="0" fontId="2" fillId="2" borderId="0" xfId="1" applyFont="1" applyFill="1" applyBorder="1" applyAlignment="1" applyProtection="1">
      <alignment horizontal="center"/>
    </xf>
    <xf numFmtId="0" fontId="2" fillId="2" borderId="5" xfId="1" applyFont="1" applyFill="1" applyBorder="1" applyAlignment="1" applyProtection="1">
      <alignment horizontal="center"/>
    </xf>
    <xf numFmtId="0" fontId="1" fillId="2" borderId="5" xfId="1" applyFont="1" applyFill="1" applyBorder="1" applyAlignment="1">
      <alignment horizontal="center"/>
    </xf>
    <xf numFmtId="0" fontId="1" fillId="2" borderId="6" xfId="1" applyFont="1" applyFill="1" applyBorder="1" applyAlignment="1">
      <alignment horizontal="center"/>
    </xf>
    <xf numFmtId="0" fontId="3" fillId="2" borderId="4" xfId="1" applyFont="1" applyFill="1" applyBorder="1" applyAlignment="1" applyProtection="1">
      <alignment horizontal="center"/>
    </xf>
    <xf numFmtId="0" fontId="1" fillId="2" borderId="0" xfId="1" applyFont="1" applyFill="1" applyBorder="1" applyAlignment="1" applyProtection="1">
      <alignment horizontal="center"/>
    </xf>
    <xf numFmtId="0" fontId="3" fillId="2" borderId="7" xfId="1" applyFont="1" applyFill="1" applyBorder="1" applyAlignment="1" applyProtection="1">
      <alignment horizontal="center"/>
    </xf>
    <xf numFmtId="0" fontId="1" fillId="2" borderId="8" xfId="1" applyFont="1" applyFill="1" applyBorder="1" applyProtection="1"/>
    <xf numFmtId="0" fontId="1" fillId="2" borderId="7" xfId="1" applyFont="1" applyFill="1" applyBorder="1" applyAlignment="1" applyProtection="1">
      <alignment horizontal="center"/>
    </xf>
    <xf numFmtId="0" fontId="1" fillId="2" borderId="9" xfId="1" applyFont="1" applyFill="1" applyBorder="1" applyProtection="1"/>
    <xf numFmtId="0" fontId="3" fillId="2" borderId="9" xfId="1" applyFont="1" applyFill="1" applyBorder="1" applyProtection="1"/>
    <xf numFmtId="0" fontId="1" fillId="2" borderId="9" xfId="1" applyFont="1" applyFill="1" applyBorder="1" applyAlignment="1" applyProtection="1">
      <alignment horizontal="right"/>
    </xf>
    <xf numFmtId="0" fontId="4" fillId="2" borderId="9" xfId="1" applyFont="1" applyFill="1" applyBorder="1" applyProtection="1"/>
    <xf numFmtId="14" fontId="5" fillId="2" borderId="10" xfId="1" applyNumberFormat="1" applyFont="1" applyFill="1" applyBorder="1" applyAlignment="1" applyProtection="1">
      <alignment horizontal="left"/>
    </xf>
    <xf numFmtId="0" fontId="1" fillId="2" borderId="11" xfId="1" applyFont="1" applyFill="1" applyBorder="1" applyProtection="1"/>
    <xf numFmtId="0" fontId="1" fillId="2" borderId="12" xfId="1" applyFont="1" applyFill="1" applyBorder="1" applyAlignment="1" applyProtection="1">
      <alignment horizontal="center"/>
    </xf>
    <xf numFmtId="0" fontId="3" fillId="2" borderId="0" xfId="1" applyFont="1" applyFill="1" applyBorder="1" applyAlignment="1" applyProtection="1">
      <alignment horizontal="center"/>
    </xf>
    <xf numFmtId="0" fontId="1" fillId="2" borderId="13" xfId="1" applyFont="1" applyFill="1" applyBorder="1" applyProtection="1"/>
    <xf numFmtId="0" fontId="1" fillId="2" borderId="14" xfId="1" applyFont="1" applyFill="1" applyBorder="1" applyAlignment="1" applyProtection="1">
      <alignment horizontal="center" vertical="center"/>
      <protection locked="0"/>
    </xf>
    <xf numFmtId="0" fontId="3" fillId="0" borderId="0" xfId="1" applyFont="1" applyFill="1" applyBorder="1" applyProtection="1"/>
    <xf numFmtId="0" fontId="1" fillId="2" borderId="15" xfId="1" applyFont="1" applyFill="1" applyBorder="1" applyProtection="1"/>
    <xf numFmtId="0" fontId="1" fillId="2" borderId="12" xfId="1" applyFont="1" applyFill="1" applyBorder="1" applyProtection="1"/>
    <xf numFmtId="0" fontId="3" fillId="2" borderId="0" xfId="1" applyFont="1" applyFill="1" applyBorder="1" applyAlignment="1" applyProtection="1">
      <alignment horizontal="center"/>
      <protection locked="0"/>
    </xf>
    <xf numFmtId="0" fontId="1" fillId="2" borderId="16" xfId="1" applyFont="1" applyFill="1" applyBorder="1" applyProtection="1"/>
    <xf numFmtId="0" fontId="1" fillId="2" borderId="17" xfId="1" applyFont="1" applyFill="1" applyBorder="1" applyAlignment="1">
      <alignment horizontal="center" vertical="center"/>
    </xf>
    <xf numFmtId="0" fontId="3" fillId="2" borderId="0" xfId="1" applyFont="1" applyFill="1" applyBorder="1" applyProtection="1"/>
    <xf numFmtId="0" fontId="1" fillId="2" borderId="1" xfId="1" applyFont="1" applyFill="1" applyBorder="1" applyProtection="1"/>
    <xf numFmtId="0" fontId="6" fillId="2" borderId="2" xfId="1" applyFont="1" applyFill="1" applyBorder="1" applyProtection="1"/>
    <xf numFmtId="0" fontId="1" fillId="2" borderId="2" xfId="1" applyFont="1" applyFill="1" applyBorder="1" applyAlignment="1" applyProtection="1">
      <alignment horizontal="center"/>
    </xf>
    <xf numFmtId="0" fontId="1" fillId="2" borderId="3" xfId="1" applyFont="1" applyFill="1" applyBorder="1" applyProtection="1"/>
    <xf numFmtId="0" fontId="2" fillId="2" borderId="11" xfId="1" applyFont="1" applyFill="1" applyBorder="1" applyProtection="1"/>
    <xf numFmtId="0" fontId="6" fillId="2" borderId="0" xfId="1" applyFont="1" applyFill="1" applyBorder="1" applyProtection="1"/>
    <xf numFmtId="0" fontId="1" fillId="2" borderId="0" xfId="1" applyFont="1" applyFill="1" applyBorder="1" applyProtection="1">
      <protection locked="0"/>
    </xf>
    <xf numFmtId="0" fontId="7" fillId="2" borderId="0" xfId="1" applyFont="1" applyFill="1" applyBorder="1" applyProtection="1">
      <protection locked="0"/>
    </xf>
    <xf numFmtId="0" fontId="1" fillId="2" borderId="15" xfId="1" applyFont="1" applyFill="1" applyBorder="1" applyProtection="1">
      <protection locked="0"/>
    </xf>
    <xf numFmtId="0" fontId="1" fillId="2" borderId="11" xfId="1" applyFont="1" applyFill="1" applyBorder="1"/>
    <xf numFmtId="0" fontId="1" fillId="2" borderId="0" xfId="1" applyFont="1" applyFill="1" applyBorder="1"/>
    <xf numFmtId="0" fontId="1" fillId="2" borderId="1" xfId="1" applyFont="1" applyFill="1" applyBorder="1"/>
    <xf numFmtId="0" fontId="1" fillId="2" borderId="2" xfId="1" applyFont="1" applyFill="1" applyBorder="1"/>
    <xf numFmtId="0" fontId="1" fillId="2" borderId="3" xfId="1" applyFont="1" applyFill="1" applyBorder="1"/>
    <xf numFmtId="0" fontId="3" fillId="2" borderId="13" xfId="1" applyFont="1" applyFill="1" applyBorder="1" applyAlignment="1" applyProtection="1">
      <alignment horizontal="center"/>
    </xf>
    <xf numFmtId="0" fontId="2" fillId="2" borderId="18" xfId="1" applyFont="1" applyFill="1" applyBorder="1" applyAlignment="1" applyProtection="1">
      <alignment horizontal="center"/>
    </xf>
    <xf numFmtId="0" fontId="1" fillId="2" borderId="18" xfId="1" applyFont="1" applyFill="1" applyBorder="1" applyAlignment="1">
      <alignment horizontal="center"/>
    </xf>
    <xf numFmtId="0" fontId="1" fillId="2" borderId="19" xfId="1" applyFont="1" applyFill="1" applyBorder="1" applyAlignment="1">
      <alignment horizontal="center"/>
    </xf>
    <xf numFmtId="37" fontId="2" fillId="2" borderId="20" xfId="1" applyNumberFormat="1" applyFont="1" applyFill="1" applyBorder="1" applyAlignment="1" applyProtection="1">
      <alignment horizontal="center"/>
    </xf>
    <xf numFmtId="0" fontId="1" fillId="2" borderId="21" xfId="1" applyFont="1" applyFill="1" applyBorder="1" applyAlignment="1">
      <alignment horizontal="center"/>
    </xf>
    <xf numFmtId="0" fontId="1" fillId="2" borderId="22" xfId="1" applyFont="1" applyFill="1" applyBorder="1" applyAlignment="1">
      <alignment horizontal="center"/>
    </xf>
    <xf numFmtId="0" fontId="2" fillId="2" borderId="11" xfId="1" applyFont="1" applyFill="1" applyBorder="1" applyAlignment="1" applyProtection="1">
      <alignment horizontal="center"/>
    </xf>
    <xf numFmtId="0" fontId="1" fillId="2" borderId="0" xfId="1" applyFont="1" applyFill="1" applyBorder="1" applyAlignment="1">
      <alignment horizontal="center"/>
    </xf>
    <xf numFmtId="0" fontId="1" fillId="2" borderId="15" xfId="1" applyFont="1" applyFill="1" applyBorder="1" applyAlignment="1">
      <alignment horizontal="center"/>
    </xf>
    <xf numFmtId="0" fontId="3" fillId="2" borderId="16" xfId="1" applyFont="1" applyFill="1" applyBorder="1" applyAlignment="1" applyProtection="1">
      <alignment horizontal="center"/>
    </xf>
    <xf numFmtId="0" fontId="2" fillId="2" borderId="0" xfId="1" applyFont="1" applyFill="1" applyBorder="1" applyAlignment="1" applyProtection="1">
      <alignment horizontal="center"/>
    </xf>
    <xf numFmtId="0" fontId="1" fillId="2" borderId="12" xfId="1" applyFont="1" applyFill="1" applyBorder="1" applyAlignment="1">
      <alignment horizontal="center"/>
    </xf>
    <xf numFmtId="0" fontId="2" fillId="2" borderId="23" xfId="1" applyFont="1" applyFill="1" applyBorder="1" applyAlignment="1" applyProtection="1">
      <alignment horizontal="center"/>
    </xf>
    <xf numFmtId="0" fontId="3" fillId="2" borderId="24" xfId="1" applyFont="1" applyFill="1" applyBorder="1" applyAlignment="1" applyProtection="1">
      <alignment horizontal="center"/>
    </xf>
    <xf numFmtId="0" fontId="1" fillId="2" borderId="25" xfId="1" applyFont="1" applyFill="1" applyBorder="1" applyAlignment="1">
      <alignment horizontal="center"/>
    </xf>
    <xf numFmtId="0" fontId="1" fillId="2" borderId="26" xfId="1" applyFont="1" applyFill="1" applyBorder="1" applyAlignment="1">
      <alignment horizontal="center"/>
    </xf>
    <xf numFmtId="0" fontId="3" fillId="2" borderId="27" xfId="1" applyFont="1" applyFill="1" applyBorder="1" applyAlignment="1" applyProtection="1">
      <alignment horizontal="center"/>
    </xf>
    <xf numFmtId="0" fontId="3" fillId="2" borderId="25" xfId="1" applyFont="1" applyFill="1" applyBorder="1" applyAlignment="1" applyProtection="1">
      <alignment horizontal="center"/>
    </xf>
    <xf numFmtId="0" fontId="1" fillId="2" borderId="28" xfId="1" applyFont="1" applyFill="1" applyBorder="1" applyAlignment="1">
      <alignment horizontal="center"/>
    </xf>
    <xf numFmtId="0" fontId="3" fillId="2" borderId="29" xfId="1" applyFont="1" applyFill="1" applyBorder="1" applyAlignment="1" applyProtection="1">
      <alignment horizontal="center"/>
    </xf>
    <xf numFmtId="0" fontId="1" fillId="2" borderId="30" xfId="1" applyFont="1" applyFill="1" applyBorder="1" applyAlignment="1">
      <alignment horizontal="center"/>
    </xf>
    <xf numFmtId="0" fontId="1" fillId="2" borderId="23" xfId="1" applyFont="1" applyFill="1" applyBorder="1" applyAlignment="1" applyProtection="1">
      <alignment horizontal="center"/>
    </xf>
    <xf numFmtId="0" fontId="1" fillId="2" borderId="23" xfId="1" applyFont="1" applyFill="1" applyBorder="1" applyProtection="1"/>
    <xf numFmtId="0" fontId="1" fillId="2" borderId="10" xfId="1" applyFont="1" applyFill="1" applyBorder="1" applyProtection="1"/>
    <xf numFmtId="0" fontId="3" fillId="2" borderId="11" xfId="1" applyFont="1" applyFill="1" applyBorder="1" applyProtection="1"/>
    <xf numFmtId="0" fontId="1" fillId="2" borderId="29" xfId="1" applyFont="1" applyFill="1" applyBorder="1" applyAlignment="1" applyProtection="1">
      <alignment horizontal="center"/>
    </xf>
    <xf numFmtId="0" fontId="8" fillId="2" borderId="29" xfId="1" applyFont="1" applyFill="1" applyBorder="1" applyProtection="1"/>
    <xf numFmtId="164" fontId="1" fillId="2" borderId="5" xfId="2" applyNumberFormat="1" applyFont="1" applyFill="1" applyBorder="1" applyProtection="1"/>
    <xf numFmtId="37" fontId="8" fillId="2" borderId="29" xfId="1" applyNumberFormat="1" applyFont="1" applyFill="1" applyBorder="1" applyProtection="1"/>
    <xf numFmtId="164" fontId="1" fillId="2" borderId="6" xfId="2" applyNumberFormat="1" applyFont="1" applyFill="1" applyBorder="1" applyProtection="1"/>
    <xf numFmtId="0" fontId="1" fillId="2" borderId="29" xfId="1" applyFont="1" applyFill="1" applyBorder="1" applyProtection="1"/>
    <xf numFmtId="43" fontId="1" fillId="2" borderId="29" xfId="2" applyFont="1" applyFill="1" applyBorder="1" applyProtection="1"/>
    <xf numFmtId="43" fontId="8" fillId="2" borderId="29" xfId="2" applyFont="1" applyFill="1" applyBorder="1" applyProtection="1"/>
    <xf numFmtId="43" fontId="8" fillId="2" borderId="20" xfId="2" applyFont="1" applyFill="1" applyBorder="1" applyProtection="1"/>
    <xf numFmtId="0" fontId="1" fillId="3" borderId="31" xfId="1" applyFont="1" applyFill="1" applyBorder="1" applyAlignment="1" applyProtection="1">
      <alignment horizontal="center"/>
    </xf>
    <xf numFmtId="0" fontId="1" fillId="3" borderId="31" xfId="1" applyFont="1" applyFill="1" applyBorder="1" applyProtection="1"/>
    <xf numFmtId="164" fontId="1" fillId="3" borderId="31" xfId="2" applyNumberFormat="1" applyFont="1" applyFill="1" applyBorder="1" applyProtection="1"/>
    <xf numFmtId="164" fontId="1" fillId="3" borderId="8" xfId="2" applyNumberFormat="1" applyFont="1" applyFill="1" applyBorder="1" applyProtection="1"/>
    <xf numFmtId="0" fontId="1" fillId="2" borderId="20" xfId="1" applyFont="1" applyFill="1" applyBorder="1" applyAlignment="1" applyProtection="1">
      <alignment horizontal="center"/>
    </xf>
    <xf numFmtId="0" fontId="1" fillId="2" borderId="20" xfId="1" applyFont="1" applyFill="1" applyBorder="1" applyProtection="1"/>
    <xf numFmtId="37" fontId="8" fillId="2" borderId="20" xfId="1" applyNumberFormat="1" applyFont="1" applyFill="1" applyBorder="1" applyProtection="1"/>
    <xf numFmtId="37" fontId="1" fillId="2" borderId="29" xfId="1" applyNumberFormat="1" applyFont="1" applyFill="1" applyBorder="1" applyProtection="1"/>
    <xf numFmtId="164" fontId="1" fillId="0" borderId="5" xfId="2" applyNumberFormat="1" applyFont="1" applyFill="1" applyBorder="1" applyProtection="1"/>
    <xf numFmtId="37" fontId="1" fillId="0" borderId="29" xfId="1" applyNumberFormat="1" applyFont="1" applyFill="1" applyBorder="1" applyProtection="1"/>
    <xf numFmtId="37" fontId="8" fillId="0" borderId="29" xfId="1" applyNumberFormat="1" applyFont="1" applyFill="1" applyBorder="1" applyProtection="1"/>
    <xf numFmtId="164" fontId="1" fillId="2" borderId="21" xfId="2" applyNumberFormat="1" applyFont="1" applyFill="1" applyBorder="1" applyProtection="1"/>
    <xf numFmtId="164" fontId="1" fillId="2" borderId="22" xfId="2" applyNumberFormat="1" applyFont="1" applyFill="1" applyBorder="1" applyProtection="1"/>
    <xf numFmtId="0" fontId="1" fillId="0" borderId="20" xfId="1" applyFont="1" applyFill="1" applyBorder="1" applyAlignment="1" applyProtection="1">
      <alignment horizontal="center"/>
    </xf>
    <xf numFmtId="164" fontId="1" fillId="0" borderId="32" xfId="2" applyNumberFormat="1" applyFont="1" applyFill="1" applyBorder="1" applyProtection="1"/>
    <xf numFmtId="41" fontId="1" fillId="0" borderId="33" xfId="2" applyNumberFormat="1" applyFont="1" applyFill="1" applyBorder="1" applyProtection="1"/>
    <xf numFmtId="164" fontId="1" fillId="2" borderId="32" xfId="2" applyNumberFormat="1" applyFont="1" applyFill="1" applyBorder="1" applyProtection="1"/>
    <xf numFmtId="41" fontId="8" fillId="0" borderId="21" xfId="2" applyNumberFormat="1" applyFont="1" applyFill="1" applyBorder="1" applyProtection="1"/>
    <xf numFmtId="41" fontId="8" fillId="2" borderId="20" xfId="2" applyNumberFormat="1" applyFont="1" applyFill="1" applyBorder="1" applyProtection="1"/>
    <xf numFmtId="0" fontId="1" fillId="0" borderId="29" xfId="1" applyFont="1" applyFill="1" applyBorder="1" applyAlignment="1" applyProtection="1">
      <alignment horizontal="center"/>
    </xf>
    <xf numFmtId="0" fontId="1" fillId="2" borderId="33" xfId="1" applyFont="1" applyFill="1" applyBorder="1" applyProtection="1"/>
    <xf numFmtId="37" fontId="8" fillId="2" borderId="34" xfId="1" applyNumberFormat="1" applyFont="1" applyFill="1" applyBorder="1" applyProtection="1"/>
    <xf numFmtId="0" fontId="1" fillId="2" borderId="35" xfId="1" applyFont="1" applyFill="1" applyBorder="1" applyAlignment="1" applyProtection="1">
      <alignment horizontal="center"/>
    </xf>
    <xf numFmtId="0" fontId="1" fillId="2" borderId="35" xfId="1" applyFont="1" applyFill="1" applyBorder="1" applyProtection="1"/>
    <xf numFmtId="164" fontId="1" fillId="2" borderId="35" xfId="2" applyNumberFormat="1" applyFont="1" applyFill="1" applyBorder="1" applyProtection="1"/>
    <xf numFmtId="164" fontId="8" fillId="2" borderId="35" xfId="2" applyNumberFormat="1" applyFont="1" applyFill="1" applyBorder="1" applyProtection="1"/>
    <xf numFmtId="0" fontId="1" fillId="2" borderId="36" xfId="1" applyFont="1" applyFill="1" applyBorder="1" applyAlignment="1" applyProtection="1">
      <alignment horizontal="center"/>
    </xf>
    <xf numFmtId="0" fontId="8" fillId="2" borderId="20" xfId="1" applyFont="1" applyFill="1" applyBorder="1" applyProtection="1"/>
    <xf numFmtId="0" fontId="3" fillId="2" borderId="20" xfId="1" applyFont="1" applyFill="1" applyBorder="1" applyProtection="1"/>
    <xf numFmtId="0" fontId="1" fillId="2" borderId="4" xfId="1" applyFont="1" applyFill="1" applyBorder="1" applyAlignment="1" applyProtection="1">
      <alignment horizontal="center"/>
    </xf>
    <xf numFmtId="37" fontId="1" fillId="2" borderId="5" xfId="1" applyNumberFormat="1" applyFont="1" applyFill="1" applyBorder="1" applyProtection="1"/>
    <xf numFmtId="0" fontId="3" fillId="2" borderId="29" xfId="1" applyFont="1" applyFill="1" applyBorder="1" applyProtection="1"/>
    <xf numFmtId="37" fontId="1" fillId="2" borderId="6" xfId="1" applyNumberFormat="1" applyFont="1" applyFill="1" applyBorder="1" applyProtection="1"/>
    <xf numFmtId="0" fontId="3" fillId="0" borderId="29" xfId="1" applyFont="1" applyFill="1" applyBorder="1" applyProtection="1"/>
    <xf numFmtId="43" fontId="3" fillId="2" borderId="20" xfId="2" applyFont="1" applyFill="1" applyBorder="1" applyProtection="1"/>
    <xf numFmtId="37" fontId="1" fillId="0" borderId="6" xfId="1" applyNumberFormat="1" applyFont="1" applyFill="1" applyBorder="1" applyProtection="1"/>
    <xf numFmtId="0" fontId="3" fillId="0" borderId="11" xfId="1" applyFont="1" applyFill="1" applyBorder="1" applyProtection="1"/>
    <xf numFmtId="0" fontId="1" fillId="0" borderId="0" xfId="1" applyFont="1" applyFill="1" applyBorder="1" applyProtection="1"/>
    <xf numFmtId="0" fontId="1" fillId="0" borderId="4" xfId="1" applyFont="1" applyFill="1" applyBorder="1" applyAlignment="1" applyProtection="1">
      <alignment horizontal="center"/>
    </xf>
    <xf numFmtId="0" fontId="1" fillId="0" borderId="29" xfId="1" applyFont="1" applyFill="1" applyBorder="1" applyProtection="1"/>
    <xf numFmtId="165" fontId="1" fillId="2" borderId="21" xfId="1" applyNumberFormat="1" applyFont="1" applyFill="1" applyBorder="1" applyProtection="1"/>
    <xf numFmtId="166" fontId="3" fillId="2" borderId="20" xfId="1" applyNumberFormat="1" applyFont="1" applyFill="1" applyBorder="1" applyProtection="1"/>
    <xf numFmtId="166" fontId="8" fillId="2" borderId="20" xfId="1" applyNumberFormat="1" applyFont="1" applyFill="1" applyBorder="1" applyProtection="1"/>
    <xf numFmtId="165" fontId="1" fillId="2" borderId="22" xfId="1" applyNumberFormat="1" applyFont="1" applyFill="1" applyBorder="1" applyProtection="1"/>
    <xf numFmtId="165" fontId="1" fillId="2" borderId="5" xfId="1" applyNumberFormat="1" applyFont="1" applyFill="1" applyBorder="1" applyProtection="1"/>
    <xf numFmtId="166" fontId="3" fillId="2" borderId="29" xfId="1" applyNumberFormat="1" applyFont="1" applyFill="1" applyBorder="1" applyProtection="1"/>
    <xf numFmtId="166" fontId="8" fillId="2" borderId="29" xfId="1" applyNumberFormat="1" applyFont="1" applyFill="1" applyBorder="1" applyProtection="1"/>
    <xf numFmtId="165" fontId="1" fillId="2" borderId="6" xfId="1" applyNumberFormat="1" applyFont="1" applyFill="1" applyBorder="1" applyProtection="1"/>
    <xf numFmtId="0" fontId="1" fillId="2" borderId="24" xfId="1" applyFont="1" applyFill="1" applyBorder="1" applyAlignment="1" applyProtection="1">
      <alignment horizontal="center"/>
    </xf>
    <xf numFmtId="165" fontId="1" fillId="2" borderId="25" xfId="1" applyNumberFormat="1" applyFont="1" applyFill="1" applyBorder="1" applyProtection="1"/>
    <xf numFmtId="166" fontId="3" fillId="2" borderId="35" xfId="1" applyNumberFormat="1" applyFont="1" applyFill="1" applyBorder="1" applyProtection="1"/>
    <xf numFmtId="166" fontId="8" fillId="2" borderId="35" xfId="1" applyNumberFormat="1" applyFont="1" applyFill="1" applyBorder="1" applyProtection="1"/>
    <xf numFmtId="165" fontId="1" fillId="2" borderId="26" xfId="1" applyNumberFormat="1" applyFont="1" applyFill="1" applyBorder="1" applyProtection="1"/>
    <xf numFmtId="0" fontId="3" fillId="2" borderId="36" xfId="1" applyFont="1" applyFill="1" applyBorder="1" applyProtection="1"/>
    <xf numFmtId="0" fontId="1" fillId="2" borderId="21" xfId="1" applyFont="1" applyFill="1" applyBorder="1" applyProtection="1"/>
    <xf numFmtId="0" fontId="1" fillId="2" borderId="37" xfId="1" applyFont="1" applyFill="1" applyBorder="1" applyProtection="1"/>
    <xf numFmtId="37" fontId="3" fillId="2" borderId="29" xfId="1" applyNumberFormat="1" applyFont="1" applyFill="1" applyBorder="1" applyProtection="1"/>
    <xf numFmtId="37" fontId="1" fillId="0" borderId="5" xfId="1" applyNumberFormat="1" applyFont="1" applyFill="1" applyBorder="1" applyProtection="1"/>
    <xf numFmtId="0" fontId="1" fillId="2" borderId="29" xfId="1" applyFont="1" applyFill="1" applyBorder="1" applyProtection="1">
      <protection locked="0"/>
    </xf>
    <xf numFmtId="0" fontId="2" fillId="2" borderId="38" xfId="1" applyFont="1" applyFill="1" applyBorder="1" applyProtection="1"/>
    <xf numFmtId="0" fontId="2" fillId="2" borderId="39" xfId="1" applyFont="1" applyFill="1" applyBorder="1" applyAlignment="1" applyProtection="1">
      <alignment horizontal="center"/>
    </xf>
    <xf numFmtId="0" fontId="1" fillId="2" borderId="9" xfId="1" applyFont="1" applyFill="1" applyBorder="1" applyAlignment="1">
      <alignment horizontal="center"/>
    </xf>
    <xf numFmtId="0" fontId="9" fillId="0" borderId="11" xfId="1" applyFont="1" applyFill="1" applyBorder="1" applyAlignment="1" applyProtection="1">
      <alignment horizontal="left" vertical="top" wrapText="1"/>
    </xf>
    <xf numFmtId="0" fontId="9" fillId="0" borderId="0" xfId="1" applyFont="1" applyFill="1" applyBorder="1" applyAlignment="1" applyProtection="1">
      <alignment horizontal="left" vertical="top" wrapText="1"/>
    </xf>
    <xf numFmtId="0" fontId="9" fillId="0" borderId="12" xfId="1" applyFont="1" applyFill="1" applyBorder="1" applyAlignment="1" applyProtection="1">
      <alignment horizontal="left" vertical="top" wrapText="1"/>
    </xf>
    <xf numFmtId="0" fontId="2" fillId="2" borderId="23" xfId="1" applyFont="1" applyFill="1" applyBorder="1" applyAlignment="1" applyProtection="1">
      <alignment horizontal="center"/>
    </xf>
    <xf numFmtId="0" fontId="1" fillId="2" borderId="0" xfId="1" applyFont="1" applyFill="1" applyBorder="1" applyAlignment="1">
      <alignment horizontal="center"/>
    </xf>
    <xf numFmtId="0" fontId="1" fillId="2" borderId="15" xfId="1" applyFont="1" applyFill="1" applyBorder="1" applyAlignment="1">
      <alignment horizontal="center"/>
    </xf>
    <xf numFmtId="0" fontId="9" fillId="0" borderId="24" xfId="1" applyFont="1" applyFill="1" applyBorder="1" applyAlignment="1" applyProtection="1">
      <alignment horizontal="left" vertical="top" wrapText="1"/>
    </xf>
    <xf numFmtId="0" fontId="9" fillId="0" borderId="25" xfId="1" applyFont="1" applyFill="1" applyBorder="1" applyAlignment="1" applyProtection="1">
      <alignment horizontal="left" vertical="top" wrapText="1"/>
    </xf>
    <xf numFmtId="0" fontId="9" fillId="0" borderId="28" xfId="1" applyFont="1" applyFill="1" applyBorder="1" applyAlignment="1" applyProtection="1">
      <alignment horizontal="left" vertical="top" wrapText="1"/>
    </xf>
    <xf numFmtId="0" fontId="1" fillId="2" borderId="25" xfId="1" applyFont="1" applyFill="1" applyBorder="1" applyProtection="1"/>
    <xf numFmtId="37" fontId="1" fillId="2" borderId="25" xfId="1" applyNumberFormat="1" applyFont="1" applyFill="1" applyBorder="1" applyProtection="1"/>
    <xf numFmtId="0" fontId="1" fillId="2" borderId="26" xfId="1" applyFont="1" applyFill="1" applyBorder="1" applyProtection="1"/>
    <xf numFmtId="0" fontId="2" fillId="2" borderId="33" xfId="1" applyFont="1" applyFill="1" applyBorder="1" applyAlignment="1" applyProtection="1">
      <alignment horizontal="center" vertical="center"/>
    </xf>
    <xf numFmtId="0" fontId="1" fillId="2" borderId="31" xfId="1" applyFont="1" applyFill="1" applyBorder="1" applyAlignment="1">
      <alignment horizontal="center" vertical="center"/>
    </xf>
    <xf numFmtId="0" fontId="1" fillId="2" borderId="8" xfId="1" applyFont="1" applyFill="1" applyBorder="1" applyAlignment="1">
      <alignment horizontal="center" vertical="center"/>
    </xf>
    <xf numFmtId="0" fontId="3" fillId="2" borderId="1" xfId="1" applyFont="1" applyFill="1" applyBorder="1" applyAlignment="1" applyProtection="1">
      <alignment horizontal="left" vertical="top" wrapText="1"/>
    </xf>
    <xf numFmtId="0" fontId="3" fillId="2" borderId="2" xfId="1" applyFont="1" applyFill="1" applyBorder="1" applyAlignment="1" applyProtection="1">
      <alignment horizontal="left" vertical="top" wrapText="1"/>
    </xf>
    <xf numFmtId="0" fontId="3" fillId="2" borderId="3" xfId="1" applyFont="1" applyFill="1" applyBorder="1" applyAlignment="1" applyProtection="1">
      <alignment horizontal="left" vertical="top" wrapText="1"/>
    </xf>
    <xf numFmtId="0" fontId="3" fillId="2" borderId="24" xfId="1" applyFont="1" applyFill="1" applyBorder="1" applyAlignment="1" applyProtection="1">
      <alignment horizontal="left" vertical="top" wrapText="1"/>
    </xf>
    <xf numFmtId="0" fontId="3" fillId="2" borderId="25" xfId="1" applyFont="1" applyFill="1" applyBorder="1" applyAlignment="1" applyProtection="1">
      <alignment horizontal="left" vertical="top" wrapText="1"/>
    </xf>
    <xf numFmtId="0" fontId="3" fillId="2" borderId="26" xfId="1" applyFont="1" applyFill="1" applyBorder="1" applyAlignment="1" applyProtection="1">
      <alignment horizontal="left" vertical="top" wrapText="1"/>
    </xf>
    <xf numFmtId="0" fontId="3" fillId="2" borderId="11" xfId="1" applyFont="1" applyFill="1" applyBorder="1" applyAlignment="1" applyProtection="1">
      <alignment horizontal="left" indent="1"/>
    </xf>
    <xf numFmtId="0" fontId="3" fillId="2" borderId="0" xfId="1" applyFont="1" applyFill="1" applyBorder="1" applyAlignment="1" applyProtection="1"/>
    <xf numFmtId="0" fontId="1" fillId="2" borderId="0" xfId="1" applyFont="1" applyFill="1" applyBorder="1" applyAlignment="1"/>
    <xf numFmtId="0" fontId="1" fillId="2" borderId="15" xfId="1" applyFont="1" applyFill="1" applyBorder="1" applyAlignment="1"/>
    <xf numFmtId="0" fontId="3" fillId="2" borderId="11" xfId="1" applyFont="1" applyFill="1" applyBorder="1" applyAlignment="1" applyProtection="1">
      <alignment horizontal="right"/>
    </xf>
    <xf numFmtId="0" fontId="10" fillId="2" borderId="0" xfId="1" applyFont="1" applyFill="1" applyBorder="1" applyAlignment="1" applyProtection="1"/>
    <xf numFmtId="0" fontId="3" fillId="2" borderId="0" xfId="1" applyFont="1" applyFill="1" applyBorder="1" applyAlignment="1"/>
    <xf numFmtId="37" fontId="3" fillId="2" borderId="0" xfId="1" applyNumberFormat="1" applyFont="1" applyFill="1" applyBorder="1" applyProtection="1"/>
    <xf numFmtId="0" fontId="3" fillId="2" borderId="15" xfId="1" applyFont="1" applyFill="1" applyBorder="1" applyProtection="1"/>
    <xf numFmtId="0" fontId="3" fillId="2" borderId="11" xfId="1" applyFont="1" applyFill="1" applyBorder="1" applyAlignment="1" applyProtection="1">
      <alignment horizontal="right" indent="5"/>
    </xf>
    <xf numFmtId="0" fontId="3" fillId="2" borderId="0" xfId="1" applyFont="1" applyFill="1" applyBorder="1" applyAlignment="1">
      <alignment horizontal="center"/>
    </xf>
    <xf numFmtId="0" fontId="3" fillId="2" borderId="15" xfId="1" applyFont="1" applyFill="1" applyBorder="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right" vertical="top"/>
    </xf>
    <xf numFmtId="0" fontId="3" fillId="2" borderId="25" xfId="1" applyFont="1" applyFill="1" applyBorder="1" applyAlignment="1" applyProtection="1">
      <alignment horizontal="center" vertical="top" wrapText="1"/>
    </xf>
    <xf numFmtId="0" fontId="3" fillId="2" borderId="0" xfId="1" applyFont="1" applyFill="1" applyBorder="1" applyAlignment="1" applyProtection="1">
      <alignment horizontal="right" wrapText="1"/>
    </xf>
    <xf numFmtId="0" fontId="3" fillId="2" borderId="26" xfId="1" applyFont="1" applyFill="1" applyBorder="1" applyAlignment="1" applyProtection="1">
      <alignment horizontal="center" vertical="top" wrapText="1"/>
    </xf>
    <xf numFmtId="0" fontId="3" fillId="2" borderId="24" xfId="1" applyFont="1" applyFill="1" applyBorder="1" applyProtection="1"/>
    <xf numFmtId="0" fontId="3" fillId="2" borderId="25" xfId="1" applyFont="1" applyFill="1" applyBorder="1" applyProtection="1"/>
    <xf numFmtId="0" fontId="3" fillId="2" borderId="25" xfId="1" applyFont="1" applyFill="1" applyBorder="1" applyAlignment="1" applyProtection="1">
      <alignment horizontal="center"/>
    </xf>
    <xf numFmtId="167" fontId="3" fillId="2" borderId="25" xfId="1" applyNumberFormat="1" applyFont="1" applyFill="1" applyBorder="1" applyAlignment="1" applyProtection="1">
      <alignment horizontal="center"/>
      <protection locked="0"/>
    </xf>
    <xf numFmtId="0" fontId="3" fillId="2" borderId="25" xfId="1" applyFont="1" applyFill="1" applyBorder="1" applyAlignment="1">
      <alignment horizontal="center"/>
    </xf>
    <xf numFmtId="0" fontId="3" fillId="2" borderId="26" xfId="1" applyFont="1" applyFill="1" applyBorder="1" applyProtection="1"/>
    <xf numFmtId="0" fontId="1" fillId="2" borderId="0" xfId="1" applyFont="1" applyFill="1" applyAlignment="1">
      <alignment horizontal="center"/>
    </xf>
    <xf numFmtId="14" fontId="3" fillId="0" borderId="25" xfId="3" applyNumberFormat="1" applyFont="1" applyFill="1" applyBorder="1" applyAlignment="1" applyProtection="1">
      <alignment horizontal="center"/>
    </xf>
    <xf numFmtId="0" fontId="3" fillId="0" borderId="25" xfId="3" applyFont="1" applyFill="1" applyBorder="1" applyAlignment="1" applyProtection="1">
      <alignment horizontal="center"/>
    </xf>
  </cellXfs>
  <cellStyles count="4">
    <cellStyle name="Comma 10 11" xfId="2"/>
    <cellStyle name="Normal" xfId="0" builtinId="0"/>
    <cellStyle name="Normal - Style1" xfId="3"/>
    <cellStyle name="Normal - Style1 4 2_4) FAS 14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2011%20CSX%20Equipment%20Report%20-%20Final%20(12-14-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CSX%20-%202011%20Road%20%20Track%20Depr%20Schedules%20Fin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e-out/R-1%20HFM%20Financials%20Q22016-V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20FINANCIAL%20REPORTING/Technical%20Accounting/SWAP%20Acctg/2005/07-05/Swaps%20Accounting.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AX5006FS\CORPACCTFINN\01%20A&amp;R\02%20Reporting\6%20STB%20Reporting\2%20REI%20and%20CBS\2012\2012Q4\support\Div%20In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cell>
          <cell r="C336" t="str">
            <v/>
          </cell>
          <cell r="D336">
            <v>0</v>
          </cell>
          <cell r="E336" t="str">
            <v/>
          </cell>
          <cell r="G336" t="str">
            <v/>
          </cell>
          <cell r="H336" t="str">
            <v/>
          </cell>
          <cell r="I336" t="str">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cell>
          <cell r="B359" t="str">
            <v/>
          </cell>
          <cell r="C359" t="str">
            <v/>
          </cell>
          <cell r="D359" t="str">
            <v/>
          </cell>
          <cell r="E359" t="str">
            <v/>
          </cell>
          <cell r="G359" t="str">
            <v/>
          </cell>
          <cell r="H359" t="str">
            <v/>
          </cell>
          <cell r="I359" t="str">
            <v/>
          </cell>
        </row>
        <row r="360">
          <cell r="A360" t="str">
            <v/>
          </cell>
          <cell r="B360" t="str">
            <v/>
          </cell>
          <cell r="C360" t="str">
            <v/>
          </cell>
          <cell r="D360" t="str">
            <v/>
          </cell>
          <cell r="E360" t="str">
            <v/>
          </cell>
          <cell r="G360" t="str">
            <v/>
          </cell>
          <cell r="H360" t="str">
            <v/>
          </cell>
          <cell r="I360" t="str">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cell>
          <cell r="B406" t="str">
            <v/>
          </cell>
          <cell r="C406" t="str">
            <v/>
          </cell>
          <cell r="D406" t="str">
            <v/>
          </cell>
          <cell r="E406" t="str">
            <v/>
          </cell>
          <cell r="G406" t="str">
            <v/>
          </cell>
          <cell r="H406" t="str">
            <v/>
          </cell>
          <cell r="I406" t="str">
            <v/>
          </cell>
        </row>
        <row r="407">
          <cell r="A407" t="str">
            <v/>
          </cell>
          <cell r="B407" t="str">
            <v/>
          </cell>
          <cell r="C407" t="str">
            <v/>
          </cell>
          <cell r="D407" t="str">
            <v/>
          </cell>
          <cell r="E407" t="str">
            <v/>
          </cell>
          <cell r="G407" t="str">
            <v/>
          </cell>
          <cell r="H407" t="str">
            <v/>
          </cell>
          <cell r="I407" t="str">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cell>
          <cell r="C410" t="str">
            <v/>
          </cell>
          <cell r="D410" t="str">
            <v/>
          </cell>
          <cell r="E410" t="str">
            <v/>
          </cell>
          <cell r="G410" t="str">
            <v/>
          </cell>
          <cell r="H410" t="str">
            <v/>
          </cell>
          <cell r="I410" t="str">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cell>
        </row>
        <row r="418">
          <cell r="A418" t="str">
            <v>EQUITY</v>
          </cell>
          <cell r="B418">
            <v>0</v>
          </cell>
          <cell r="C418">
            <v>0</v>
          </cell>
          <cell r="D418">
            <v>0</v>
          </cell>
          <cell r="E418">
            <v>0</v>
          </cell>
          <cell r="G418">
            <v>0</v>
          </cell>
          <cell r="H418">
            <v>0</v>
          </cell>
          <cell r="I418">
            <v>0</v>
          </cell>
        </row>
        <row r="419">
          <cell r="A419" t="str">
            <v/>
          </cell>
          <cell r="B419" t="str">
            <v/>
          </cell>
          <cell r="C419" t="str">
            <v/>
          </cell>
          <cell r="D419" t="str">
            <v/>
          </cell>
          <cell r="E419" t="str">
            <v/>
          </cell>
          <cell r="F419" t="str">
            <v/>
          </cell>
          <cell r="G419" t="str">
            <v/>
          </cell>
          <cell r="H419" t="str">
            <v/>
          </cell>
          <cell r="I419" t="str">
            <v/>
          </cell>
        </row>
        <row r="420">
          <cell r="A420" t="str">
            <v>MISC INCOME/( - EXP )</v>
          </cell>
          <cell r="B420" t="str">
            <v/>
          </cell>
          <cell r="C420" t="str">
            <v/>
          </cell>
          <cell r="D420" t="str">
            <v/>
          </cell>
          <cell r="E420" t="str">
            <v/>
          </cell>
          <cell r="G420" t="str">
            <v/>
          </cell>
          <cell r="H420" t="str">
            <v/>
          </cell>
          <cell r="I420" t="str">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cell>
          <cell r="G429">
            <v>0</v>
          </cell>
          <cell r="H429">
            <v>0</v>
          </cell>
          <cell r="I429">
            <v>0</v>
          </cell>
        </row>
        <row r="430">
          <cell r="A430" t="str">
            <v xml:space="preserve">      TOTAL MISC</v>
          </cell>
          <cell r="B430">
            <v>0</v>
          </cell>
          <cell r="C430">
            <v>0</v>
          </cell>
          <cell r="D430">
            <v>0</v>
          </cell>
          <cell r="E430">
            <v>0</v>
          </cell>
          <cell r="F430" t="str">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5 _FS"/>
      <sheetName val="6_FSG"/>
      <sheetName val="7_Div"/>
      <sheetName val="8.1_ RTM"/>
      <sheetName val="8.2_QCS"/>
      <sheetName val="8_CF"/>
      <sheetName val="9_CF ADJ"/>
      <sheetName val="10_M&amp;S"/>
      <sheetName val="9_GL to FA"/>
      <sheetName val="REI PY_Adj"/>
      <sheetName val="CBS PY_Adj"/>
      <sheetName val="QTD Rx"/>
      <sheetName val="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9 DIV"/>
      <sheetName val="Div Inc"/>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5"/>
  <sheetViews>
    <sheetView tabSelected="1" zoomScale="80" zoomScaleNormal="80" workbookViewId="0"/>
  </sheetViews>
  <sheetFormatPr defaultColWidth="9.140625" defaultRowHeight="12.75" x14ac:dyDescent="0.2"/>
  <cols>
    <col min="1" max="1" width="19.7109375" style="8" customWidth="1"/>
    <col min="2" max="2" width="11.7109375" style="8" customWidth="1"/>
    <col min="3" max="3" width="21.28515625" style="8" customWidth="1"/>
    <col min="4" max="4" width="6.5703125" style="8" customWidth="1"/>
    <col min="5" max="5" width="6" style="193" customWidth="1"/>
    <col min="6" max="6" width="1.7109375" style="8" customWidth="1"/>
    <col min="7" max="7" width="15.7109375" style="8" customWidth="1"/>
    <col min="8" max="8" width="1.7109375" style="8" customWidth="1"/>
    <col min="9" max="9" width="15.7109375" style="8" customWidth="1"/>
    <col min="10" max="10" width="1.7109375" style="8" customWidth="1"/>
    <col min="11" max="11" width="15.7109375" style="8" customWidth="1"/>
    <col min="12" max="12" width="1.7109375" style="8" customWidth="1"/>
    <col min="13" max="13" width="17.7109375" style="8" customWidth="1"/>
    <col min="14" max="16384" width="9.140625" style="8"/>
  </cols>
  <sheetData>
    <row r="1" spans="1:13" x14ac:dyDescent="0.2">
      <c r="A1" s="1" t="s">
        <v>0</v>
      </c>
      <c r="B1" s="2"/>
      <c r="C1" s="3"/>
      <c r="D1" s="3"/>
      <c r="E1" s="4"/>
      <c r="F1" s="5" t="s">
        <v>0</v>
      </c>
      <c r="G1" s="6"/>
      <c r="H1" s="6"/>
      <c r="I1" s="6"/>
      <c r="J1" s="6"/>
      <c r="K1" s="6"/>
      <c r="L1" s="6"/>
      <c r="M1" s="7"/>
    </row>
    <row r="2" spans="1:13" x14ac:dyDescent="0.2">
      <c r="A2" s="9" t="s">
        <v>1</v>
      </c>
      <c r="B2" s="10"/>
      <c r="C2" s="11"/>
      <c r="D2" s="11"/>
      <c r="E2" s="12"/>
      <c r="F2" s="13" t="s">
        <v>2</v>
      </c>
      <c r="G2" s="14"/>
      <c r="H2" s="14"/>
      <c r="I2" s="14"/>
      <c r="J2" s="14"/>
      <c r="K2" s="14"/>
      <c r="L2" s="14"/>
      <c r="M2" s="15"/>
    </row>
    <row r="3" spans="1:13" x14ac:dyDescent="0.2">
      <c r="A3" s="16" t="s">
        <v>3</v>
      </c>
      <c r="B3" s="17" t="s">
        <v>4</v>
      </c>
      <c r="C3" s="18" t="s">
        <v>5</v>
      </c>
      <c r="D3" s="19"/>
      <c r="E3" s="20" t="s">
        <v>6</v>
      </c>
      <c r="F3" s="21"/>
      <c r="G3" s="22" t="s">
        <v>7</v>
      </c>
      <c r="H3" s="21"/>
      <c r="I3" s="21"/>
      <c r="J3" s="21"/>
      <c r="K3" s="23" t="s">
        <v>8</v>
      </c>
      <c r="L3" s="24"/>
      <c r="M3" s="25">
        <v>42545</v>
      </c>
    </row>
    <row r="4" spans="1:13" x14ac:dyDescent="0.2">
      <c r="A4" s="26" t="s">
        <v>9</v>
      </c>
      <c r="B4" s="27" t="s">
        <v>10</v>
      </c>
      <c r="C4" s="28" t="s">
        <v>11</v>
      </c>
      <c r="D4" s="29"/>
      <c r="E4" s="30">
        <v>2016</v>
      </c>
      <c r="F4" s="11"/>
      <c r="G4" s="31" t="s">
        <v>12</v>
      </c>
      <c r="H4" s="11"/>
      <c r="I4" s="11"/>
      <c r="J4" s="11"/>
      <c r="K4" s="11"/>
      <c r="L4" s="11"/>
      <c r="M4" s="32"/>
    </row>
    <row r="5" spans="1:13" x14ac:dyDescent="0.2">
      <c r="A5" s="26" t="s">
        <v>9</v>
      </c>
      <c r="B5" s="33"/>
      <c r="C5" s="34" t="s">
        <v>13</v>
      </c>
      <c r="D5" s="35"/>
      <c r="E5" s="36"/>
      <c r="F5" s="11"/>
      <c r="G5" s="37" t="s">
        <v>14</v>
      </c>
      <c r="H5" s="11"/>
      <c r="I5" s="11"/>
      <c r="J5" s="11"/>
      <c r="K5" s="11"/>
      <c r="L5" s="11"/>
      <c r="M5" s="32"/>
    </row>
    <row r="6" spans="1:13" x14ac:dyDescent="0.2">
      <c r="A6" s="38" t="s">
        <v>15</v>
      </c>
      <c r="B6" s="3"/>
      <c r="C6" s="39"/>
      <c r="D6" s="3"/>
      <c r="E6" s="40"/>
      <c r="F6" s="3"/>
      <c r="G6" s="3"/>
      <c r="H6" s="3"/>
      <c r="I6" s="3"/>
      <c r="J6" s="3"/>
      <c r="K6" s="3"/>
      <c r="L6" s="3"/>
      <c r="M6" s="41"/>
    </row>
    <row r="7" spans="1:13" ht="15.75" x14ac:dyDescent="0.25">
      <c r="A7" s="42" t="s">
        <v>16</v>
      </c>
      <c r="B7" s="11"/>
      <c r="C7" s="43"/>
      <c r="D7" s="11"/>
      <c r="E7" s="17"/>
      <c r="F7" s="11"/>
      <c r="G7" s="44"/>
      <c r="H7" s="44"/>
      <c r="I7" s="44"/>
      <c r="J7" s="44"/>
      <c r="K7" s="45"/>
      <c r="L7" s="44"/>
      <c r="M7" s="46"/>
    </row>
    <row r="8" spans="1:13" x14ac:dyDescent="0.2">
      <c r="A8" s="42" t="s">
        <v>17</v>
      </c>
      <c r="B8" s="11"/>
      <c r="C8" s="11"/>
      <c r="D8" s="11"/>
      <c r="E8" s="17"/>
      <c r="F8" s="11"/>
      <c r="G8" s="11"/>
      <c r="H8" s="11"/>
      <c r="I8" s="11"/>
      <c r="J8" s="11"/>
      <c r="K8" s="11"/>
      <c r="L8" s="11"/>
      <c r="M8" s="32"/>
    </row>
    <row r="9" spans="1:13" x14ac:dyDescent="0.2">
      <c r="A9" s="42" t="s">
        <v>18</v>
      </c>
      <c r="B9" s="11"/>
      <c r="C9" s="11"/>
      <c r="D9" s="11"/>
      <c r="E9" s="17"/>
      <c r="F9" s="11"/>
      <c r="G9" s="11"/>
      <c r="H9" s="11"/>
      <c r="I9" s="11"/>
      <c r="J9" s="11"/>
      <c r="K9" s="11"/>
      <c r="L9" s="11"/>
      <c r="M9" s="32"/>
    </row>
    <row r="10" spans="1:13" x14ac:dyDescent="0.2">
      <c r="A10" s="47"/>
      <c r="B10" s="48"/>
      <c r="C10" s="11"/>
      <c r="D10" s="11"/>
      <c r="E10" s="17"/>
      <c r="F10" s="10"/>
      <c r="G10" s="10"/>
      <c r="H10" s="10"/>
      <c r="I10" s="10"/>
      <c r="J10" s="10"/>
      <c r="K10" s="10"/>
      <c r="L10" s="10"/>
      <c r="M10" s="32"/>
    </row>
    <row r="11" spans="1:13" x14ac:dyDescent="0.2">
      <c r="A11" s="49"/>
      <c r="B11" s="50"/>
      <c r="C11" s="50"/>
      <c r="D11" s="51"/>
      <c r="E11" s="52"/>
      <c r="F11" s="53" t="s">
        <v>19</v>
      </c>
      <c r="G11" s="54"/>
      <c r="H11" s="54"/>
      <c r="I11" s="55"/>
      <c r="J11" s="56" t="s">
        <v>20</v>
      </c>
      <c r="K11" s="57"/>
      <c r="L11" s="57"/>
      <c r="M11" s="58"/>
    </row>
    <row r="12" spans="1:13" x14ac:dyDescent="0.2">
      <c r="A12" s="59" t="s">
        <v>21</v>
      </c>
      <c r="B12" s="60"/>
      <c r="C12" s="60"/>
      <c r="D12" s="61"/>
      <c r="E12" s="62" t="s">
        <v>22</v>
      </c>
      <c r="F12" s="63" t="s">
        <v>23</v>
      </c>
      <c r="G12" s="64"/>
      <c r="H12" s="65" t="s">
        <v>24</v>
      </c>
      <c r="I12" s="64"/>
      <c r="J12" s="59" t="s">
        <v>23</v>
      </c>
      <c r="K12" s="64"/>
      <c r="L12" s="65" t="s">
        <v>24</v>
      </c>
      <c r="M12" s="64"/>
    </row>
    <row r="13" spans="1:13" x14ac:dyDescent="0.2">
      <c r="A13" s="66" t="s">
        <v>25</v>
      </c>
      <c r="B13" s="67"/>
      <c r="C13" s="67"/>
      <c r="D13" s="68"/>
      <c r="E13" s="69" t="s">
        <v>26</v>
      </c>
      <c r="F13" s="70" t="s">
        <v>27</v>
      </c>
      <c r="G13" s="71"/>
      <c r="H13" s="72" t="s">
        <v>28</v>
      </c>
      <c r="I13" s="73"/>
      <c r="J13" s="66" t="s">
        <v>29</v>
      </c>
      <c r="K13" s="71"/>
      <c r="L13" s="72" t="s">
        <v>30</v>
      </c>
      <c r="M13" s="15"/>
    </row>
    <row r="14" spans="1:13" x14ac:dyDescent="0.2">
      <c r="A14" s="42" t="s">
        <v>31</v>
      </c>
      <c r="B14" s="11"/>
      <c r="C14" s="11"/>
      <c r="D14" s="11"/>
      <c r="E14" s="74"/>
      <c r="F14" s="75"/>
      <c r="G14" s="11"/>
      <c r="H14" s="75"/>
      <c r="I14" s="11"/>
      <c r="J14" s="75"/>
      <c r="K14" s="11"/>
      <c r="L14" s="75"/>
      <c r="M14" s="76"/>
    </row>
    <row r="15" spans="1:13" x14ac:dyDescent="0.2">
      <c r="A15" s="77" t="s">
        <v>32</v>
      </c>
      <c r="B15" s="11"/>
      <c r="C15" s="11"/>
      <c r="D15" s="11"/>
      <c r="E15" s="78">
        <v>1</v>
      </c>
      <c r="F15" s="79" t="s">
        <v>33</v>
      </c>
      <c r="G15" s="80">
        <v>2607289</v>
      </c>
      <c r="H15" s="81" t="s">
        <v>33</v>
      </c>
      <c r="I15" s="80">
        <v>2937236</v>
      </c>
      <c r="J15" s="81" t="s">
        <v>33</v>
      </c>
      <c r="K15" s="80">
        <v>5144924</v>
      </c>
      <c r="L15" s="81" t="s">
        <v>33</v>
      </c>
      <c r="M15" s="82">
        <v>5799482</v>
      </c>
    </row>
    <row r="16" spans="1:13" x14ac:dyDescent="0.2">
      <c r="A16" s="77" t="s">
        <v>34</v>
      </c>
      <c r="B16" s="11"/>
      <c r="C16" s="11"/>
      <c r="D16" s="11"/>
      <c r="E16" s="78">
        <v>2</v>
      </c>
      <c r="F16" s="83"/>
      <c r="G16" s="80">
        <v>0</v>
      </c>
      <c r="H16" s="84"/>
      <c r="I16" s="80">
        <v>0</v>
      </c>
      <c r="J16" s="85"/>
      <c r="K16" s="80">
        <v>0</v>
      </c>
      <c r="L16" s="86"/>
      <c r="M16" s="82">
        <v>0</v>
      </c>
    </row>
    <row r="17" spans="1:13" x14ac:dyDescent="0.2">
      <c r="A17" s="77" t="s">
        <v>35</v>
      </c>
      <c r="B17" s="11"/>
      <c r="C17" s="11"/>
      <c r="D17" s="11"/>
      <c r="E17" s="78">
        <v>3</v>
      </c>
      <c r="F17" s="83"/>
      <c r="G17" s="80">
        <v>0</v>
      </c>
      <c r="H17" s="84"/>
      <c r="I17" s="80">
        <v>0</v>
      </c>
      <c r="J17" s="85"/>
      <c r="K17" s="80">
        <v>0</v>
      </c>
      <c r="L17" s="85"/>
      <c r="M17" s="82">
        <v>0</v>
      </c>
    </row>
    <row r="18" spans="1:13" x14ac:dyDescent="0.2">
      <c r="A18" s="77" t="s">
        <v>36</v>
      </c>
      <c r="B18" s="11"/>
      <c r="C18" s="11"/>
      <c r="D18" s="11"/>
      <c r="E18" s="78">
        <v>4</v>
      </c>
      <c r="F18" s="83"/>
      <c r="G18" s="80">
        <v>23900</v>
      </c>
      <c r="H18" s="83"/>
      <c r="I18" s="80">
        <v>41574</v>
      </c>
      <c r="J18" s="81"/>
      <c r="K18" s="80">
        <v>26604</v>
      </c>
      <c r="L18" s="81"/>
      <c r="M18" s="82">
        <v>125947</v>
      </c>
    </row>
    <row r="19" spans="1:13" x14ac:dyDescent="0.2">
      <c r="A19" s="77" t="s">
        <v>37</v>
      </c>
      <c r="B19" s="11"/>
      <c r="C19" s="11"/>
      <c r="D19" s="11"/>
      <c r="E19" s="78">
        <v>5</v>
      </c>
      <c r="F19" s="83"/>
      <c r="G19" s="80">
        <v>0</v>
      </c>
      <c r="H19" s="84"/>
      <c r="I19" s="80">
        <v>0</v>
      </c>
      <c r="J19" s="85"/>
      <c r="K19" s="80">
        <v>0</v>
      </c>
      <c r="L19" s="85"/>
      <c r="M19" s="82">
        <v>0</v>
      </c>
    </row>
    <row r="20" spans="1:13" x14ac:dyDescent="0.2">
      <c r="A20" s="77" t="s">
        <v>38</v>
      </c>
      <c r="B20" s="11"/>
      <c r="C20" s="11"/>
      <c r="D20" s="11"/>
      <c r="E20" s="78">
        <v>6</v>
      </c>
      <c r="F20" s="83"/>
      <c r="G20" s="80">
        <f>SUM(G15:G19)</f>
        <v>2631189</v>
      </c>
      <c r="H20" s="83"/>
      <c r="I20" s="80">
        <f>SUM(I15:I19)</f>
        <v>2978810</v>
      </c>
      <c r="J20" s="81"/>
      <c r="K20" s="80">
        <f>SUM(K15:K19)</f>
        <v>5171528</v>
      </c>
      <c r="L20" s="81"/>
      <c r="M20" s="82">
        <f>SUM(M15:M19)</f>
        <v>5925429</v>
      </c>
    </row>
    <row r="21" spans="1:13" x14ac:dyDescent="0.2">
      <c r="A21" s="42" t="s">
        <v>39</v>
      </c>
      <c r="B21" s="11"/>
      <c r="C21" s="11"/>
      <c r="D21" s="11"/>
      <c r="E21" s="87"/>
      <c r="F21" s="88"/>
      <c r="G21" s="89"/>
      <c r="H21" s="88"/>
      <c r="I21" s="89"/>
      <c r="J21" s="88"/>
      <c r="K21" s="89"/>
      <c r="L21" s="88"/>
      <c r="M21" s="90"/>
    </row>
    <row r="22" spans="1:13" x14ac:dyDescent="0.2">
      <c r="A22" s="77" t="s">
        <v>40</v>
      </c>
      <c r="B22" s="11"/>
      <c r="C22" s="11"/>
      <c r="D22" s="11"/>
      <c r="E22" s="91">
        <v>7</v>
      </c>
      <c r="F22" s="92"/>
      <c r="G22" s="80">
        <v>206260</v>
      </c>
      <c r="H22" s="92"/>
      <c r="I22" s="80">
        <v>197589</v>
      </c>
      <c r="J22" s="93"/>
      <c r="K22" s="80">
        <v>405942</v>
      </c>
      <c r="L22" s="93"/>
      <c r="M22" s="82">
        <v>390135</v>
      </c>
    </row>
    <row r="23" spans="1:13" x14ac:dyDescent="0.2">
      <c r="A23" s="77" t="s">
        <v>41</v>
      </c>
      <c r="B23" s="11"/>
      <c r="C23" s="11"/>
      <c r="D23" s="11"/>
      <c r="E23" s="78">
        <v>8</v>
      </c>
      <c r="F23" s="83"/>
      <c r="G23" s="80">
        <v>203397</v>
      </c>
      <c r="H23" s="94"/>
      <c r="I23" s="80">
        <v>214749</v>
      </c>
      <c r="J23" s="81"/>
      <c r="K23" s="80">
        <v>423752</v>
      </c>
      <c r="L23" s="81"/>
      <c r="M23" s="82">
        <v>464164</v>
      </c>
    </row>
    <row r="24" spans="1:13" x14ac:dyDescent="0.2">
      <c r="A24" s="77" t="s">
        <v>42</v>
      </c>
      <c r="B24" s="11"/>
      <c r="C24" s="11"/>
      <c r="D24" s="11"/>
      <c r="E24" s="78">
        <v>9</v>
      </c>
      <c r="F24" s="83"/>
      <c r="G24" s="80">
        <f>SUM(G22:G23)</f>
        <v>409657</v>
      </c>
      <c r="H24" s="94"/>
      <c r="I24" s="80">
        <v>412338</v>
      </c>
      <c r="J24" s="81"/>
      <c r="K24" s="80">
        <f>SUM(K22:K23)</f>
        <v>829694</v>
      </c>
      <c r="L24" s="81"/>
      <c r="M24" s="82">
        <v>854299</v>
      </c>
    </row>
    <row r="25" spans="1:13" x14ac:dyDescent="0.2">
      <c r="A25" s="77" t="s">
        <v>43</v>
      </c>
      <c r="B25" s="11"/>
      <c r="C25" s="11"/>
      <c r="D25" s="11"/>
      <c r="E25" s="78">
        <v>10</v>
      </c>
      <c r="F25" s="83"/>
      <c r="G25" s="80">
        <v>80731</v>
      </c>
      <c r="H25" s="94"/>
      <c r="I25" s="80">
        <v>73270</v>
      </c>
      <c r="J25" s="81"/>
      <c r="K25" s="80">
        <v>162626</v>
      </c>
      <c r="L25" s="81"/>
      <c r="M25" s="82">
        <v>145748</v>
      </c>
    </row>
    <row r="26" spans="1:13" x14ac:dyDescent="0.2">
      <c r="A26" s="77" t="s">
        <v>44</v>
      </c>
      <c r="B26" s="11"/>
      <c r="C26" s="11"/>
      <c r="D26" s="11"/>
      <c r="E26" s="78">
        <v>11</v>
      </c>
      <c r="F26" s="83"/>
      <c r="G26" s="95">
        <v>262302</v>
      </c>
      <c r="H26" s="96"/>
      <c r="I26" s="80">
        <v>285332</v>
      </c>
      <c r="J26" s="97"/>
      <c r="K26" s="80">
        <v>546259</v>
      </c>
      <c r="L26" s="81"/>
      <c r="M26" s="82">
        <v>589005</v>
      </c>
    </row>
    <row r="27" spans="1:13" x14ac:dyDescent="0.2">
      <c r="A27" s="77" t="s">
        <v>45</v>
      </c>
      <c r="B27" s="11"/>
      <c r="C27" s="11"/>
      <c r="D27" s="11"/>
      <c r="E27" s="78">
        <v>12</v>
      </c>
      <c r="F27" s="83" t="s">
        <v>14</v>
      </c>
      <c r="G27" s="95">
        <f>SUM(G25:G26)</f>
        <v>343033</v>
      </c>
      <c r="H27" s="96"/>
      <c r="I27" s="80">
        <v>358602</v>
      </c>
      <c r="J27" s="97"/>
      <c r="K27" s="95">
        <f>SUM(K25:K26)</f>
        <v>708885</v>
      </c>
      <c r="L27" s="81"/>
      <c r="M27" s="82">
        <v>734753</v>
      </c>
    </row>
    <row r="28" spans="1:13" x14ac:dyDescent="0.2">
      <c r="A28" s="77" t="s">
        <v>46</v>
      </c>
      <c r="B28" s="11"/>
      <c r="C28" s="11"/>
      <c r="D28" s="11"/>
      <c r="E28" s="78">
        <v>13</v>
      </c>
      <c r="F28" s="83"/>
      <c r="G28" s="95">
        <v>621208</v>
      </c>
      <c r="H28" s="96"/>
      <c r="I28" s="80">
        <v>790478</v>
      </c>
      <c r="J28" s="97"/>
      <c r="K28" s="80">
        <v>1237401</v>
      </c>
      <c r="L28" s="81"/>
      <c r="M28" s="82">
        <v>1610047</v>
      </c>
    </row>
    <row r="29" spans="1:13" x14ac:dyDescent="0.2">
      <c r="A29" s="77" t="s">
        <v>47</v>
      </c>
      <c r="B29" s="11"/>
      <c r="C29" s="11"/>
      <c r="D29" s="11"/>
      <c r="E29" s="78">
        <v>14</v>
      </c>
      <c r="F29" s="83"/>
      <c r="G29" s="95">
        <v>226804</v>
      </c>
      <c r="H29" s="96"/>
      <c r="I29" s="80">
        <v>245051</v>
      </c>
      <c r="J29" s="97"/>
      <c r="K29" s="80">
        <v>507690</v>
      </c>
      <c r="L29" s="81"/>
      <c r="M29" s="82">
        <v>459454</v>
      </c>
    </row>
    <row r="30" spans="1:13" x14ac:dyDescent="0.2">
      <c r="A30" s="77" t="s">
        <v>48</v>
      </c>
      <c r="B30" s="11"/>
      <c r="C30" s="11"/>
      <c r="D30" s="11"/>
      <c r="E30" s="78">
        <v>15</v>
      </c>
      <c r="F30" s="83" t="s">
        <v>14</v>
      </c>
      <c r="G30" s="95">
        <v>332000</v>
      </c>
      <c r="H30" s="96"/>
      <c r="I30" s="80">
        <v>418615</v>
      </c>
      <c r="J30" s="97"/>
      <c r="K30" s="80">
        <v>684587</v>
      </c>
      <c r="L30" s="81"/>
      <c r="M30" s="82">
        <v>878060</v>
      </c>
    </row>
    <row r="31" spans="1:13" x14ac:dyDescent="0.2">
      <c r="A31" s="77" t="s">
        <v>49</v>
      </c>
      <c r="B31" s="11"/>
      <c r="C31" s="11"/>
      <c r="D31" s="11"/>
      <c r="E31" s="78">
        <v>16</v>
      </c>
      <c r="F31" s="83"/>
      <c r="G31" s="95">
        <f>G24+G27+SUM(G28:G30)</f>
        <v>1932702</v>
      </c>
      <c r="H31" s="96"/>
      <c r="I31" s="95">
        <f>I24+I27+SUM(I28:I30)</f>
        <v>2225084</v>
      </c>
      <c r="J31" s="97"/>
      <c r="K31" s="95">
        <f>K24+K27+SUM(K28:K30)</f>
        <v>3968257</v>
      </c>
      <c r="L31" s="81"/>
      <c r="M31" s="82">
        <f>M24+M27+SUM(M28:M30)</f>
        <v>4536613</v>
      </c>
    </row>
    <row r="32" spans="1:13" x14ac:dyDescent="0.2">
      <c r="A32" s="42" t="s">
        <v>50</v>
      </c>
      <c r="B32" s="11"/>
      <c r="C32" s="11"/>
      <c r="D32" s="11"/>
      <c r="E32" s="87"/>
      <c r="F32" s="88"/>
      <c r="G32" s="89"/>
      <c r="H32" s="88"/>
      <c r="I32" s="89"/>
      <c r="J32" s="88"/>
      <c r="K32" s="89"/>
      <c r="L32" s="88"/>
      <c r="M32" s="90"/>
    </row>
    <row r="33" spans="1:13" x14ac:dyDescent="0.2">
      <c r="A33" s="77" t="s">
        <v>51</v>
      </c>
      <c r="B33" s="11"/>
      <c r="C33" s="11"/>
      <c r="D33" s="11"/>
      <c r="E33" s="91">
        <v>17</v>
      </c>
      <c r="F33" s="92"/>
      <c r="G33" s="98">
        <f>G20-G31</f>
        <v>698487</v>
      </c>
      <c r="H33" s="92"/>
      <c r="I33" s="99">
        <f>I20-I31</f>
        <v>753726</v>
      </c>
      <c r="J33" s="93"/>
      <c r="K33" s="80">
        <v>1203271</v>
      </c>
      <c r="L33" s="93"/>
      <c r="M33" s="99">
        <f>M20-M31</f>
        <v>1388816</v>
      </c>
    </row>
    <row r="34" spans="1:13" x14ac:dyDescent="0.2">
      <c r="A34" s="77" t="s">
        <v>52</v>
      </c>
      <c r="B34" s="11"/>
      <c r="C34" s="11"/>
      <c r="D34" s="11"/>
      <c r="E34" s="78">
        <v>18</v>
      </c>
      <c r="F34" s="83"/>
      <c r="G34" s="80">
        <v>31307</v>
      </c>
      <c r="H34" s="83"/>
      <c r="I34" s="80">
        <v>45642</v>
      </c>
      <c r="J34" s="81"/>
      <c r="K34" s="80">
        <v>62573</v>
      </c>
      <c r="L34" s="81"/>
      <c r="M34" s="82">
        <v>74893</v>
      </c>
    </row>
    <row r="35" spans="1:13" x14ac:dyDescent="0.2">
      <c r="A35" s="77" t="s">
        <v>53</v>
      </c>
      <c r="B35" s="11"/>
      <c r="C35" s="11"/>
      <c r="D35" s="11"/>
      <c r="E35" s="87"/>
      <c r="F35" s="88"/>
      <c r="G35" s="89"/>
      <c r="H35" s="88"/>
      <c r="I35" s="89"/>
      <c r="J35" s="88"/>
      <c r="K35" s="89"/>
      <c r="L35" s="88"/>
      <c r="M35" s="90"/>
    </row>
    <row r="36" spans="1:13" x14ac:dyDescent="0.2">
      <c r="A36" s="77" t="s">
        <v>54</v>
      </c>
      <c r="B36" s="11"/>
      <c r="C36" s="11"/>
      <c r="D36" s="11"/>
      <c r="E36" s="100">
        <v>19</v>
      </c>
      <c r="F36" s="92"/>
      <c r="G36" s="101">
        <v>171</v>
      </c>
      <c r="H36" s="102"/>
      <c r="I36" s="103">
        <v>0</v>
      </c>
      <c r="J36" s="104"/>
      <c r="K36" s="80">
        <v>73251</v>
      </c>
      <c r="L36" s="105"/>
      <c r="M36" s="82">
        <v>30993</v>
      </c>
    </row>
    <row r="37" spans="1:13" x14ac:dyDescent="0.2">
      <c r="A37" s="77" t="s">
        <v>55</v>
      </c>
      <c r="B37" s="11"/>
      <c r="C37" s="11"/>
      <c r="D37" s="11"/>
      <c r="E37" s="106">
        <v>20</v>
      </c>
      <c r="F37" s="83"/>
      <c r="G37" s="103">
        <v>6134</v>
      </c>
      <c r="H37" s="83"/>
      <c r="I37" s="80">
        <v>8347</v>
      </c>
      <c r="J37" s="81"/>
      <c r="K37" s="80">
        <v>-14988</v>
      </c>
      <c r="L37" s="81"/>
      <c r="M37" s="82">
        <v>3604</v>
      </c>
    </row>
    <row r="38" spans="1:13" x14ac:dyDescent="0.2">
      <c r="A38" s="77" t="s">
        <v>56</v>
      </c>
      <c r="B38" s="11"/>
      <c r="C38" s="11"/>
      <c r="D38" s="11"/>
      <c r="E38" s="78">
        <v>21</v>
      </c>
      <c r="F38" s="83"/>
      <c r="G38" s="80">
        <f>SUM(G36:G37)</f>
        <v>6305</v>
      </c>
      <c r="H38" s="83"/>
      <c r="I38" s="82">
        <f>SUM(I36:I37)</f>
        <v>8347</v>
      </c>
      <c r="J38" s="81"/>
      <c r="K38" s="80">
        <v>58263</v>
      </c>
      <c r="L38" s="81"/>
      <c r="M38" s="82">
        <f>SUM(M36:M37)</f>
        <v>34597</v>
      </c>
    </row>
    <row r="39" spans="1:13" x14ac:dyDescent="0.2">
      <c r="A39" s="77" t="s">
        <v>57</v>
      </c>
      <c r="B39" s="11"/>
      <c r="C39" s="11"/>
      <c r="D39" s="11"/>
      <c r="E39" s="78">
        <v>22</v>
      </c>
      <c r="F39" s="83"/>
      <c r="G39" s="80">
        <v>25025</v>
      </c>
      <c r="H39" s="83"/>
      <c r="I39" s="80">
        <v>21943</v>
      </c>
      <c r="J39" s="81"/>
      <c r="K39" s="80">
        <v>48661</v>
      </c>
      <c r="L39" s="81"/>
      <c r="M39" s="82">
        <v>43523</v>
      </c>
    </row>
    <row r="40" spans="1:13" x14ac:dyDescent="0.2">
      <c r="A40" s="77" t="s">
        <v>58</v>
      </c>
      <c r="B40" s="11"/>
      <c r="C40" s="11"/>
      <c r="D40" s="11"/>
      <c r="E40" s="78">
        <v>23</v>
      </c>
      <c r="F40" s="83"/>
      <c r="G40" s="80">
        <f>G33+G34+G38-G39</f>
        <v>711074</v>
      </c>
      <c r="H40" s="83"/>
      <c r="I40" s="82">
        <f>I33+I34+I38-I39</f>
        <v>785772</v>
      </c>
      <c r="J40" s="81"/>
      <c r="K40" s="95">
        <f>K33+K34+K38-K39</f>
        <v>1275446</v>
      </c>
      <c r="L40" s="81"/>
      <c r="M40" s="82">
        <f>M33+M34+M38-M39</f>
        <v>1454783</v>
      </c>
    </row>
    <row r="41" spans="1:13" x14ac:dyDescent="0.2">
      <c r="A41" s="42" t="s">
        <v>59</v>
      </c>
      <c r="B41" s="11"/>
      <c r="C41" s="11"/>
      <c r="D41" s="11"/>
      <c r="E41" s="87"/>
      <c r="F41" s="88"/>
      <c r="G41" s="89"/>
      <c r="H41" s="88"/>
      <c r="I41" s="89"/>
      <c r="J41" s="88"/>
      <c r="K41" s="89"/>
      <c r="L41" s="88"/>
      <c r="M41" s="90"/>
    </row>
    <row r="42" spans="1:13" x14ac:dyDescent="0.2">
      <c r="A42" s="77" t="s">
        <v>60</v>
      </c>
      <c r="B42" s="11"/>
      <c r="C42" s="11"/>
      <c r="D42" s="11"/>
      <c r="E42" s="91">
        <v>24</v>
      </c>
      <c r="F42" s="92"/>
      <c r="G42" s="80">
        <v>8737</v>
      </c>
      <c r="H42" s="107"/>
      <c r="I42" s="80">
        <v>7966</v>
      </c>
      <c r="J42" s="108"/>
      <c r="K42" s="80">
        <v>16744</v>
      </c>
      <c r="L42" s="93"/>
      <c r="M42" s="82">
        <v>15014</v>
      </c>
    </row>
    <row r="43" spans="1:13" x14ac:dyDescent="0.2">
      <c r="A43" s="77" t="s">
        <v>61</v>
      </c>
      <c r="B43" s="11"/>
      <c r="C43" s="11"/>
      <c r="D43" s="11"/>
      <c r="E43" s="78">
        <v>25</v>
      </c>
      <c r="F43" s="83"/>
      <c r="G43" s="80">
        <v>867</v>
      </c>
      <c r="H43" s="83"/>
      <c r="I43" s="80">
        <v>286</v>
      </c>
      <c r="J43" s="81"/>
      <c r="K43" s="80">
        <v>2327</v>
      </c>
      <c r="L43" s="81"/>
      <c r="M43" s="82">
        <v>707</v>
      </c>
    </row>
    <row r="44" spans="1:13" x14ac:dyDescent="0.2">
      <c r="A44" s="77" t="s">
        <v>62</v>
      </c>
      <c r="B44" s="11"/>
      <c r="C44" s="11"/>
      <c r="D44" s="11"/>
      <c r="E44" s="78">
        <v>26</v>
      </c>
      <c r="F44" s="83"/>
      <c r="G44" s="80">
        <v>0</v>
      </c>
      <c r="H44" s="83"/>
      <c r="I44" s="80">
        <v>0</v>
      </c>
      <c r="J44" s="81"/>
      <c r="K44" s="80">
        <v>0</v>
      </c>
      <c r="L44" s="81"/>
      <c r="M44" s="82">
        <v>0</v>
      </c>
    </row>
    <row r="45" spans="1:13" x14ac:dyDescent="0.2">
      <c r="A45" s="77" t="s">
        <v>63</v>
      </c>
      <c r="B45" s="11"/>
      <c r="C45" s="11"/>
      <c r="D45" s="11"/>
      <c r="E45" s="78">
        <v>27</v>
      </c>
      <c r="F45" s="83"/>
      <c r="G45" s="80">
        <f>SUM(G42:G44)</f>
        <v>9604</v>
      </c>
      <c r="H45" s="94" t="s">
        <v>14</v>
      </c>
      <c r="I45" s="82">
        <f>SUM(I42:I44)</f>
        <v>8252</v>
      </c>
      <c r="J45" s="81"/>
      <c r="K45" s="80">
        <f>SUM(K42:K44)</f>
        <v>19071</v>
      </c>
      <c r="L45" s="81"/>
      <c r="M45" s="82">
        <f>SUM(M42:M44)</f>
        <v>15721</v>
      </c>
    </row>
    <row r="46" spans="1:13" x14ac:dyDescent="0.2">
      <c r="A46" s="42" t="s">
        <v>50</v>
      </c>
      <c r="B46" s="11"/>
      <c r="C46" s="11"/>
      <c r="D46" s="11"/>
      <c r="E46" s="87"/>
      <c r="F46" s="88"/>
      <c r="G46" s="89"/>
      <c r="H46" s="88"/>
      <c r="I46" s="89"/>
      <c r="J46" s="88"/>
      <c r="K46" s="89"/>
      <c r="L46" s="88"/>
      <c r="M46" s="90"/>
    </row>
    <row r="47" spans="1:13" x14ac:dyDescent="0.2">
      <c r="A47" s="77" t="s">
        <v>64</v>
      </c>
      <c r="B47" s="11"/>
      <c r="C47" s="11"/>
      <c r="D47" s="11"/>
      <c r="E47" s="91">
        <v>28</v>
      </c>
      <c r="F47" s="92"/>
      <c r="G47" s="98">
        <f>G40-G45</f>
        <v>701470</v>
      </c>
      <c r="H47" s="92"/>
      <c r="I47" s="98">
        <f>I40-I45</f>
        <v>777520</v>
      </c>
      <c r="J47" s="93"/>
      <c r="K47" s="80">
        <v>1256375</v>
      </c>
      <c r="L47" s="93"/>
      <c r="M47" s="99">
        <f>M40-M45</f>
        <v>1439062</v>
      </c>
    </row>
    <row r="48" spans="1:13" x14ac:dyDescent="0.2">
      <c r="A48" s="77" t="s">
        <v>65</v>
      </c>
      <c r="B48" s="11"/>
      <c r="C48" s="11"/>
      <c r="D48" s="11"/>
      <c r="E48" s="109">
        <v>29</v>
      </c>
      <c r="F48" s="110"/>
      <c r="G48" s="80">
        <v>0</v>
      </c>
      <c r="H48" s="111"/>
      <c r="I48" s="80">
        <v>0</v>
      </c>
      <c r="J48" s="112"/>
      <c r="K48" s="80">
        <v>0</v>
      </c>
      <c r="L48" s="112"/>
      <c r="M48" s="82">
        <v>0</v>
      </c>
    </row>
    <row r="49" spans="1:13" x14ac:dyDescent="0.2">
      <c r="A49" s="77" t="s">
        <v>66</v>
      </c>
      <c r="B49" s="11"/>
      <c r="C49" s="11"/>
      <c r="D49" s="11"/>
      <c r="E49" s="113">
        <v>30</v>
      </c>
      <c r="F49" s="114" t="s">
        <v>33</v>
      </c>
      <c r="G49" s="80">
        <v>0</v>
      </c>
      <c r="H49" s="115" t="s">
        <v>33</v>
      </c>
      <c r="I49" s="80">
        <v>0</v>
      </c>
      <c r="J49" s="93" t="s">
        <v>33</v>
      </c>
      <c r="K49" s="80">
        <v>0</v>
      </c>
      <c r="L49" s="115" t="s">
        <v>33</v>
      </c>
      <c r="M49" s="82">
        <v>0</v>
      </c>
    </row>
    <row r="50" spans="1:13" x14ac:dyDescent="0.2">
      <c r="A50" s="77" t="s">
        <v>67</v>
      </c>
      <c r="B50" s="11"/>
      <c r="C50" s="11"/>
      <c r="D50" s="11"/>
      <c r="E50" s="116">
        <v>31</v>
      </c>
      <c r="F50" s="83"/>
      <c r="G50" s="117">
        <f>G47-G48-G49</f>
        <v>701470</v>
      </c>
      <c r="H50" s="118"/>
      <c r="I50" s="119">
        <f>I47-I48-I49</f>
        <v>777520</v>
      </c>
      <c r="J50" s="81"/>
      <c r="K50" s="117">
        <f>K47-K48-K49</f>
        <v>1256375</v>
      </c>
      <c r="L50" s="118"/>
      <c r="M50" s="119">
        <f>M47-M48-M49</f>
        <v>1439062</v>
      </c>
    </row>
    <row r="51" spans="1:13" x14ac:dyDescent="0.2">
      <c r="A51" s="77" t="s">
        <v>68</v>
      </c>
      <c r="B51" s="11"/>
      <c r="C51" s="11"/>
      <c r="D51" s="11"/>
      <c r="E51" s="116">
        <v>32</v>
      </c>
      <c r="F51" s="83"/>
      <c r="G51" s="95">
        <v>168457</v>
      </c>
      <c r="H51" s="120"/>
      <c r="I51" s="80">
        <v>272181</v>
      </c>
      <c r="J51" s="97"/>
      <c r="K51" s="80">
        <v>283013</v>
      </c>
      <c r="L51" s="118"/>
      <c r="M51" s="82">
        <v>517261</v>
      </c>
    </row>
    <row r="52" spans="1:13" x14ac:dyDescent="0.2">
      <c r="A52" s="77" t="s">
        <v>69</v>
      </c>
      <c r="B52" s="11"/>
      <c r="C52" s="11"/>
      <c r="D52" s="11"/>
      <c r="E52" s="116">
        <v>33</v>
      </c>
      <c r="F52" s="83"/>
      <c r="G52" s="95">
        <v>90536</v>
      </c>
      <c r="H52" s="120"/>
      <c r="I52" s="80">
        <v>18199</v>
      </c>
      <c r="J52" s="97"/>
      <c r="K52" s="80">
        <v>165756</v>
      </c>
      <c r="L52" s="118"/>
      <c r="M52" s="82">
        <v>9747</v>
      </c>
    </row>
    <row r="53" spans="1:13" x14ac:dyDescent="0.2">
      <c r="A53" s="77" t="s">
        <v>70</v>
      </c>
      <c r="B53" s="11"/>
      <c r="C53" s="11"/>
      <c r="D53" s="11"/>
      <c r="E53" s="116">
        <v>34</v>
      </c>
      <c r="F53" s="83"/>
      <c r="G53" s="117">
        <f>G50-G51-G52</f>
        <v>442477</v>
      </c>
      <c r="H53" s="118"/>
      <c r="I53" s="119">
        <f>I50-I51-I52</f>
        <v>487140</v>
      </c>
      <c r="J53" s="81"/>
      <c r="K53" s="117">
        <f>K50-K51-K52</f>
        <v>807606</v>
      </c>
      <c r="L53" s="118"/>
      <c r="M53" s="119">
        <f>M50-M51-M52</f>
        <v>912054</v>
      </c>
    </row>
    <row r="54" spans="1:13" x14ac:dyDescent="0.2">
      <c r="A54" s="77" t="s">
        <v>71</v>
      </c>
      <c r="B54" s="11"/>
      <c r="C54" s="11"/>
      <c r="D54" s="11"/>
      <c r="E54" s="87"/>
      <c r="F54" s="88"/>
      <c r="G54" s="89"/>
      <c r="H54" s="88"/>
      <c r="I54" s="89"/>
      <c r="J54" s="88"/>
      <c r="K54" s="89"/>
      <c r="L54" s="88"/>
      <c r="M54" s="90"/>
    </row>
    <row r="55" spans="1:13" x14ac:dyDescent="0.2">
      <c r="A55" s="77" t="s">
        <v>72</v>
      </c>
      <c r="B55" s="11"/>
      <c r="C55" s="11"/>
      <c r="D55" s="11"/>
      <c r="E55" s="113">
        <v>35</v>
      </c>
      <c r="F55" s="92"/>
      <c r="G55" s="80">
        <v>0</v>
      </c>
      <c r="H55" s="121"/>
      <c r="I55" s="80">
        <v>0</v>
      </c>
      <c r="J55" s="86"/>
      <c r="K55" s="80">
        <v>0</v>
      </c>
      <c r="L55" s="121"/>
      <c r="M55" s="82">
        <v>0</v>
      </c>
    </row>
    <row r="56" spans="1:13" x14ac:dyDescent="0.2">
      <c r="A56" s="77" t="s">
        <v>73</v>
      </c>
      <c r="B56" s="11"/>
      <c r="C56" s="11"/>
      <c r="D56" s="11"/>
      <c r="E56" s="87"/>
      <c r="F56" s="88"/>
      <c r="G56" s="89"/>
      <c r="H56" s="88"/>
      <c r="I56" s="89"/>
      <c r="J56" s="88"/>
      <c r="K56" s="89"/>
      <c r="L56" s="88"/>
      <c r="M56" s="90"/>
    </row>
    <row r="57" spans="1:13" x14ac:dyDescent="0.2">
      <c r="A57" s="77" t="s">
        <v>74</v>
      </c>
      <c r="B57" s="11"/>
      <c r="C57" s="11"/>
      <c r="D57" s="11"/>
      <c r="E57" s="113">
        <v>36</v>
      </c>
      <c r="F57" s="92"/>
      <c r="G57" s="80">
        <v>0</v>
      </c>
      <c r="H57" s="115"/>
      <c r="I57" s="80">
        <v>0</v>
      </c>
      <c r="J57" s="86"/>
      <c r="K57" s="80">
        <v>0</v>
      </c>
      <c r="L57" s="115"/>
      <c r="M57" s="82">
        <v>0</v>
      </c>
    </row>
    <row r="58" spans="1:13" x14ac:dyDescent="0.2">
      <c r="A58" s="77" t="s">
        <v>75</v>
      </c>
      <c r="B58" s="11"/>
      <c r="C58" s="11"/>
      <c r="D58" s="11"/>
      <c r="E58" s="116">
        <v>37</v>
      </c>
      <c r="F58" s="83"/>
      <c r="G58" s="117">
        <f>G53+G55+G57</f>
        <v>442477</v>
      </c>
      <c r="H58" s="118"/>
      <c r="I58" s="119">
        <f>I53+I55+I57</f>
        <v>487140</v>
      </c>
      <c r="J58" s="81"/>
      <c r="K58" s="117">
        <f>K53+K55+K57</f>
        <v>807606</v>
      </c>
      <c r="L58" s="118"/>
      <c r="M58" s="119">
        <f>M53+M55+M57</f>
        <v>912054</v>
      </c>
    </row>
    <row r="59" spans="1:13" x14ac:dyDescent="0.2">
      <c r="A59" s="77" t="s">
        <v>76</v>
      </c>
      <c r="B59" s="11"/>
      <c r="C59" s="11"/>
      <c r="D59" s="11"/>
      <c r="E59" s="116">
        <v>38</v>
      </c>
      <c r="F59" s="83"/>
      <c r="G59" s="80">
        <v>0</v>
      </c>
      <c r="H59" s="118"/>
      <c r="I59" s="80">
        <v>0</v>
      </c>
      <c r="J59" s="81"/>
      <c r="K59" s="80">
        <v>0</v>
      </c>
      <c r="L59" s="118"/>
      <c r="M59" s="82">
        <v>0</v>
      </c>
    </row>
    <row r="60" spans="1:13" x14ac:dyDescent="0.2">
      <c r="A60" s="77" t="s">
        <v>77</v>
      </c>
      <c r="B60" s="11"/>
      <c r="C60" s="11"/>
      <c r="D60" s="11"/>
      <c r="E60" s="116">
        <v>39</v>
      </c>
      <c r="F60" s="83"/>
      <c r="G60" s="80">
        <v>0</v>
      </c>
      <c r="H60" s="118"/>
      <c r="I60" s="80">
        <v>0</v>
      </c>
      <c r="J60" s="81"/>
      <c r="K60" s="80">
        <v>0</v>
      </c>
      <c r="L60" s="118"/>
      <c r="M60" s="82">
        <v>0</v>
      </c>
    </row>
    <row r="61" spans="1:13" x14ac:dyDescent="0.2">
      <c r="A61" s="77" t="s">
        <v>78</v>
      </c>
      <c r="B61" s="11"/>
      <c r="C61" s="11"/>
      <c r="D61" s="11"/>
      <c r="E61" s="116">
        <v>40</v>
      </c>
      <c r="F61" s="83" t="s">
        <v>14</v>
      </c>
      <c r="G61" s="80">
        <v>0</v>
      </c>
      <c r="H61" s="118"/>
      <c r="I61" s="80">
        <v>0</v>
      </c>
      <c r="J61" s="81"/>
      <c r="K61" s="80">
        <v>0</v>
      </c>
      <c r="L61" s="118"/>
      <c r="M61" s="82">
        <v>0</v>
      </c>
    </row>
    <row r="62" spans="1:13" x14ac:dyDescent="0.2">
      <c r="A62" s="77" t="s">
        <v>79</v>
      </c>
      <c r="B62" s="11"/>
      <c r="C62" s="11"/>
      <c r="D62" s="11"/>
      <c r="E62" s="87"/>
      <c r="F62" s="88"/>
      <c r="G62" s="89"/>
      <c r="H62" s="88"/>
      <c r="I62" s="89"/>
      <c r="J62" s="88"/>
      <c r="K62" s="89"/>
      <c r="L62" s="88"/>
      <c r="M62" s="90"/>
    </row>
    <row r="63" spans="1:13" x14ac:dyDescent="0.2">
      <c r="A63" s="77" t="s">
        <v>80</v>
      </c>
      <c r="B63" s="37"/>
      <c r="C63" s="11"/>
      <c r="D63" s="11"/>
      <c r="E63" s="113">
        <v>41</v>
      </c>
      <c r="F63" s="92"/>
      <c r="G63" s="80">
        <v>0</v>
      </c>
      <c r="H63" s="115"/>
      <c r="I63" s="80">
        <v>0</v>
      </c>
      <c r="J63" s="93"/>
      <c r="K63" s="80">
        <v>0</v>
      </c>
      <c r="L63" s="115"/>
      <c r="M63" s="82">
        <v>0</v>
      </c>
    </row>
    <row r="64" spans="1:13" x14ac:dyDescent="0.2">
      <c r="A64" s="77" t="s">
        <v>81</v>
      </c>
      <c r="B64" s="11"/>
      <c r="C64" s="11"/>
      <c r="D64" s="11"/>
      <c r="E64" s="116">
        <v>42</v>
      </c>
      <c r="F64" s="83" t="s">
        <v>14</v>
      </c>
      <c r="G64" s="117">
        <f>G58-SUM(G59:G61)-G63</f>
        <v>442477</v>
      </c>
      <c r="H64" s="118"/>
      <c r="I64" s="119">
        <f>I58-SUM(I59:I61)-I63</f>
        <v>487140</v>
      </c>
      <c r="J64" s="81"/>
      <c r="K64" s="117">
        <f>K58-SUM(K59:K61)-K63</f>
        <v>807606</v>
      </c>
      <c r="L64" s="118"/>
      <c r="M64" s="122">
        <f>M58-SUM(M59:M61)-M63</f>
        <v>912054</v>
      </c>
    </row>
    <row r="65" spans="1:13" x14ac:dyDescent="0.2">
      <c r="A65" s="123" t="s">
        <v>82</v>
      </c>
      <c r="B65" s="124"/>
      <c r="C65" s="124"/>
      <c r="D65" s="124"/>
      <c r="E65" s="125">
        <v>43</v>
      </c>
      <c r="F65" s="126"/>
      <c r="G65" s="95">
        <v>150012.43780000001</v>
      </c>
      <c r="H65" s="118"/>
      <c r="I65" s="80">
        <v>187512</v>
      </c>
      <c r="J65" s="81"/>
      <c r="K65" s="80">
        <v>300070.64630000002</v>
      </c>
      <c r="L65" s="118"/>
      <c r="M65" s="82">
        <v>374710</v>
      </c>
    </row>
    <row r="66" spans="1:13" x14ac:dyDescent="0.2">
      <c r="A66" s="77" t="s">
        <v>83</v>
      </c>
      <c r="B66" s="11"/>
      <c r="C66" s="11"/>
      <c r="D66" s="11"/>
      <c r="E66" s="116">
        <v>44</v>
      </c>
      <c r="F66" s="79" t="s">
        <v>33</v>
      </c>
      <c r="G66" s="80">
        <v>0</v>
      </c>
      <c r="H66" s="118" t="s">
        <v>33</v>
      </c>
      <c r="I66" s="80">
        <v>0</v>
      </c>
      <c r="J66" s="81" t="s">
        <v>33</v>
      </c>
      <c r="K66" s="80">
        <v>0</v>
      </c>
      <c r="L66" s="118" t="s">
        <v>33</v>
      </c>
      <c r="M66" s="82">
        <v>0</v>
      </c>
    </row>
    <row r="67" spans="1:13" x14ac:dyDescent="0.2">
      <c r="A67" s="42" t="s">
        <v>84</v>
      </c>
      <c r="B67" s="11"/>
      <c r="C67" s="11"/>
      <c r="D67" s="11"/>
      <c r="E67" s="87"/>
      <c r="F67" s="88"/>
      <c r="G67" s="89"/>
      <c r="H67" s="88"/>
      <c r="I67" s="89"/>
      <c r="J67" s="88"/>
      <c r="K67" s="89"/>
      <c r="L67" s="88"/>
      <c r="M67" s="90"/>
    </row>
    <row r="68" spans="1:13" x14ac:dyDescent="0.2">
      <c r="A68" s="77" t="s">
        <v>85</v>
      </c>
      <c r="B68" s="11"/>
      <c r="C68" s="11"/>
      <c r="D68" s="11"/>
      <c r="E68" s="113">
        <v>45</v>
      </c>
      <c r="F68" s="92"/>
      <c r="G68" s="127">
        <f>G31/G20*100</f>
        <v>73.453560348572452</v>
      </c>
      <c r="H68" s="128"/>
      <c r="I68" s="127">
        <f>I31/I20*100</f>
        <v>74.697077020689477</v>
      </c>
      <c r="J68" s="129"/>
      <c r="K68" s="127">
        <f>K31/K20*100</f>
        <v>76.732776077012446</v>
      </c>
      <c r="L68" s="128"/>
      <c r="M68" s="130">
        <f>M31/M20*100</f>
        <v>76.561764557469175</v>
      </c>
    </row>
    <row r="69" spans="1:13" x14ac:dyDescent="0.2">
      <c r="A69" s="77" t="s">
        <v>86</v>
      </c>
      <c r="B69" s="11"/>
      <c r="C69" s="11"/>
      <c r="D69" s="11"/>
      <c r="E69" s="116">
        <v>46</v>
      </c>
      <c r="F69" s="83"/>
      <c r="G69" s="131">
        <f>(G24+G27)/G20*100</f>
        <v>28.606458905080558</v>
      </c>
      <c r="H69" s="132"/>
      <c r="I69" s="131">
        <f>(I24+I27)/I20*100</f>
        <v>25.880804750890459</v>
      </c>
      <c r="J69" s="133"/>
      <c r="K69" s="131">
        <f>(K24+K27)/K20*100</f>
        <v>29.75095561698593</v>
      </c>
      <c r="L69" s="132"/>
      <c r="M69" s="134">
        <f>(M24+M27)/M20*100</f>
        <v>26.817501315094656</v>
      </c>
    </row>
    <row r="70" spans="1:13" x14ac:dyDescent="0.2">
      <c r="A70" s="77" t="s">
        <v>87</v>
      </c>
      <c r="B70" s="11"/>
      <c r="C70" s="11"/>
      <c r="D70" s="11"/>
      <c r="E70" s="135">
        <v>47</v>
      </c>
      <c r="F70" s="110"/>
      <c r="G70" s="136">
        <f>(G28+G29)/G20*100</f>
        <v>32.229231727557391</v>
      </c>
      <c r="H70" s="137"/>
      <c r="I70" s="136">
        <f>(I28+I29)/I20*100</f>
        <v>34.763177241918754</v>
      </c>
      <c r="J70" s="138"/>
      <c r="K70" s="136">
        <f>(K28+K29)/K20*100</f>
        <v>33.74420480755397</v>
      </c>
      <c r="L70" s="137"/>
      <c r="M70" s="139">
        <f>(M28+M29)/M20*100</f>
        <v>34.925758118104191</v>
      </c>
    </row>
    <row r="71" spans="1:13" x14ac:dyDescent="0.2">
      <c r="A71" s="140"/>
      <c r="B71" s="141"/>
      <c r="C71" s="141"/>
      <c r="D71" s="142"/>
      <c r="E71" s="17"/>
      <c r="F71" s="11"/>
      <c r="G71" s="11"/>
      <c r="H71" s="11"/>
      <c r="I71" s="11"/>
      <c r="J71" s="11"/>
      <c r="K71" s="11"/>
      <c r="L71" s="11"/>
      <c r="M71" s="32"/>
    </row>
    <row r="72" spans="1:13" x14ac:dyDescent="0.2">
      <c r="A72" s="77" t="s">
        <v>88</v>
      </c>
      <c r="B72" s="11"/>
      <c r="C72" s="11"/>
      <c r="D72" s="11"/>
      <c r="E72" s="87"/>
      <c r="F72" s="88"/>
      <c r="G72" s="89"/>
      <c r="H72" s="88"/>
      <c r="I72" s="89"/>
      <c r="J72" s="88"/>
      <c r="K72" s="89"/>
      <c r="L72" s="88"/>
      <c r="M72" s="90"/>
    </row>
    <row r="73" spans="1:13" x14ac:dyDescent="0.2">
      <c r="A73" s="77" t="s">
        <v>89</v>
      </c>
      <c r="B73" s="11"/>
      <c r="C73" s="11"/>
      <c r="D73" s="11"/>
      <c r="E73" s="78">
        <v>48</v>
      </c>
      <c r="F73" s="79" t="s">
        <v>33</v>
      </c>
      <c r="G73" s="117">
        <f>G33</f>
        <v>698487</v>
      </c>
      <c r="H73" s="143" t="s">
        <v>33</v>
      </c>
      <c r="I73" s="117">
        <f>I33</f>
        <v>753726</v>
      </c>
      <c r="J73" s="81" t="s">
        <v>33</v>
      </c>
      <c r="K73" s="144">
        <f>K33</f>
        <v>1203271</v>
      </c>
      <c r="L73" s="143" t="s">
        <v>33</v>
      </c>
      <c r="M73" s="119">
        <f>M33</f>
        <v>1388816</v>
      </c>
    </row>
    <row r="74" spans="1:13" x14ac:dyDescent="0.2">
      <c r="A74" s="77" t="s">
        <v>90</v>
      </c>
      <c r="B74" s="11"/>
      <c r="C74" s="11"/>
      <c r="D74" s="11"/>
      <c r="E74" s="78">
        <v>49</v>
      </c>
      <c r="F74" s="83" t="s">
        <v>14</v>
      </c>
      <c r="G74" s="117">
        <f>-G51</f>
        <v>-168457</v>
      </c>
      <c r="H74" s="143"/>
      <c r="I74" s="117">
        <f>-I51</f>
        <v>-272181</v>
      </c>
      <c r="J74" s="81"/>
      <c r="K74" s="117">
        <f>-K51</f>
        <v>-283013</v>
      </c>
      <c r="L74" s="143"/>
      <c r="M74" s="119">
        <f>-M51</f>
        <v>-517261</v>
      </c>
    </row>
    <row r="75" spans="1:13" x14ac:dyDescent="0.2">
      <c r="A75" s="77" t="s">
        <v>91</v>
      </c>
      <c r="B75" s="11"/>
      <c r="C75" s="11"/>
      <c r="D75" s="11"/>
      <c r="E75" s="78">
        <v>50</v>
      </c>
      <c r="F75" s="83"/>
      <c r="G75" s="117">
        <f>-G52</f>
        <v>-90536</v>
      </c>
      <c r="H75" s="143"/>
      <c r="I75" s="117">
        <f>-I52</f>
        <v>-18199</v>
      </c>
      <c r="J75" s="81"/>
      <c r="K75" s="117">
        <f>-K52</f>
        <v>-165756</v>
      </c>
      <c r="L75" s="143"/>
      <c r="M75" s="119">
        <f>-M52</f>
        <v>-9747</v>
      </c>
    </row>
    <row r="76" spans="1:13" x14ac:dyDescent="0.2">
      <c r="A76" s="77" t="s">
        <v>92</v>
      </c>
      <c r="B76" s="11"/>
      <c r="C76" s="11"/>
      <c r="D76" s="11"/>
      <c r="E76" s="78">
        <v>51</v>
      </c>
      <c r="F76" s="145"/>
      <c r="G76" s="80">
        <v>-9499</v>
      </c>
      <c r="H76" s="143"/>
      <c r="I76" s="80">
        <v>-11263</v>
      </c>
      <c r="J76" s="81"/>
      <c r="K76" s="80">
        <v>-22650</v>
      </c>
      <c r="L76" s="143"/>
      <c r="M76" s="82">
        <v>-22295</v>
      </c>
    </row>
    <row r="77" spans="1:13" x14ac:dyDescent="0.2">
      <c r="A77" s="77" t="s">
        <v>93</v>
      </c>
      <c r="B77" s="11"/>
      <c r="C77" s="11"/>
      <c r="D77" s="11"/>
      <c r="E77" s="78">
        <v>52</v>
      </c>
      <c r="F77" s="145"/>
      <c r="G77" s="80">
        <v>2848</v>
      </c>
      <c r="H77" s="143"/>
      <c r="I77" s="80">
        <v>3301</v>
      </c>
      <c r="J77" s="81"/>
      <c r="K77" s="80">
        <v>5181</v>
      </c>
      <c r="L77" s="143"/>
      <c r="M77" s="82">
        <v>7514</v>
      </c>
    </row>
    <row r="78" spans="1:13" x14ac:dyDescent="0.2">
      <c r="A78" s="77" t="s">
        <v>94</v>
      </c>
      <c r="B78" s="11"/>
      <c r="C78" s="11"/>
      <c r="D78" s="11"/>
      <c r="E78" s="78">
        <v>53</v>
      </c>
      <c r="F78" s="79" t="s">
        <v>33</v>
      </c>
      <c r="G78" s="117">
        <f>G73+SUM(G74:G77)</f>
        <v>432843</v>
      </c>
      <c r="H78" s="143" t="s">
        <v>33</v>
      </c>
      <c r="I78" s="119">
        <f>I73+SUM(I74:I77)</f>
        <v>455384</v>
      </c>
      <c r="J78" s="81" t="s">
        <v>33</v>
      </c>
      <c r="K78" s="144">
        <f>K73+SUM(K74:K77)</f>
        <v>737033</v>
      </c>
      <c r="L78" s="143" t="s">
        <v>33</v>
      </c>
      <c r="M78" s="119">
        <f>M73+SUM(M74:M77)</f>
        <v>847027</v>
      </c>
    </row>
    <row r="79" spans="1:13" x14ac:dyDescent="0.2">
      <c r="A79" s="146" t="s">
        <v>95</v>
      </c>
      <c r="B79" s="21"/>
      <c r="C79" s="21"/>
      <c r="D79" s="21"/>
      <c r="E79" s="147" t="s">
        <v>96</v>
      </c>
      <c r="F79" s="148"/>
      <c r="G79" s="148"/>
      <c r="H79" s="148"/>
      <c r="I79" s="148"/>
      <c r="J79" s="148"/>
      <c r="K79" s="148"/>
      <c r="L79" s="60"/>
      <c r="M79" s="61"/>
    </row>
    <row r="80" spans="1:13" ht="12.75" customHeight="1" x14ac:dyDescent="0.2">
      <c r="A80" s="149" t="s">
        <v>97</v>
      </c>
      <c r="B80" s="150"/>
      <c r="C80" s="150"/>
      <c r="D80" s="151"/>
      <c r="E80" s="152"/>
      <c r="F80" s="153"/>
      <c r="G80" s="153"/>
      <c r="H80" s="153"/>
      <c r="I80" s="153"/>
      <c r="J80" s="153"/>
      <c r="K80" s="153"/>
      <c r="L80" s="153"/>
      <c r="M80" s="154"/>
    </row>
    <row r="81" spans="1:13" x14ac:dyDescent="0.2">
      <c r="A81" s="149"/>
      <c r="B81" s="150"/>
      <c r="C81" s="150"/>
      <c r="D81" s="151"/>
      <c r="E81" s="152"/>
      <c r="F81" s="153"/>
      <c r="G81" s="153"/>
      <c r="H81" s="153"/>
      <c r="I81" s="153"/>
      <c r="J81" s="153"/>
      <c r="K81" s="153"/>
      <c r="L81" s="153"/>
      <c r="M81" s="154"/>
    </row>
    <row r="82" spans="1:13" x14ac:dyDescent="0.2">
      <c r="A82" s="155"/>
      <c r="B82" s="156"/>
      <c r="C82" s="156"/>
      <c r="D82" s="157"/>
      <c r="E82" s="109"/>
      <c r="F82" s="158"/>
      <c r="G82" s="158"/>
      <c r="H82" s="159"/>
      <c r="I82" s="158"/>
      <c r="J82" s="159"/>
      <c r="K82" s="158"/>
      <c r="L82" s="159"/>
      <c r="M82" s="160"/>
    </row>
    <row r="83" spans="1:13" x14ac:dyDescent="0.2">
      <c r="A83" s="161" t="s">
        <v>98</v>
      </c>
      <c r="B83" s="162"/>
      <c r="C83" s="162"/>
      <c r="D83" s="162"/>
      <c r="E83" s="162"/>
      <c r="F83" s="162"/>
      <c r="G83" s="162"/>
      <c r="H83" s="162"/>
      <c r="I83" s="162"/>
      <c r="J83" s="162"/>
      <c r="K83" s="162"/>
      <c r="L83" s="162"/>
      <c r="M83" s="163"/>
    </row>
    <row r="84" spans="1:13" ht="24.75" customHeight="1" x14ac:dyDescent="0.2">
      <c r="A84" s="164" t="s">
        <v>99</v>
      </c>
      <c r="B84" s="165"/>
      <c r="C84" s="165"/>
      <c r="D84" s="165"/>
      <c r="E84" s="165"/>
      <c r="F84" s="165"/>
      <c r="G84" s="165"/>
      <c r="H84" s="165"/>
      <c r="I84" s="165"/>
      <c r="J84" s="165"/>
      <c r="K84" s="165"/>
      <c r="L84" s="165"/>
      <c r="M84" s="166"/>
    </row>
    <row r="85" spans="1:13" ht="118.5" customHeight="1" x14ac:dyDescent="0.2">
      <c r="A85" s="167" t="s">
        <v>100</v>
      </c>
      <c r="B85" s="168"/>
      <c r="C85" s="168"/>
      <c r="D85" s="168"/>
      <c r="E85" s="168"/>
      <c r="F85" s="168"/>
      <c r="G85" s="168"/>
      <c r="H85" s="168"/>
      <c r="I85" s="168"/>
      <c r="J85" s="168"/>
      <c r="K85" s="168"/>
      <c r="L85" s="168"/>
      <c r="M85" s="169"/>
    </row>
    <row r="86" spans="1:13" ht="15" customHeight="1" x14ac:dyDescent="0.2">
      <c r="A86" s="161" t="s">
        <v>101</v>
      </c>
      <c r="B86" s="162"/>
      <c r="C86" s="162"/>
      <c r="D86" s="162"/>
      <c r="E86" s="162"/>
      <c r="F86" s="162"/>
      <c r="G86" s="162"/>
      <c r="H86" s="162"/>
      <c r="I86" s="162"/>
      <c r="J86" s="162"/>
      <c r="K86" s="162"/>
      <c r="L86" s="162"/>
      <c r="M86" s="163"/>
    </row>
    <row r="87" spans="1:13" ht="40.5" customHeight="1" x14ac:dyDescent="0.2">
      <c r="A87" s="164" t="s">
        <v>102</v>
      </c>
      <c r="B87" s="165"/>
      <c r="C87" s="165"/>
      <c r="D87" s="165"/>
      <c r="E87" s="165"/>
      <c r="F87" s="165"/>
      <c r="G87" s="165"/>
      <c r="H87" s="165"/>
      <c r="I87" s="165"/>
      <c r="J87" s="165"/>
      <c r="K87" s="165"/>
      <c r="L87" s="165"/>
      <c r="M87" s="166"/>
    </row>
    <row r="88" spans="1:13" x14ac:dyDescent="0.2">
      <c r="A88" s="170"/>
      <c r="C88" s="171"/>
      <c r="D88" s="28"/>
      <c r="E88" s="171"/>
      <c r="F88" s="172"/>
      <c r="G88" s="172"/>
      <c r="H88" s="171"/>
      <c r="I88" s="172"/>
      <c r="J88" s="172"/>
      <c r="K88" s="172"/>
      <c r="L88" s="172"/>
      <c r="M88" s="173"/>
    </row>
    <row r="89" spans="1:13" x14ac:dyDescent="0.2">
      <c r="A89" s="174" t="s">
        <v>103</v>
      </c>
      <c r="B89" s="70" t="s">
        <v>104</v>
      </c>
      <c r="C89" s="70"/>
      <c r="D89" s="37"/>
      <c r="E89" s="175"/>
      <c r="F89" s="176"/>
      <c r="G89" s="176"/>
      <c r="H89" s="37"/>
      <c r="I89" s="37"/>
      <c r="J89" s="177"/>
      <c r="K89" s="37"/>
      <c r="L89" s="177"/>
      <c r="M89" s="178"/>
    </row>
    <row r="90" spans="1:13" x14ac:dyDescent="0.2">
      <c r="A90" s="179"/>
      <c r="B90" s="180"/>
      <c r="C90" s="180"/>
      <c r="D90" s="176"/>
      <c r="E90" s="176"/>
      <c r="F90" s="176"/>
      <c r="G90" s="176"/>
      <c r="H90" s="176"/>
      <c r="I90" s="176"/>
      <c r="J90" s="176"/>
      <c r="K90" s="176"/>
      <c r="L90" s="176"/>
      <c r="M90" s="181"/>
    </row>
    <row r="91" spans="1:13" x14ac:dyDescent="0.2">
      <c r="A91" s="174" t="s">
        <v>105</v>
      </c>
      <c r="B91" s="70" t="s">
        <v>106</v>
      </c>
      <c r="C91" s="70"/>
      <c r="D91" s="37"/>
      <c r="E91" s="28"/>
      <c r="F91" s="37"/>
      <c r="G91" s="37"/>
      <c r="H91" s="37"/>
      <c r="I91" s="37"/>
      <c r="J91" s="37"/>
      <c r="K91" s="37"/>
      <c r="L91" s="37"/>
      <c r="M91" s="178"/>
    </row>
    <row r="92" spans="1:13" x14ac:dyDescent="0.2">
      <c r="A92" s="174"/>
      <c r="B92" s="37"/>
      <c r="C92" s="37"/>
      <c r="D92" s="37"/>
      <c r="E92" s="28"/>
      <c r="F92" s="37"/>
      <c r="G92" s="37"/>
      <c r="H92" s="37"/>
      <c r="I92" s="37"/>
      <c r="J92" s="37"/>
      <c r="K92" s="37"/>
      <c r="L92" s="37"/>
      <c r="M92" s="178"/>
    </row>
    <row r="93" spans="1:13" ht="12.75" customHeight="1" x14ac:dyDescent="0.2">
      <c r="A93" s="174" t="s">
        <v>107</v>
      </c>
      <c r="B93" s="194">
        <v>42571</v>
      </c>
      <c r="C93" s="195"/>
      <c r="D93" s="182"/>
      <c r="E93" s="182"/>
      <c r="F93" s="183" t="s">
        <v>108</v>
      </c>
      <c r="G93" s="184" t="s">
        <v>109</v>
      </c>
      <c r="H93" s="184"/>
      <c r="I93" s="184"/>
      <c r="J93" s="176"/>
      <c r="K93" s="185" t="s">
        <v>110</v>
      </c>
      <c r="L93" s="185"/>
      <c r="M93" s="186" t="s">
        <v>111</v>
      </c>
    </row>
    <row r="94" spans="1:13" x14ac:dyDescent="0.2">
      <c r="A94" s="77"/>
      <c r="B94" s="37"/>
      <c r="C94" s="37"/>
      <c r="D94" s="37"/>
      <c r="E94" s="28"/>
      <c r="F94" s="37"/>
      <c r="G94" s="37"/>
      <c r="H94" s="37"/>
      <c r="I94" s="171"/>
      <c r="J94" s="171"/>
      <c r="K94" s="171"/>
      <c r="L94" s="37"/>
      <c r="M94" s="178"/>
    </row>
    <row r="95" spans="1:13" x14ac:dyDescent="0.2">
      <c r="A95" s="187"/>
      <c r="B95" s="188"/>
      <c r="C95" s="188"/>
      <c r="D95" s="188"/>
      <c r="E95" s="189"/>
      <c r="F95" s="188"/>
      <c r="G95" s="188"/>
      <c r="H95" s="188"/>
      <c r="I95" s="190"/>
      <c r="J95" s="191"/>
      <c r="K95" s="191"/>
      <c r="L95" s="188"/>
      <c r="M95" s="192"/>
    </row>
  </sheetData>
  <sheetProtection formatCells="0" formatColumns="0" formatRows="0"/>
  <protectedRanges>
    <protectedRange sqref="E4:E5" name="Year"/>
    <protectedRange sqref="C5" name="Quarter"/>
    <protectedRange sqref="B89 C88" name="Officer"/>
    <protectedRange sqref="J76:J77 L76:L77 H76:H77" name="Lease"/>
    <protectedRange sqref="J42:J44 L42:L44 H42:H44" name="IntExp"/>
    <protectedRange sqref="H39 J39 L39" name="MiscDed"/>
    <protectedRange sqref="H36:H37 J36:J37 L36:L37" name="IncAffil"/>
    <protectedRange sqref="H34 J34 L34" name="OthInc"/>
    <protectedRange sqref="J28:J30 L28:L30 H28:H30" name="Trans GA"/>
    <protectedRange sqref="J25:J26 L25:L26 H25:H26" name="Equipment"/>
    <protectedRange sqref="J22:J23 L22:L23 H22:H23" name="Way"/>
    <protectedRange sqref="K22:K23 K28:K30 K25:K26 K33:K34 K36:K39 K42:K44 K47:K49 K51:K52 K55 K57 K63 K59:K61 K65:K66 K76:K77 G22:G23 G25:G26 G28:G30 G34 G36:G37 G39 G42:G44 G48:G49 G51:G52 G55 G57 G59:G61 G63 G65:G66 G76:G77 I22:I30 I34 I36:I37 I42:I44 I48:I49 I55 I57 I63 I76:I77 G15:M20 M22:M30 M34 I39 M39 M42:M44 M48:M49 M51:M52 M55 M57 M59:M61 M63 M65:M66 M76:M77 I51:I52 I59:I61 I65:I66 M36:M37" name="Revenue"/>
    <protectedRange sqref="H48 L48 J48" name="OthDed"/>
    <protectedRange sqref="H49 J49 L49" name="Unusual"/>
    <protectedRange sqref="J51:J52 L51:L52 H51:H52" name="Taxes"/>
    <protectedRange sqref="H55 L55 J55" name="DiscoInc"/>
    <protectedRange sqref="H57 J57 L57" name="DiscoGain"/>
    <protectedRange sqref="H59:H61 J59:J61 L59:L61" name="Extraordinary"/>
    <protectedRange sqref="H63 L63 J63" name="CumEff"/>
    <protectedRange sqref="J65:J66 L65:L66 H65:H66" name="Dividends"/>
    <protectedRange sqref="I94:K94" name="Signator"/>
  </protectedRanges>
  <mergeCells count="27">
    <mergeCell ref="B89:C89"/>
    <mergeCell ref="B91:C91"/>
    <mergeCell ref="B93:C93"/>
    <mergeCell ref="G93:I93"/>
    <mergeCell ref="K93:L93"/>
    <mergeCell ref="A80:D82"/>
    <mergeCell ref="A83:M83"/>
    <mergeCell ref="A84:M84"/>
    <mergeCell ref="A85:M85"/>
    <mergeCell ref="A86:M86"/>
    <mergeCell ref="A87:M87"/>
    <mergeCell ref="A13:D13"/>
    <mergeCell ref="F13:G13"/>
    <mergeCell ref="H13:I13"/>
    <mergeCell ref="J13:K13"/>
    <mergeCell ref="L13:M13"/>
    <mergeCell ref="E79:M79"/>
    <mergeCell ref="F1:M1"/>
    <mergeCell ref="F2:M2"/>
    <mergeCell ref="E4:E5"/>
    <mergeCell ref="F11:I11"/>
    <mergeCell ref="J11:M11"/>
    <mergeCell ref="A12:D12"/>
    <mergeCell ref="F12:G12"/>
    <mergeCell ref="H12:I12"/>
    <mergeCell ref="J12:K12"/>
    <mergeCell ref="L12:M12"/>
  </mergeCells>
  <printOptions horizontalCentered="1"/>
  <pageMargins left="0.5" right="0.5" top="0.5" bottom="0.5" header="0.5" footer="0.5"/>
  <pageSetup scale="65" fitToHeight="0" orientation="portrait" r:id="rId1"/>
  <headerFooter alignWithMargins="0"/>
  <rowBreaks count="1" manualBreakCount="1">
    <brk id="8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RE&amp;I</vt:lpstr>
      <vt:lpstr>'RE&amp;I'!Print_Area</vt:lpstr>
    </vt:vector>
  </TitlesOfParts>
  <Company>CSX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Turn</dc:creator>
  <cp:lastModifiedBy>Leslie Turn</cp:lastModifiedBy>
  <dcterms:created xsi:type="dcterms:W3CDTF">2016-07-20T18:06:10Z</dcterms:created>
  <dcterms:modified xsi:type="dcterms:W3CDTF">2016-07-20T18:09:20Z</dcterms:modified>
</cp:coreProperties>
</file>